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EC62841A-EEC6-4530-8241-D487D87F0C45}" xr6:coauthVersionLast="47" xr6:coauthVersionMax="47" xr10:uidLastSave="{00000000-0000-0000-0000-000000000000}"/>
  <bookViews>
    <workbookView xWindow="-24120" yWindow="-2025" windowWidth="24240" windowHeight="1314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9" i="13" l="1"/>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39" i="13" l="1"/>
  <c r="S38" i="13"/>
  <c r="S37" i="13"/>
  <c r="S36" i="13"/>
  <c r="S35" i="13"/>
  <c r="S34" i="13"/>
  <c r="S33" i="13"/>
  <c r="S32" i="13"/>
  <c r="S31" i="13"/>
  <c r="S30" i="13"/>
  <c r="S29" i="13"/>
  <c r="S28" i="13"/>
  <c r="S27" i="13"/>
  <c r="S26" i="13"/>
  <c r="S25" i="13"/>
  <c r="S24" i="13"/>
  <c r="S23" i="13"/>
  <c r="S22" i="13"/>
  <c r="S21" i="13"/>
  <c r="S20" i="13"/>
  <c r="S19" i="13"/>
  <c r="S18" i="13"/>
  <c r="S17" i="13"/>
  <c r="S16" i="13"/>
  <c r="S15" i="13"/>
  <c r="S14" i="13"/>
  <c r="S13" i="13"/>
  <c r="S12" i="13"/>
  <c r="S11" i="13"/>
  <c r="S10" i="13"/>
  <c r="S9" i="13"/>
  <c r="S8" i="13"/>
  <c r="S7" i="13"/>
  <c r="S6" i="13"/>
  <c r="S5" i="13"/>
  <c r="S4" i="13"/>
  <c r="A22" i="13" l="1"/>
  <c r="A2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T26" i="13" l="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T27" i="13"/>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T29" i="13"/>
  <c r="U29" i="13"/>
  <c r="AA29" i="13"/>
  <c r="AA30" i="13" s="1"/>
  <c r="AA31" i="13" s="1"/>
  <c r="AA32" i="13" s="1"/>
  <c r="AA33" i="13" s="1"/>
  <c r="AE29" i="13"/>
  <c r="AE30" i="13" s="1"/>
  <c r="AE31" i="13" s="1"/>
  <c r="AE32" i="13" s="1"/>
  <c r="AE33" i="13" s="1"/>
  <c r="AG29" i="13"/>
  <c r="AI29" i="13"/>
  <c r="AJ29" i="13"/>
  <c r="AK29" i="13"/>
  <c r="AQ29" i="13"/>
  <c r="T30" i="13"/>
  <c r="U30" i="13"/>
  <c r="AG30" i="13"/>
  <c r="AI30" i="13"/>
  <c r="AJ30" i="13"/>
  <c r="AK30" i="13"/>
  <c r="AQ30" i="13"/>
  <c r="T31" i="13"/>
  <c r="U31" i="13"/>
  <c r="W31" i="13"/>
  <c r="AG31" i="13"/>
  <c r="AI31" i="13"/>
  <c r="AJ31" i="13"/>
  <c r="AK31" i="13"/>
  <c r="AQ31" i="13"/>
  <c r="T32" i="13"/>
  <c r="U32" i="13"/>
  <c r="AG32" i="13"/>
  <c r="AI32" i="13"/>
  <c r="AJ32" i="13"/>
  <c r="AK32" i="13"/>
  <c r="AQ32"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T38" i="13" l="1"/>
  <c r="N38" i="13"/>
  <c r="AI38" i="13" s="1"/>
  <c r="Q38" i="13"/>
  <c r="U38" i="13"/>
  <c r="W38" i="13"/>
  <c r="T39" i="13"/>
  <c r="N39" i="13"/>
  <c r="AI39" i="13" s="1"/>
  <c r="Q39" i="13"/>
  <c r="U39" i="13"/>
  <c r="W39" i="13"/>
  <c r="A39" i="13"/>
  <c r="A38" i="13"/>
  <c r="W37" i="13"/>
  <c r="U37" i="13"/>
  <c r="Q37" i="13"/>
  <c r="N37" i="13"/>
  <c r="AI37" i="13" s="1"/>
  <c r="T37" i="13"/>
  <c r="A37" i="13"/>
  <c r="W36" i="13"/>
  <c r="U36" i="13"/>
  <c r="Q36" i="13"/>
  <c r="N36" i="13"/>
  <c r="AI36" i="13" s="1"/>
  <c r="T36" i="13"/>
  <c r="A36" i="13"/>
  <c r="W35" i="13"/>
  <c r="U35" i="13"/>
  <c r="Q35" i="13"/>
  <c r="N35" i="13"/>
  <c r="AI35" i="13" s="1"/>
  <c r="T35" i="13"/>
  <c r="A35" i="13"/>
  <c r="AK34" i="13"/>
  <c r="AJ34" i="13"/>
  <c r="W34" i="13"/>
  <c r="U34" i="13"/>
  <c r="Q34" i="13"/>
  <c r="N34" i="13"/>
  <c r="AI34" i="13" s="1"/>
  <c r="T34" i="13"/>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T25" i="13"/>
  <c r="T24" i="13"/>
  <c r="T23" i="13"/>
  <c r="T22" i="13"/>
  <c r="T21" i="13"/>
  <c r="T20" i="13"/>
  <c r="T19" i="13"/>
  <c r="T18" i="13"/>
  <c r="T17" i="13"/>
  <c r="T16" i="13"/>
  <c r="T15" i="13"/>
  <c r="A25" i="13"/>
  <c r="A24" i="13"/>
  <c r="A23" i="13"/>
  <c r="A21" i="13"/>
  <c r="W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T13" i="13"/>
  <c r="T12" i="13"/>
  <c r="T9" i="13"/>
  <c r="T8" i="13"/>
  <c r="T7" i="13"/>
  <c r="T6" i="13"/>
  <c r="T5" i="13"/>
  <c r="T10" i="13"/>
  <c r="T11" i="13"/>
  <c r="T14" i="13"/>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<sst xmlns="http://schemas.openxmlformats.org/spreadsheetml/2006/main" count="44041" uniqueCount="13857">
  <si>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</si>
  <si>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</si>
  <si>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</si>
  <si>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</si>
  <si>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</si>
  <si>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</si>
  <si>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</si>
  <si>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</si>
  <si>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</si>
  <si>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</si>
  <si>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</si>
  <si>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</si>
  <si>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</si>
  <si>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</si>
  <si>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</si>
  <si>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</si>
  <si>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</si>
  <si>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</si>
  <si>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</si>
  <si>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</si>
  <si>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</si>
  <si>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</si>
  <si>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</si>
  <si>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</si>
  <si>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</si>
  <si>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</si>
  <si>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</si>
  <si>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</si>
  <si>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</si>
  <si>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</si>
  <si>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</si>
  <si>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</si>
  <si>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</si>
  <si>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</si>
  <si>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</si>
  <si>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</si>
  <si>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</si>
  <si>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</si>
  <si>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</si>
  <si>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</si>
  <si>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</si>
  <si>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</si>
  <si>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</si>
  <si>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</si>
  <si>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</si>
  <si>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</si>
  <si>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</si>
  <si>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</si>
  <si>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</si>
  <si>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</si>
  <si>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</si>
  <si>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</si>
  <si>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</si>
  <si>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</si>
  <si>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</si>
  <si>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</si>
  <si>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</si>
  <si>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</si>
  <si>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</si>
  <si>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</si>
  <si>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</si>
  <si>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</si>
  <si>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</si>
  <si>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</si>
  <si>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</si>
  <si>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</si>
  <si>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</si>
  <si>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</si>
  <si>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</si>
  <si>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</si>
  <si>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</si>
  <si>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</si>
  <si>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</si>
  <si>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</si>
  <si>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</si>
  <si>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</si>
  <si>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</si>
  <si>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</si>
  <si>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</si>
  <si>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</si>
  <si>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</si>
  <si>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</si>
  <si>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</si>
  <si>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</si>
  <si>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</si>
  <si>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</si>
  <si>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</si>
  <si>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</si>
  <si>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</si>
  <si>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</si>
  <si>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</si>
  <si>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</si>
  <si>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</si>
  <si>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</si>
  <si>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</si>
  <si>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</si>
  <si>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</si>
  <si>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</si>
  <si>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</si>
  <si>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</si>
  <si>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</si>
  <si>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</si>
  <si>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</si>
  <si>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</si>
  <si>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</si>
  <si>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</si>
  <si>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</si>
  <si>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</si>
  <si>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</si>
  <si>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</si>
  <si>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</si>
  <si>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</si>
  <si>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</si>
  <si>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</si>
  <si>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</si>
  <si>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</si>
  <si>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</si>
  <si>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</si>
  <si>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</si>
  <si>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</si>
  <si>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</si>
  <si>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</si>
  <si>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</si>
  <si>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</si>
  <si>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</si>
  <si>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</si>
  <si>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</si>
  <si>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</si>
  <si>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</si>
  <si>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</si>
  <si>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</si>
  <si>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</si>
  <si>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</si>
  <si>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</si>
  <si>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</si>
  <si>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</si>
  <si>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</si>
  <si>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</si>
  <si>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</si>
  <si>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</si>
  <si>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</si>
  <si>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</si>
  <si>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</si>
  <si>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</si>
  <si>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</si>
  <si>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</si>
  <si>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</si>
  <si>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</si>
  <si>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</si>
  <si>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</si>
  <si>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</si>
  <si>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</si>
  <si>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</si>
  <si>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</si>
  <si>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</si>
  <si>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</si>
  <si>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</si>
  <si>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</si>
  <si>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</si>
  <si>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</si>
  <si>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</si>
  <si>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</si>
  <si>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</si>
  <si>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</si>
  <si>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</si>
  <si>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</si>
  <si>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</si>
  <si>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</si>
  <si>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</si>
  <si>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</si>
  <si>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</si>
  <si>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</si>
  <si>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</si>
  <si>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</si>
  <si>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</si>
  <si>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</si>
  <si>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</si>
  <si>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</si>
  <si>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</si>
  <si>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</si>
  <si>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</si>
  <si>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</si>
  <si>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</si>
  <si>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</si>
  <si>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</si>
  <si>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</si>
  <si>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</si>
  <si>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</si>
  <si>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</si>
  <si>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</si>
  <si>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</si>
  <si>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</si>
  <si>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</si>
  <si>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</si>
  <si>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</si>
  <si>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</si>
  <si>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</si>
  <si>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</si>
  <si>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</si>
  <si>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</si>
  <si>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</si>
  <si>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</si>
  <si>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</si>
  <si>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</si>
  <si>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</si>
  <si>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</si>
  <si>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</si>
  <si>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</si>
  <si>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</si>
  <si>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</si>
  <si>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</si>
  <si>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</si>
  <si>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</si>
  <si>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</si>
  <si>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</si>
  <si>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</si>
  <si>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</si>
  <si>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</si>
  <si>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</si>
  <si>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</si>
  <si>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</si>
  <si>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</si>
  <si>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</si>
  <si>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</si>
  <si>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</si>
  <si>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</si>
  <si>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</si>
  <si>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</si>
  <si>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</si>
  <si>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</si>
  <si>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</si>
  <si>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</si>
  <si>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</si>
  <si>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</si>
  <si>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</si>
  <si>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</si>
  <si>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</si>
  <si>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</si>
  <si>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</si>
  <si>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</si>
  <si>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</si>
  <si>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</si>
  <si>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</si>
  <si>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</si>
  <si>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</si>
  <si>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</si>
  <si>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</si>
  <si>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</si>
  <si>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</si>
  <si>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</si>
  <si>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</si>
  <si>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</si>
  <si>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</si>
  <si>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</si>
  <si>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</si>
  <si>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</si>
  <si>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</si>
  <si>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</si>
  <si>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</si>
  <si>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</si>
  <si>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</si>
  <si>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</si>
  <si>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</si>
  <si>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</si>
  <si>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</si>
  <si>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</si>
  <si>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</si>
  <si>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</si>
  <si>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</si>
  <si>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</si>
  <si>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</si>
  <si>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</si>
  <si>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</si>
  <si>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</si>
  <si>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</si>
  <si>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</si>
  <si>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</si>
  <si>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</si>
  <si>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</si>
  <si>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</si>
  <si>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</si>
  <si>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</si>
  <si>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</si>
  <si>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</si>
  <si>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</si>
  <si>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</si>
  <si>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</si>
  <si>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</si>
  <si>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</si>
  <si>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</si>
  <si>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</si>
  <si>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</si>
  <si>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</si>
  <si>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</si>
  <si>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</si>
  <si>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</si>
  <si>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</si>
  <si>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</si>
  <si>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</si>
  <si>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</si>
  <si>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</si>
  <si>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</si>
  <si>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</si>
  <si>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</si>
  <si>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</si>
  <si>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</si>
  <si>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</si>
  <si>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</si>
  <si>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</si>
  <si>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</si>
  <si>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</si>
  <si>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</si>
  <si>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</si>
  <si>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</si>
  <si>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</si>
  <si>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</si>
  <si>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</si>
  <si>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</si>
  <si>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</si>
  <si>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</si>
  <si>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</si>
  <si>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</si>
  <si>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</si>
  <si>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</si>
  <si>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</si>
  <si>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</si>
  <si>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</si>
  <si>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</si>
  <si>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</si>
  <si>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</si>
  <si>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</si>
  <si>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</si>
  <si>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</si>
  <si>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</si>
  <si>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</si>
  <si>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</si>
  <si>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</si>
  <si>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</si>
  <si>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</si>
  <si>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</si>
  <si>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</si>
  <si>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</si>
  <si>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</si>
  <si>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</si>
  <si>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</si>
  <si>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</si>
  <si>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</si>
  <si>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</si>
  <si>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</si>
  <si>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</si>
  <si>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</si>
  <si>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</si>
  <si>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</si>
  <si>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</si>
  <si>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</si>
  <si>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</si>
  <si>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</si>
  <si>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</si>
  <si>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</si>
  <si>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</si>
  <si>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</si>
  <si>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</si>
  <si>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</si>
  <si>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</si>
  <si>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</si>
  <si>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</si>
  <si>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</si>
  <si>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</si>
  <si>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</si>
  <si>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</si>
  <si>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</si>
  <si>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</si>
  <si>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</si>
  <si>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</si>
  <si>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</si>
  <si>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</si>
  <si>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</si>
  <si>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</si>
  <si>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</si>
  <si>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</si>
  <si>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</si>
  <si>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</si>
  <si>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</si>
  <si>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</si>
  <si>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</si>
  <si>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</si>
  <si>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</si>
  <si>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</si>
  <si>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</si>
  <si>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</si>
  <si>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</si>
  <si>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</si>
  <si>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</si>
  <si>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</si>
  <si>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</si>
  <si>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</si>
  <si>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</si>
  <si>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</si>
  <si>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</si>
  <si>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</si>
  <si>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</si>
  <si>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</si>
  <si>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</si>
  <si>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</si>
  <si>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</si>
  <si>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</si>
  <si>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</si>
  <si>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</si>
  <si>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</si>
  <si>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</si>
  <si>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</si>
  <si>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</si>
  <si>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</si>
  <si>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</si>
  <si>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</si>
  <si>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</si>
  <si>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</si>
  <si>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</si>
  <si>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</si>
  <si>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</si>
  <si>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</si>
  <si>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</si>
  <si>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</si>
  <si>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</si>
  <si>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</si>
  <si>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</si>
  <si>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</si>
  <si>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</si>
  <si>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</si>
  <si>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</si>
  <si>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</si>
  <si>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</si>
  <si>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</si>
  <si>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</si>
  <si>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</si>
  <si>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</si>
  <si>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</si>
  <si>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</si>
  <si>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</si>
  <si>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</si>
  <si>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</si>
  <si>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</si>
  <si>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</si>
  <si>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</si>
  <si>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</si>
  <si>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</si>
  <si>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</si>
  <si>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</si>
  <si>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</si>
  <si>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</si>
  <si>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</si>
  <si>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</si>
  <si>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</si>
  <si>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</si>
  <si>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</si>
  <si>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</si>
  <si>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</si>
  <si>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</si>
  <si>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</si>
  <si>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</si>
  <si>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</si>
  <si>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</si>
  <si>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</si>
  <si>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</si>
  <si>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</si>
  <si>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</si>
  <si>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</si>
  <si>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</si>
  <si>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</si>
  <si>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</si>
  <si>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</si>
  <si>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</si>
  <si>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</si>
  <si>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</si>
  <si>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</si>
  <si>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</si>
  <si>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</si>
  <si>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</si>
  <si>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</si>
  <si>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</si>
  <si>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</si>
  <si>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</si>
  <si>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</si>
  <si>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</si>
  <si>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</si>
  <si>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</si>
  <si>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</si>
  <si>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</si>
  <si>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</si>
  <si>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</si>
  <si>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</si>
  <si>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</si>
  <si>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</si>
  <si>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</si>
  <si>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</si>
  <si>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</si>
  <si>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</si>
  <si>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</si>
  <si>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</si>
  <si>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</si>
  <si>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</si>
  <si>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</si>
  <si>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</si>
  <si>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</si>
  <si>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</si>
  <si>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</si>
  <si>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</si>
  <si>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</si>
  <si>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</si>
  <si>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</si>
  <si>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</si>
  <si>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</si>
  <si>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</si>
  <si>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</si>
  <si>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</si>
  <si>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</si>
  <si>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</si>
  <si>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</si>
  <si>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</si>
  <si>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</si>
  <si>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</si>
  <si>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</si>
  <si>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</si>
  <si>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</si>
  <si>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</si>
  <si>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</si>
  <si>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</si>
  <si>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</si>
  <si>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</si>
  <si>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</si>
  <si>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</si>
  <si>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</si>
  <si>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</si>
  <si>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</si>
  <si>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</si>
  <si>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</si>
  <si>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</si>
  <si>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</si>
  <si>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</si>
  <si>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</si>
  <si>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</si>
  <si>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</si>
  <si>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</si>
  <si>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</si>
  <si>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</si>
  <si>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</si>
  <si>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</si>
  <si>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</si>
  <si>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</si>
  <si>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</si>
  <si>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</si>
  <si>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</si>
  <si>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</si>
  <si>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</si>
  <si>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</si>
  <si>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</si>
  <si>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</si>
  <si>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</si>
  <si>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</si>
  <si>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</si>
  <si>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</si>
  <si>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</si>
  <si>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</si>
  <si>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</si>
  <si>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</si>
  <si>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</si>
  <si>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</si>
  <si>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</si>
  <si>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</si>
  <si>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</si>
  <si>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</si>
  <si>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</si>
  <si>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</si>
  <si>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</si>
  <si>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</si>
  <si>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</si>
  <si>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</si>
  <si>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</si>
  <si>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</si>
  <si>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</si>
  <si>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</si>
  <si>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</si>
  <si>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</si>
  <si>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</si>
  <si>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</si>
  <si>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</si>
  <si>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</si>
  <si>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</si>
  <si>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</si>
  <si>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</si>
  <si>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</si>
  <si>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</si>
  <si>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</si>
  <si>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</si>
  <si>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</si>
  <si>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</si>
  <si>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</si>
  <si>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</si>
  <si>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</si>
  <si>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</si>
  <si>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</si>
  <si>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</si>
  <si>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</si>
  <si>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</si>
  <si>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</si>
  <si>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</si>
  <si>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</si>
  <si>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</si>
  <si>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</si>
  <si>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</si>
  <si>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</si>
  <si>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</si>
  <si>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</si>
  <si>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</si>
  <si>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</si>
  <si>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</si>
  <si>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</si>
  <si>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</si>
  <si>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</si>
  <si>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</si>
  <si>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</si>
  <si>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</si>
  <si>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</si>
  <si>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</si>
  <si>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</si>
  <si>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</si>
  <si>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</si>
  <si>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</si>
  <si>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</si>
  <si>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</si>
  <si>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</si>
  <si>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</si>
  <si>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</si>
  <si>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</si>
  <si>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</si>
  <si>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</si>
  <si>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</si>
  <si>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</si>
  <si>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</si>
  <si>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</si>
  <si>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</si>
  <si>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</si>
  <si>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</si>
  <si>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</si>
  <si>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</si>
  <si>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</si>
  <si>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</si>
  <si>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</si>
  <si>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</si>
  <si>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</si>
  <si>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</si>
  <si>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</si>
  <si>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</si>
  <si>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</si>
  <si>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</si>
  <si>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</si>
  <si>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</si>
  <si>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</si>
  <si>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</si>
  <si>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</si>
  <si>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</si>
  <si>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</si>
  <si>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</si>
  <si>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</si>
  <si>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</si>
  <si>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</si>
  <si>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</si>
  <si>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</si>
  <si>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</si>
  <si>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</si>
  <si>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</si>
  <si>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</si>
  <si>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</si>
  <si>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</si>
  <si>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</si>
  <si>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</si>
  <si>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</si>
  <si>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</si>
  <si>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</si>
  <si>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</si>
  <si>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</si>
  <si>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</si>
  <si>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</si>
  <si>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</si>
  <si>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</si>
  <si>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</si>
  <si>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</si>
  <si>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</si>
  <si>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</si>
  <si>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</si>
  <si>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</si>
  <si>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</si>
  <si>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</si>
  <si>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</si>
  <si>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</si>
  <si>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</si>
  <si>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</si>
  <si>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</si>
  <si>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</si>
  <si>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</si>
  <si>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</si>
  <si>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</si>
  <si>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</si>
  <si>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</si>
  <si>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</si>
  <si>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</si>
  <si>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</si>
  <si>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</si>
  <si>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</si>
  <si>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</si>
  <si>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</si>
  <si>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</si>
  <si>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</si>
  <si>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</si>
  <si>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</si>
  <si>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</si>
  <si>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</si>
  <si>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</si>
  <si>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</si>
  <si>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</si>
  <si>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</si>
  <si>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</si>
  <si>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</si>
  <si>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</si>
  <si>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</si>
  <si>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</si>
  <si>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</si>
  <si>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</si>
  <si>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</si>
  <si>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</si>
  <si>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</si>
  <si>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</si>
  <si>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</si>
  <si>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</si>
  <si>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</si>
  <si>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</si>
  <si>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</si>
  <si>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</si>
  <si>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</si>
  <si>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</si>
  <si>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</si>
  <si>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</si>
  <si>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</si>
  <si>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</si>
  <si>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</si>
  <si>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</si>
  <si>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</si>
  <si>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</si>
  <si>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</si>
  <si>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</si>
  <si>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</si>
  <si>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</si>
  <si>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</si>
  <si>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</si>
  <si>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</si>
  <si>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</si>
  <si>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</si>
  <si>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</si>
  <si>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</si>
  <si>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</si>
  <si>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</si>
  <si>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</si>
  <si>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</si>
  <si>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</si>
  <si>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</si>
  <si>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</si>
  <si>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</si>
  <si>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</si>
  <si>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</si>
  <si>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</si>
  <si>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</si>
  <si>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</si>
  <si>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</si>
  <si>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</si>
  <si>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</si>
  <si>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</si>
  <si>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</si>
  <si>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</si>
  <si>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</si>
  <si>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</si>
  <si>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</si>
  <si>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</si>
  <si>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</si>
  <si>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</si>
  <si>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</si>
  <si>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</si>
  <si>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</si>
  <si>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</si>
  <si>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</si>
  <si>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</si>
  <si>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</si>
  <si>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</si>
  <si>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</si>
  <si>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</si>
  <si>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</si>
  <si>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</si>
  <si>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</si>
  <si>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</si>
  <si>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</si>
  <si>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</si>
  <si>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</si>
  <si>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</si>
  <si>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</si>
  <si>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</si>
  <si>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</si>
  <si>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</si>
  <si>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</si>
  <si>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</si>
  <si>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</si>
  <si>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</si>
  <si>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</si>
  <si>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</si>
  <si>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</si>
  <si>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</si>
  <si>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</si>
  <si>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</si>
  <si>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</si>
  <si>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</si>
  <si>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</si>
  <si>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</si>
  <si>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</si>
  <si>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</si>
  <si>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</si>
  <si>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</si>
  <si>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</si>
  <si>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</si>
  <si>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</si>
  <si>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</si>
  <si>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</si>
  <si>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</si>
  <si>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</si>
  <si>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</si>
  <si>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</si>
  <si>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</si>
  <si>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</si>
  <si>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</si>
  <si>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</si>
  <si>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</si>
  <si>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</si>
  <si>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</si>
  <si>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</si>
  <si>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</si>
  <si>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</si>
  <si>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</si>
  <si>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</si>
  <si>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</si>
  <si>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</si>
  <si>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</si>
  <si>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</si>
  <si>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</si>
  <si>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</si>
  <si>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</si>
  <si>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</si>
  <si>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</si>
  <si>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</si>
  <si>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</si>
  <si>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</si>
  <si>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</si>
  <si>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</si>
  <si>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</si>
  <si>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</si>
  <si>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</si>
  <si>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</si>
  <si>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</si>
  <si>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</si>
  <si>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</si>
  <si>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</si>
  <si>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</si>
  <si>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</si>
  <si>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</si>
  <si>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</si>
  <si>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</si>
  <si>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</si>
  <si>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</si>
  <si>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</si>
  <si>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</si>
  <si>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</si>
  <si>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</si>
  <si>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</si>
  <si>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</si>
  <si>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</si>
  <si>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</si>
  <si>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</si>
  <si>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</si>
  <si>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</si>
  <si>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</si>
  <si>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</si>
  <si>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</si>
  <si>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</si>
  <si>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</si>
  <si>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</si>
  <si>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</si>
  <si>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</si>
  <si>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</si>
  <si>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</si>
  <si>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</si>
  <si>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</si>
  <si>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</si>
  <si>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</si>
  <si>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</si>
  <si>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</si>
  <si>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</si>
  <si>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</si>
  <si>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</si>
  <si>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</si>
  <si>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</si>
  <si>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</si>
  <si>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</si>
  <si>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</si>
  <si>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</si>
  <si>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</si>
  <si>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</si>
  <si>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</si>
  <si>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</si>
  <si>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</si>
  <si>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</si>
  <si>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</si>
  <si>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</si>
  <si>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</si>
  <si>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</si>
  <si>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</si>
  <si>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</si>
  <si>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</si>
  <si>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</si>
  <si>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</si>
  <si>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</si>
  <si>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</si>
  <si>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</si>
  <si>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</si>
  <si>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</si>
  <si>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</si>
  <si>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</si>
  <si>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</si>
  <si>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</si>
  <si>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</si>
  <si>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</si>
  <si>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</si>
  <si>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</si>
  <si>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</si>
  <si>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</si>
  <si>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</si>
  <si>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</si>
  <si>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</si>
  <si>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</si>
  <si>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</si>
  <si>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</si>
  <si>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</si>
  <si>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</si>
  <si>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</si>
  <si>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</si>
  <si>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</si>
  <si>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</si>
  <si>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</si>
  <si>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</si>
  <si>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</si>
  <si>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</si>
  <si>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</si>
  <si>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</si>
  <si>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</si>
  <si>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</si>
  <si>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</si>
  <si>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</si>
  <si>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</si>
  <si>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</si>
  <si>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</si>
  <si>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</si>
  <si>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</si>
  <si>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</si>
  <si>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</si>
  <si>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</si>
  <si>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</si>
  <si>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</si>
  <si>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</si>
  <si>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</si>
  <si>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</si>
  <si>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</si>
  <si>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</si>
  <si>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</si>
  <si>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</si>
  <si>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</si>
  <si>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</si>
  <si>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</si>
  <si>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</si>
  <si>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</si>
  <si>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</si>
  <si>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</si>
  <si>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</si>
  <si>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</si>
  <si>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</si>
  <si>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</si>
  <si>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</si>
  <si>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</si>
  <si>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</si>
  <si>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</si>
  <si>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</si>
  <si>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</si>
  <si>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</si>
  <si>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</si>
  <si>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</si>
  <si>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</si>
  <si>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</si>
  <si>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</si>
  <si>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</si>
  <si>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</si>
  <si>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</si>
  <si>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</si>
  <si>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</si>
  <si>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</si>
  <si>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</si>
  <si>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</si>
  <si>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</si>
  <si>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</si>
  <si>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</si>
  <si>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</si>
  <si>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</si>
  <si>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</si>
  <si>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</si>
  <si>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</si>
  <si>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</si>
  <si>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</si>
  <si>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</si>
  <si>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</si>
  <si>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</si>
  <si>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</si>
  <si>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</si>
  <si>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</si>
  <si>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</si>
  <si>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</si>
  <si>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</si>
  <si>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</si>
  <si>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</si>
  <si>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</si>
  <si>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</si>
  <si>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</si>
  <si>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</si>
  <si>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</si>
  <si>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</si>
  <si>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</si>
  <si>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</si>
  <si>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</si>
  <si>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</si>
  <si>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</si>
  <si>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</si>
  <si>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</si>
  <si>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</si>
  <si>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</si>
  <si>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</si>
  <si>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</si>
  <si>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</si>
  <si>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</si>
  <si>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</si>
  <si>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</si>
  <si>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</si>
  <si>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</si>
  <si>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</si>
  <si>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</si>
  <si>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</si>
  <si>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</si>
  <si>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</si>
  <si>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</si>
  <si>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</si>
  <si>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</si>
  <si>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</si>
  <si>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</si>
  <si>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</si>
  <si>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</si>
  <si>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</si>
  <si>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</si>
  <si>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</si>
  <si>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</si>
  <si>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</si>
  <si>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</si>
  <si>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</si>
  <si>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</si>
  <si>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</si>
  <si>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</si>
  <si>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</si>
  <si>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</si>
  <si>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</si>
  <si>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</si>
  <si>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</si>
  <si>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</si>
  <si>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</si>
  <si>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</si>
  <si>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</si>
  <si>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</si>
  <si>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</si>
  <si>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</si>
  <si>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</si>
  <si>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</si>
  <si>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</si>
  <si>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</si>
  <si>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</si>
  <si>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</si>
  <si>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</si>
  <si>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</si>
  <si>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</si>
  <si>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</si>
  <si>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</si>
  <si>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</si>
  <si>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</si>
  <si>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</si>
  <si>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</si>
  <si>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</si>
  <si>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</si>
  <si>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</si>
  <si>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</si>
  <si>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</si>
  <si>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</si>
  <si>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</si>
  <si>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</si>
  <si>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</si>
  <si>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</si>
  <si>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</si>
  <si>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</si>
  <si>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</si>
  <si>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</si>
  <si>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</si>
  <si>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</si>
  <si>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</si>
  <si>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</si>
  <si>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</si>
  <si>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</si>
  <si>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</si>
  <si>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</si>
  <si>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</si>
  <si>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</si>
  <si>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</si>
  <si>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</si>
  <si>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</si>
  <si>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</si>
  <si>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</si>
  <si>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</si>
  <si>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</si>
  <si>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</si>
  <si>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</si>
  <si>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</si>
  <si>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</si>
  <si>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</si>
  <si>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</si>
  <si>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</si>
  <si>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</si>
  <si>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</si>
  <si>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</si>
  <si>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</si>
  <si>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</si>
  <si>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</si>
  <si>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</si>
  <si>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</si>
  <si>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</si>
  <si>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</si>
  <si>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</si>
  <si>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</si>
  <si>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</si>
  <si>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</si>
  <si>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</si>
  <si>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</si>
  <si>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</si>
  <si>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</si>
  <si>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</si>
  <si>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</si>
  <si>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</si>
  <si>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</si>
  <si>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</si>
  <si>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</si>
  <si>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</si>
  <si>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</si>
  <si>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</si>
  <si>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</si>
  <si>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</si>
  <si>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</si>
  <si>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</si>
  <si>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</si>
  <si>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</si>
  <si>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</si>
  <si>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</si>
  <si>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</si>
  <si>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</si>
  <si>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</si>
  <si>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</si>
  <si>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</si>
  <si>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</si>
  <si>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</si>
  <si>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</si>
  <si>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</si>
  <si>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</si>
  <si>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</si>
  <si>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</si>
  <si>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</si>
  <si>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</si>
  <si>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</si>
  <si>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</si>
  <si>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</si>
  <si>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</si>
  <si>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</si>
  <si>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</si>
  <si>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</si>
  <si>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</si>
  <si>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</si>
  <si>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</si>
  <si>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</si>
  <si>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</si>
  <si>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</si>
  <si>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</si>
  <si>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</si>
  <si>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</si>
  <si>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</si>
  <si>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</si>
  <si>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</si>
  <si>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</si>
  <si>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</si>
  <si>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</si>
  <si>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</si>
  <si>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</si>
  <si>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</si>
  <si>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</si>
  <si>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</si>
  <si>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</si>
  <si>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</si>
  <si>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</si>
  <si>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</si>
  <si>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</si>
  <si>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</si>
  <si>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</si>
  <si>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</si>
  <si>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</si>
  <si>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</si>
  <si>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</si>
  <si>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</si>
  <si>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</si>
  <si>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</si>
  <si>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</si>
  <si>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</si>
  <si>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</si>
  <si>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</si>
  <si>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</si>
  <si>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</si>
  <si>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</si>
  <si>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</si>
  <si>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</si>
  <si>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</si>
  <si>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</si>
  <si>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</si>
  <si>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</si>
  <si>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</si>
  <si>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</si>
  <si>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</si>
  <si>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</si>
  <si>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</si>
  <si>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</si>
  <si>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</si>
  <si>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</si>
  <si>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</si>
  <si>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</si>
  <si>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</si>
  <si>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</si>
  <si>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</si>
  <si>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</si>
  <si>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</si>
  <si>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</si>
  <si>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</si>
  <si>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</si>
  <si>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</si>
  <si>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</si>
  <si>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</si>
  <si>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</si>
  <si>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</si>
  <si>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</si>
  <si>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</si>
  <si>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</si>
  <si>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</si>
  <si>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</si>
  <si>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</si>
  <si>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</si>
  <si>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</si>
  <si>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</si>
  <si>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</si>
  <si>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</si>
  <si>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</si>
  <si>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</si>
  <si>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</si>
  <si>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</si>
  <si>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</si>
  <si>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</si>
  <si>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</si>
  <si>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</si>
  <si>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</si>
  <si>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</si>
  <si>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</si>
  <si>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</si>
  <si>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</si>
  <si>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</si>
  <si>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</si>
  <si>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</si>
  <si>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</si>
  <si>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</si>
  <si>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</si>
  <si>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</si>
  <si>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</si>
  <si>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</si>
  <si>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</si>
  <si>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</si>
  <si>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</si>
  <si>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</si>
  <si>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</si>
  <si>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</si>
  <si>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</si>
  <si>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</si>
  <si>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</si>
  <si>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</si>
  <si>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</si>
  <si>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</si>
  <si>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</si>
  <si>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</si>
  <si>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</si>
  <si>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</si>
  <si>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</si>
  <si>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</si>
  <si>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</si>
  <si>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</si>
  <si>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</si>
  <si>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</si>
  <si>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</si>
  <si>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</si>
  <si>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</si>
  <si>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</si>
  <si>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</si>
  <si>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</si>
  <si>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</si>
  <si>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</si>
  <si>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</si>
  <si>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</si>
  <si>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</si>
  <si>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</si>
  <si>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</si>
  <si>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</si>
  <si>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</si>
  <si>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</si>
  <si>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</si>
  <si>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</si>
  <si>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</si>
  <si>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</si>
  <si>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</si>
  <si>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</si>
  <si>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</si>
  <si>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</si>
  <si>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</si>
  <si>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</si>
  <si>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</si>
  <si>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</si>
  <si>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</si>
  <si>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</si>
  <si>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</si>
  <si>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</si>
  <si>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</si>
  <si>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</si>
  <si>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</si>
  <si>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</si>
  <si>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</si>
  <si>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</si>
  <si>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</si>
  <si>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</si>
  <si>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</si>
  <si>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</si>
  <si>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</si>
  <si>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</si>
  <si>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</si>
  <si>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</si>
  <si>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</si>
  <si>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</si>
  <si>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</si>
  <si>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</si>
  <si>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</si>
  <si>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</si>
  <si>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</si>
  <si>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</si>
  <si>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</si>
  <si>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</si>
  <si>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</si>
  <si>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</si>
  <si>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</si>
  <si>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</si>
  <si>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</si>
  <si>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</si>
  <si>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</si>
  <si>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</si>
  <si>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</si>
  <si>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</si>
  <si>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</si>
  <si>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</si>
  <si>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</si>
  <si>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</si>
  <si>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</si>
  <si>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</si>
  <si>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</si>
  <si>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</si>
  <si>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</si>
  <si>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</si>
  <si>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</si>
  <si>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</si>
  <si>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</si>
  <si>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</si>
  <si>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</si>
  <si>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</si>
  <si>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</si>
  <si>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</si>
  <si>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</si>
  <si>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</si>
  <si>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</si>
  <si>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</si>
  <si>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</si>
  <si>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</si>
  <si>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</si>
  <si>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</si>
  <si>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</si>
  <si>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</si>
  <si>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</si>
  <si>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</si>
  <si>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</si>
  <si>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</si>
  <si>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</si>
  <si>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</si>
  <si>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</si>
  <si>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</si>
  <si>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</si>
  <si>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</si>
  <si>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</si>
  <si>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</si>
  <si>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</si>
  <si>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</si>
  <si>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</si>
  <si>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</si>
  <si>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</si>
  <si>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</si>
  <si>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</si>
  <si>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</si>
  <si>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</si>
  <si>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</si>
  <si>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</si>
  <si>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</si>
  <si>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</si>
  <si>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</si>
  <si>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</si>
  <si>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</si>
  <si>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</si>
  <si>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</si>
  <si>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</si>
  <si>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</si>
  <si>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</si>
  <si>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</si>
  <si>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</si>
  <si>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</si>
  <si>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</si>
  <si>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</si>
  <si>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</si>
  <si>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</si>
  <si>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</si>
  <si>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</si>
  <si>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</si>
  <si>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</si>
  <si>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</si>
  <si>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</si>
  <si>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</si>
  <si>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</si>
  <si>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</si>
  <si>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</si>
  <si>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</si>
  <si>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</si>
  <si>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</si>
  <si>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</si>
  <si>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</si>
  <si>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</si>
  <si>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</si>
  <si>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</si>
  <si>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</si>
  <si>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</si>
  <si>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</si>
  <si>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</si>
  <si>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</si>
  <si>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</si>
  <si>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</si>
  <si>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</si>
  <si>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</si>
  <si>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</si>
  <si>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</si>
  <si>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</si>
  <si>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</si>
  <si>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</si>
  <si>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</si>
  <si>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</si>
  <si>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</si>
  <si>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</si>
  <si>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</si>
  <si>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</si>
  <si>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</si>
  <si>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</si>
  <si>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</si>
  <si>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</si>
  <si>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</si>
  <si>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</si>
  <si>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</si>
  <si>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</si>
  <si>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</si>
  <si>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</si>
  <si>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</si>
  <si>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</si>
  <si>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</si>
  <si>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</si>
  <si>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</si>
  <si>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</si>
  <si>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</si>
  <si>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</si>
  <si>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</si>
  <si>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</si>
  <si>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</si>
  <si>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</si>
  <si>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</si>
  <si>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</si>
  <si>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</si>
  <si>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</si>
  <si>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</si>
  <si>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</si>
  <si>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</si>
  <si>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</si>
  <si>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</si>
  <si>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</si>
  <si>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</si>
  <si>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</si>
  <si>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</si>
  <si>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</si>
  <si>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</si>
  <si>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</si>
  <si>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</si>
  <si>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</si>
  <si>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</si>
  <si>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</si>
  <si>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</si>
  <si>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</si>
  <si>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</si>
  <si>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</si>
  <si>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</si>
  <si>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</si>
  <si>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</si>
  <si>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</si>
  <si>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</si>
  <si>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</si>
  <si>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</si>
  <si>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</si>
  <si>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</si>
  <si>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</si>
  <si>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</si>
  <si>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</si>
  <si>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</si>
  <si>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</si>
  <si>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</si>
  <si>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</si>
  <si>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</si>
  <si>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</si>
  <si>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</si>
  <si>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</si>
  <si>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</si>
  <si>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</si>
  <si>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</si>
  <si>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</si>
  <si>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</si>
  <si>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</si>
  <si>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</si>
  <si>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</si>
  <si>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</si>
  <si>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</si>
  <si>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</si>
  <si>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</si>
  <si>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</si>
  <si>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</si>
  <si>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</si>
  <si>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</si>
  <si>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</si>
  <si>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</si>
  <si>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</si>
  <si>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</si>
  <si>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</si>
  <si>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</si>
  <si>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</si>
  <si>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</si>
  <si>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</si>
  <si>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</si>
  <si>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</si>
  <si>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</si>
  <si>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</si>
  <si>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</si>
  <si>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</si>
  <si>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</si>
  <si>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</si>
  <si>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</si>
  <si>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</si>
  <si>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</si>
  <si>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</si>
  <si>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</si>
  <si>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</si>
  <si>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</si>
  <si>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</si>
  <si>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</si>
  <si>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</si>
  <si>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</si>
  <si>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</si>
  <si>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</si>
  <si>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</si>
  <si>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</si>
  <si>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</si>
  <si>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</si>
  <si>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</si>
  <si>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</si>
  <si>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</si>
  <si>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</si>
  <si>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</si>
  <si>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</si>
  <si>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</si>
  <si>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</si>
  <si>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</si>
  <si>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</si>
  <si>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</si>
  <si>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</si>
  <si>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</si>
  <si>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</si>
  <si>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</si>
  <si>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</si>
  <si>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</si>
  <si>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</si>
  <si>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</si>
  <si>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</si>
  <si>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</si>
  <si>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</si>
  <si>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</si>
  <si>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</si>
  <si>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</si>
  <si>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</si>
  <si>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</si>
  <si>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</si>
  <si>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</si>
  <si>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</si>
  <si>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</si>
  <si>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</si>
  <si>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</si>
  <si>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</si>
  <si>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</si>
  <si>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</si>
  <si>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</si>
  <si>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</si>
  <si>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</si>
  <si>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</si>
  <si>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</si>
  <si>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</si>
  <si>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</si>
  <si>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</si>
  <si>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</si>
  <si>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</si>
  <si>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</si>
  <si>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</si>
  <si>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</si>
  <si>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</si>
  <si>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</si>
  <si>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</si>
  <si>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</si>
  <si>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</si>
  <si>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</si>
  <si>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</si>
  <si>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</si>
  <si>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</si>
  <si>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</si>
  <si>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</si>
  <si>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</si>
  <si>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</si>
  <si>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</si>
  <si>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</si>
  <si>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</si>
  <si>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</si>
  <si>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</si>
  <si>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</si>
  <si>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</si>
  <si>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</si>
  <si>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</si>
  <si>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</si>
  <si>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</si>
  <si>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</si>
  <si>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</si>
  <si>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</si>
  <si>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</si>
  <si>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</si>
  <si>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</si>
  <si>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</si>
  <si>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</si>
  <si>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</si>
  <si>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</si>
  <si>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</si>
  <si>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</si>
  <si>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</si>
  <si>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</si>
  <si>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</si>
  <si>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</si>
  <si>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</si>
  <si>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</si>
  <si>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</si>
  <si>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</si>
  <si>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</si>
  <si>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</si>
  <si>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</si>
  <si>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</si>
  <si>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</si>
  <si>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</si>
  <si>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</si>
  <si>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</si>
  <si>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</si>
  <si>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</si>
  <si>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</si>
  <si>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</si>
  <si>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</si>
  <si>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</si>
  <si>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</si>
  <si>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</si>
  <si>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</si>
  <si>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</si>
  <si>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</si>
  <si>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</si>
  <si>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</si>
  <si>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</si>
  <si>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</si>
  <si>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</si>
  <si>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</si>
  <si>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</si>
  <si>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</si>
  <si>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</si>
  <si>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</si>
  <si>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</si>
  <si>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</si>
  <si>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</si>
  <si>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</si>
  <si>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</si>
  <si>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</si>
  <si>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</si>
  <si>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</si>
  <si>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</si>
  <si>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</si>
  <si>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</si>
  <si>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</si>
  <si>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</si>
  <si>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</si>
  <si>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</si>
  <si>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</si>
  <si>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</si>
  <si>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</si>
  <si>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</si>
  <si>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</si>
  <si>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</si>
  <si>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</si>
  <si>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</si>
  <si>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</si>
  <si>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</si>
  <si>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</si>
  <si>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</si>
  <si>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</si>
  <si>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</si>
  <si>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</si>
  <si>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</si>
  <si>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</si>
  <si>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</si>
  <si>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</si>
  <si>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</si>
  <si>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</si>
  <si>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</si>
  <si>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</si>
  <si>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</si>
  <si>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</si>
  <si>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</si>
  <si>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</si>
  <si>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</si>
  <si>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</si>
  <si>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</si>
  <si>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</si>
  <si>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</si>
  <si>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</si>
  <si>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</si>
  <si>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</si>
  <si>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</si>
  <si>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</si>
  <si>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</si>
  <si>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</si>
  <si>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</si>
  <si>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</si>
  <si>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</si>
  <si>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</si>
  <si>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</si>
  <si>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</si>
  <si>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</si>
  <si>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</si>
  <si>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</si>
  <si>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</si>
  <si>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</si>
  <si>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</si>
  <si>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</si>
  <si>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</si>
  <si>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</si>
  <si>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</si>
  <si>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</si>
  <si>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</si>
  <si>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</si>
  <si>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</si>
  <si>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</si>
  <si>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</si>
  <si>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</si>
  <si>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</si>
  <si>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</si>
  <si>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</si>
  <si>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</si>
  <si>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</si>
  <si>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</si>
  <si>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</si>
  <si>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</si>
  <si>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</si>
  <si>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</si>
  <si>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</si>
  <si>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</si>
  <si>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</si>
  <si>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</si>
  <si>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</si>
  <si>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</si>
  <si>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</si>
  <si>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</si>
  <si>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</si>
  <si>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</si>
  <si>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</si>
  <si>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</si>
  <si>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</si>
  <si>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</si>
  <si>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</si>
  <si>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</si>
  <si>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</si>
  <si>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</si>
  <si>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</si>
  <si>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</si>
  <si>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</si>
  <si>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</si>
  <si>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</si>
  <si>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</si>
  <si>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</si>
  <si>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</si>
  <si>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</si>
  <si>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</si>
  <si>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</si>
  <si>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</si>
  <si>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</si>
  <si>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</si>
  <si>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</si>
  <si>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</si>
  <si>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</si>
  <si>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</si>
  <si>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</si>
  <si>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</si>
  <si>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</si>
  <si>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</si>
  <si>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</si>
  <si>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</si>
  <si>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</si>
  <si>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</si>
  <si>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</si>
  <si>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</si>
  <si>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</si>
  <si>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</si>
  <si>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</si>
  <si>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</si>
  <si>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</si>
  <si>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</si>
  <si>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</si>
  <si>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</si>
  <si>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</si>
  <si>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</si>
  <si>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</si>
  <si>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</si>
  <si>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</si>
  <si>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</si>
  <si>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</si>
  <si>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</si>
  <si>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</si>
  <si>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</si>
  <si>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</si>
  <si>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</si>
  <si>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</si>
  <si>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</si>
  <si>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</si>
  <si>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</si>
  <si>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</si>
  <si>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</si>
  <si>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</si>
  <si>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</si>
  <si>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</si>
  <si>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</si>
  <si>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</si>
  <si>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</si>
  <si>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</si>
  <si>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</si>
  <si>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</si>
  <si>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</si>
  <si>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</si>
  <si>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</si>
  <si>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</si>
  <si>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</si>
  <si>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</si>
  <si>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</si>
  <si>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</si>
  <si>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</si>
  <si>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</si>
  <si>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</si>
  <si>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</si>
  <si>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</si>
  <si>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</si>
  <si>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</si>
  <si>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</si>
  <si>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</si>
  <si>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</si>
  <si>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</si>
  <si>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</si>
  <si>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</si>
  <si>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</si>
  <si>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</si>
  <si>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</si>
  <si>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</si>
  <si>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</si>
  <si>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</si>
  <si>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</si>
  <si>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</si>
  <si>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</si>
  <si>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</si>
  <si>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</si>
  <si>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</si>
  <si>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</si>
  <si>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</si>
  <si>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</si>
  <si>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</si>
  <si>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</si>
  <si>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</si>
  <si>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</si>
  <si>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</si>
  <si>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</si>
  <si>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</si>
  <si>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</si>
  <si>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</si>
  <si>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</si>
  <si>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</si>
  <si>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</si>
  <si>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</si>
  <si>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</si>
  <si>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</si>
  <si>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</si>
  <si>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</si>
  <si>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</si>
  <si>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</si>
  <si>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</si>
  <si>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</si>
  <si>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</si>
  <si>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</si>
  <si>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</si>
  <si>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</si>
  <si>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</si>
  <si>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</si>
  <si>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</si>
  <si>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</si>
  <si>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</si>
  <si>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</si>
  <si>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</si>
  <si>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</si>
  <si>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</si>
  <si>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</si>
  <si>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</si>
  <si>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</si>
  <si>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</si>
  <si>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</si>
  <si>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</si>
  <si>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</si>
  <si>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</si>
  <si>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</si>
  <si>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</si>
  <si>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</si>
  <si>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</si>
  <si>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</si>
  <si>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</si>
  <si>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</si>
  <si>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</si>
  <si>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</si>
  <si>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</si>
  <si>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</si>
  <si>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</si>
  <si>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</si>
  <si>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</si>
  <si>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</si>
  <si>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</si>
  <si>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</si>
  <si>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</si>
  <si>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</si>
  <si>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</si>
  <si>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</si>
  <si>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</si>
  <si>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</si>
  <si>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</si>
  <si>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</si>
  <si>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</si>
  <si>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</si>
  <si>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</si>
  <si>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</si>
  <si>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</si>
  <si>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</si>
  <si>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</si>
  <si>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</si>
  <si>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</si>
  <si>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</si>
  <si>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</si>
  <si>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</si>
  <si>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</si>
  <si>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</si>
  <si>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</si>
  <si>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</si>
  <si>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</si>
  <si>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</si>
  <si>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</si>
  <si>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</si>
  <si>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</si>
  <si>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</si>
  <si>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</si>
  <si>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</si>
  <si>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</si>
  <si>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</si>
  <si>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</si>
  <si>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</si>
  <si>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</si>
  <si>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</si>
  <si>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</si>
  <si>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</si>
  <si>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</si>
  <si>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</si>
  <si>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</si>
  <si>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</si>
  <si>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</si>
  <si>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</si>
  <si>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</si>
  <si>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</si>
  <si>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</si>
  <si>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</si>
  <si>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</si>
  <si>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</si>
  <si>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</si>
  <si>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</si>
  <si>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</si>
  <si>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</si>
  <si>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</si>
  <si>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</si>
  <si>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</si>
  <si>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</si>
  <si>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</si>
  <si>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</si>
  <si>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</si>
  <si>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</si>
  <si>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</si>
  <si>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</si>
  <si>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</si>
  <si>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</si>
  <si>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</si>
  <si>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</si>
  <si>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</si>
  <si>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</si>
  <si>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</si>
  <si>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</si>
  <si>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</si>
  <si>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</si>
  <si>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</si>
  <si>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</si>
  <si>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</si>
  <si>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</si>
  <si>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</si>
  <si>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</si>
  <si>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</si>
  <si>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</si>
  <si>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</si>
  <si>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</si>
  <si>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</si>
  <si>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</si>
  <si>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</si>
  <si>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</si>
  <si>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</si>
  <si>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</si>
  <si>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</si>
  <si>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</si>
  <si>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</si>
  <si>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</si>
  <si>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</si>
  <si>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</si>
  <si>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</si>
  <si>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</si>
  <si>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</si>
  <si>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</si>
  <si>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</si>
  <si>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</si>
  <si>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</si>
  <si>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</si>
  <si>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</si>
  <si>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</si>
  <si>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</si>
  <si>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</si>
  <si>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</si>
  <si>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</si>
  <si>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</si>
  <si>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</si>
  <si>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</si>
  <si>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</si>
  <si>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</si>
  <si>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</si>
  <si>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</si>
  <si>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</si>
  <si>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</si>
  <si>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</si>
  <si>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</si>
  <si>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</si>
  <si>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</si>
  <si>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</si>
  <si>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</si>
  <si>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</si>
  <si>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</si>
  <si>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</si>
  <si>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</si>
  <si>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</si>
  <si>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</si>
  <si>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</si>
  <si>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</si>
  <si>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</si>
  <si>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</si>
  <si>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</si>
  <si>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</si>
  <si>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</si>
  <si>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</si>
  <si>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</si>
  <si>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</si>
  <si>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</si>
  <si>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</si>
  <si>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</si>
  <si>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</si>
  <si>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</si>
  <si>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</si>
  <si>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</si>
  <si>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</si>
  <si>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</si>
  <si>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</si>
  <si>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</si>
  <si>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</si>
  <si>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</si>
  <si>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</si>
  <si>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</si>
  <si>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</si>
  <si>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</si>
  <si>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</si>
  <si>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</si>
  <si>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</si>
  <si>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</si>
  <si>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</si>
  <si>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</si>
  <si>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</si>
  <si>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</si>
  <si>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</si>
  <si>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</si>
  <si>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</si>
  <si>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</si>
  <si>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</si>
  <si>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</si>
  <si>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</si>
  <si>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</si>
  <si>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</si>
  <si>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</si>
  <si>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</si>
  <si>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</si>
  <si>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</si>
  <si>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</si>
  <si>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</si>
  <si>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</si>
  <si>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</si>
  <si>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</si>
  <si>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</si>
  <si>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</si>
  <si>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</si>
  <si>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</si>
  <si>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</si>
  <si>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</si>
  <si>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</si>
  <si>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</si>
  <si>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</si>
  <si>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</si>
  <si>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</si>
  <si>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</si>
  <si>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</si>
  <si>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</si>
  <si>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</si>
  <si>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</si>
  <si>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</si>
  <si>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</si>
  <si>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</si>
  <si>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</si>
  <si>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</si>
  <si>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</si>
  <si>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</si>
  <si>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</si>
  <si>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</si>
  <si>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</si>
  <si>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</si>
  <si>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</si>
  <si>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</si>
  <si>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</si>
  <si>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</si>
  <si>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</si>
  <si>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</si>
  <si>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</si>
  <si>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</si>
  <si>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</si>
  <si>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</si>
  <si>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</si>
  <si>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</si>
  <si>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</si>
  <si>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</si>
  <si>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</si>
  <si>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</si>
  <si>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</si>
  <si>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</si>
  <si>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</si>
  <si>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</si>
  <si>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</si>
  <si>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</si>
  <si>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</si>
  <si>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</si>
  <si>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</si>
  <si>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</si>
  <si>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</si>
  <si>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</si>
  <si>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</si>
  <si>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</si>
  <si>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</si>
  <si>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</si>
  <si>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</si>
  <si>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</si>
  <si>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</si>
  <si>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</si>
  <si>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</si>
  <si>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</si>
  <si>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</si>
  <si>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</si>
  <si>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</si>
  <si>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</si>
  <si>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</si>
  <si>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</si>
  <si>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</si>
  <si>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</si>
  <si>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</si>
  <si>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</si>
  <si>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</si>
  <si>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</si>
  <si>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</si>
  <si>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</si>
  <si>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</si>
  <si>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</si>
  <si>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</si>
  <si>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</si>
  <si>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</si>
  <si>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</si>
  <si>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</si>
  <si>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</si>
  <si>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</si>
  <si>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</si>
  <si>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</si>
  <si>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</si>
  <si>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</si>
  <si>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</si>
  <si>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</si>
  <si>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</si>
  <si>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</si>
  <si>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</si>
  <si>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</si>
  <si>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</si>
  <si>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</si>
  <si>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</si>
  <si>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</si>
  <si>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</si>
  <si>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</si>
  <si>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</si>
  <si>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</si>
  <si>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</si>
  <si>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</si>
  <si>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</si>
  <si>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</si>
  <si>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</si>
  <si>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</si>
  <si>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</si>
  <si>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</si>
  <si>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</si>
  <si>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</si>
  <si>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</si>
  <si>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</si>
  <si>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</si>
  <si>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</si>
  <si>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</si>
  <si>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</si>
  <si>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</si>
  <si>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</si>
  <si>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</si>
  <si>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</si>
  <si>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</si>
  <si>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</si>
  <si>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</si>
  <si>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</si>
  <si>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</si>
  <si>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</si>
  <si>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</si>
  <si>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</si>
  <si>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</si>
  <si>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</si>
  <si>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</si>
  <si>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</si>
  <si>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</si>
  <si>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</si>
  <si>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</si>
  <si>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</si>
  <si>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</si>
  <si>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</si>
  <si>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</si>
  <si>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</si>
  <si>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</si>
  <si>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</si>
  <si>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</si>
  <si>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</si>
  <si>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</si>
  <si>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</si>
  <si>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</si>
  <si>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</si>
  <si>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</si>
  <si>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</si>
  <si>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</si>
  <si>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</si>
  <si>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</si>
  <si>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</si>
  <si>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</si>
  <si>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</si>
  <si>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</si>
  <si>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</si>
  <si>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</si>
  <si>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</si>
  <si>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</si>
  <si>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</si>
  <si>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</si>
  <si>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</si>
  <si>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</si>
  <si>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</si>
  <si>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</si>
  <si>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</si>
  <si>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</si>
  <si>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</si>
  <si>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</si>
  <si>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</si>
  <si>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</si>
  <si>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</si>
  <si>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</si>
  <si>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</si>
  <si>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</si>
  <si>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</si>
  <si>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</si>
  <si>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</si>
  <si>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</si>
  <si>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</si>
  <si>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</si>
  <si>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</si>
  <si>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</si>
  <si>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</si>
  <si>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</si>
  <si>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</si>
  <si>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</si>
  <si>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</si>
  <si>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</si>
  <si>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</si>
  <si>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</si>
  <si>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</si>
  <si>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</si>
  <si>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</si>
  <si>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</si>
  <si>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</si>
  <si>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</si>
  <si>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</si>
  <si>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</si>
  <si>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</si>
  <si>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</si>
  <si>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</si>
  <si>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</si>
  <si>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</si>
  <si>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</si>
  <si>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</si>
  <si>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</si>
  <si>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</si>
  <si>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</si>
  <si>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</si>
  <si>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</si>
  <si>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</si>
  <si>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</si>
  <si>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</si>
  <si>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</si>
  <si>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</si>
  <si>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</si>
  <si>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</si>
  <si>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</si>
  <si>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</si>
  <si>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</si>
  <si>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</si>
  <si>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</si>
  <si>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</si>
  <si>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</si>
  <si>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</si>
  <si>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</si>
  <si>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</si>
  <si>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</si>
  <si>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</si>
  <si>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</si>
  <si>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</si>
  <si>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</si>
  <si>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</si>
  <si>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</si>
  <si>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</si>
  <si>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</si>
  <si>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</si>
  <si>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</si>
  <si>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</si>
  <si>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</si>
  <si>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</si>
  <si>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</si>
  <si>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</si>
  <si>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</si>
  <si>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</si>
  <si>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</si>
  <si>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</si>
  <si>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</si>
  <si>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</si>
  <si>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</si>
  <si>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</si>
  <si>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</si>
  <si>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</si>
  <si>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</si>
  <si>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</si>
  <si>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</si>
  <si>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</si>
  <si>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</si>
  <si>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</si>
  <si>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</si>
  <si>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</si>
  <si>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</si>
  <si>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</si>
  <si>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</si>
  <si>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</si>
  <si>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</si>
  <si>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</si>
  <si>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</si>
  <si>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</si>
  <si>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</si>
  <si>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</si>
  <si>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</si>
  <si>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</si>
  <si>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</si>
  <si>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</si>
  <si>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</si>
  <si>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</si>
  <si>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</si>
  <si>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</si>
  <si>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</si>
  <si>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</si>
  <si>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</si>
  <si>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</si>
  <si>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</si>
  <si>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</si>
  <si>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</si>
  <si>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</si>
  <si>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</si>
  <si>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</si>
  <si>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</si>
  <si>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</si>
  <si>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</si>
  <si>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</si>
  <si>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</si>
  <si>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</si>
  <si>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</si>
  <si>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</si>
  <si>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</si>
  <si>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</si>
  <si>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</si>
  <si>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</si>
  <si>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</si>
  <si>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</si>
  <si>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</si>
  <si>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</si>
  <si>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</si>
  <si>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</si>
  <si>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</si>
  <si>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</si>
  <si>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</si>
  <si>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</si>
  <si>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</si>
  <si>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</si>
  <si>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</si>
  <si>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</si>
  <si>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</si>
  <si>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</si>
  <si>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</si>
  <si>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</si>
  <si>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</si>
  <si>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</si>
  <si>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</si>
  <si>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</si>
  <si>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</si>
  <si>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</si>
  <si>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</si>
  <si>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</si>
  <si>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</si>
  <si>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</si>
  <si>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</si>
  <si>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</si>
  <si>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</si>
  <si>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</si>
  <si>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</si>
  <si>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</si>
  <si>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</si>
  <si>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</si>
  <si>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</si>
  <si>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</si>
  <si>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</si>
  <si>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</si>
  <si>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</si>
  <si>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</si>
  <si>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</si>
  <si>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</si>
  <si>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</si>
  <si>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</si>
  <si>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</si>
  <si>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</si>
  <si>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</si>
  <si>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</si>
  <si>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</si>
  <si>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</si>
  <si>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</si>
  <si>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</si>
  <si>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</si>
  <si>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</si>
  <si>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</si>
  <si>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</si>
  <si>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</si>
  <si>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</si>
  <si>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</si>
  <si>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</si>
  <si>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</si>
  <si>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</si>
  <si>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</si>
  <si>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</si>
  <si>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</si>
  <si>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</si>
  <si>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</si>
  <si>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</si>
  <si>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</si>
  <si>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</si>
  <si>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</si>
  <si>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</si>
  <si>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</si>
  <si>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</si>
  <si>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</si>
  <si>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</si>
  <si>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</si>
  <si>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</si>
  <si>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</si>
  <si>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</si>
  <si>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</si>
  <si>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</si>
  <si>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</si>
  <si>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</si>
  <si>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</si>
  <si>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</si>
  <si>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</si>
  <si>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</si>
  <si>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</si>
  <si>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</si>
  <si>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</si>
  <si>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</si>
  <si>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</si>
  <si>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</si>
  <si>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</si>
  <si>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</si>
  <si>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</si>
  <si>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</si>
  <si>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</si>
  <si>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</si>
  <si>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</si>
  <si>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</si>
  <si>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</si>
  <si>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</si>
  <si>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</si>
  <si>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</si>
  <si>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</si>
  <si>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</si>
  <si>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</si>
  <si>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</si>
  <si>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</si>
  <si>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</si>
  <si>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</si>
  <si>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</si>
  <si>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</si>
  <si>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</si>
  <si>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</si>
  <si>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</si>
  <si>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</si>
  <si>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</si>
  <si>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</si>
  <si>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</si>
  <si>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</si>
  <si>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</si>
  <si>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</si>
  <si>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</si>
  <si>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</si>
  <si>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</si>
  <si>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</si>
  <si>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</si>
  <si>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</si>
  <si>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</si>
  <si>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</si>
  <si>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</si>
  <si>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</si>
  <si>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</si>
  <si>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</si>
  <si>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</si>
  <si>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</si>
  <si>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</si>
  <si>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</si>
  <si>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</si>
  <si>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</si>
  <si>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</si>
  <si>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</si>
  <si>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</si>
  <si>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</si>
  <si>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</si>
  <si>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</si>
  <si>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</si>
  <si>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</si>
  <si>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</si>
  <si>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</si>
  <si>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</si>
  <si>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</si>
  <si>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</si>
  <si>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</si>
  <si>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</si>
  <si>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</si>
  <si>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</si>
  <si>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</si>
  <si>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</si>
  <si>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</si>
  <si>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</si>
  <si>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</si>
  <si>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</si>
  <si>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</si>
  <si>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</si>
  <si>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</si>
  <si>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</si>
  <si>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</si>
  <si>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</si>
  <si>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</si>
  <si>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</si>
  <si>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</si>
  <si>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</si>
  <si>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</si>
  <si>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</si>
  <si>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</si>
  <si>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</si>
  <si>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</si>
  <si>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</si>
  <si>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</si>
  <si>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</si>
  <si>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</si>
  <si>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</si>
  <si>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</si>
  <si>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</si>
  <si>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</si>
  <si>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</si>
  <si>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</si>
  <si>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</si>
  <si>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</si>
  <si>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</si>
  <si>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</si>
  <si>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</si>
  <si>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</si>
  <si>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</si>
  <si>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</si>
  <si>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</si>
  <si>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</si>
  <si>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</si>
  <si>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</si>
  <si>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</si>
  <si>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</si>
  <si>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</si>
  <si>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</si>
  <si>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</si>
  <si>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</si>
  <si>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</si>
  <si>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</si>
  <si>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</si>
  <si>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</si>
  <si>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</si>
  <si>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</si>
  <si>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</si>
  <si>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</si>
  <si>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</si>
  <si>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</si>
  <si>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</si>
  <si>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</si>
  <si>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</si>
  <si>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</si>
  <si>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</si>
  <si>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</si>
  <si>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</si>
  <si>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</si>
  <si>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</si>
  <si>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</si>
  <si>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</si>
  <si>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</si>
  <si>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</si>
  <si>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</si>
  <si>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</si>
  <si>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</si>
  <si>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</si>
  <si>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</si>
  <si>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</si>
  <si>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</si>
  <si>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</si>
  <si>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</si>
  <si>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</si>
  <si>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</si>
  <si>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</si>
  <si>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</si>
  <si>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</si>
  <si>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</si>
  <si>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</si>
  <si>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</si>
  <si>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</si>
  <si>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</si>
  <si>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</si>
  <si>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</si>
  <si>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</si>
  <si>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</si>
  <si>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</si>
  <si>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</si>
  <si>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</si>
  <si>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</si>
  <si>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</si>
  <si>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</si>
  <si>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</si>
  <si>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</si>
  <si>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</si>
  <si>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</si>
  <si>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</si>
  <si>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</si>
  <si>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</si>
  <si>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</si>
  <si>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</si>
  <si>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</si>
  <si>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</si>
  <si>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</si>
  <si>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</si>
  <si>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</si>
  <si>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</si>
  <si>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</si>
  <si>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</si>
  <si>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</si>
  <si>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</si>
  <si>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</si>
  <si>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</si>
  <si>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</si>
  <si>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</si>
  <si>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</si>
  <si>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</si>
  <si>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</si>
  <si>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</si>
  <si>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</si>
  <si>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</si>
  <si>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</si>
  <si>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</si>
  <si>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</si>
  <si>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</si>
  <si>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</si>
  <si>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</si>
  <si>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</si>
  <si>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</si>
  <si>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</si>
  <si>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</si>
  <si>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</si>
  <si>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</si>
  <si>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</si>
  <si>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</si>
  <si>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</si>
  <si>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</si>
  <si>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</si>
  <si>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</si>
  <si>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</si>
  <si>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</si>
  <si>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</si>
  <si>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</si>
  <si>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</si>
  <si>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</si>
  <si>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</si>
  <si>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</si>
  <si>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</si>
  <si>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</si>
  <si>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</si>
  <si>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</si>
  <si>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</si>
  <si>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</si>
  <si>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</si>
  <si>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</si>
  <si>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</si>
  <si>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</si>
  <si>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</si>
  <si>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</si>
  <si>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</si>
  <si>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</si>
  <si>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</si>
  <si>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</si>
  <si>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</si>
  <si>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</si>
  <si>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</si>
  <si>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</si>
  <si>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</si>
  <si>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</si>
  <si>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</si>
  <si>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</si>
  <si>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</si>
  <si>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</si>
  <si>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</si>
  <si>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</si>
  <si>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</si>
  <si>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</si>
  <si>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</si>
  <si>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</si>
  <si>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</si>
  <si>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</si>
  <si>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</si>
  <si>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</si>
  <si>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</si>
  <si>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</si>
  <si>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</si>
  <si>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</si>
  <si>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</si>
  <si>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</si>
  <si>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</si>
  <si>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</si>
  <si>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</si>
  <si>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</si>
  <si>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</si>
  <si>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</si>
  <si>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</si>
  <si>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</si>
  <si>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</si>
  <si>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</si>
  <si>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</si>
  <si>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</si>
  <si>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</si>
  <si>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</si>
  <si>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</si>
  <si>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</si>
  <si>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</si>
  <si>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</si>
  <si>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</si>
  <si>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</si>
  <si>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</si>
  <si>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</si>
  <si>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</si>
  <si>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</si>
  <si>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</si>
  <si>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</si>
  <si>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</si>
  <si>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</si>
  <si>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</si>
  <si>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</si>
  <si>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</si>
  <si>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</si>
  <si>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</si>
  <si>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</si>
  <si>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</si>
  <si>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</si>
  <si>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</si>
  <si>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</si>
  <si>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</si>
  <si>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</si>
  <si>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</si>
  <si>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</si>
  <si>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</si>
  <si>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</si>
  <si>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</si>
  <si>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</si>
  <si>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</si>
  <si>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</si>
  <si>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</si>
  <si>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</si>
  <si>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</si>
  <si>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</si>
  <si>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</si>
  <si>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</si>
  <si>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</si>
  <si>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</si>
  <si>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</si>
  <si>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</si>
  <si>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</si>
  <si>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</si>
  <si>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</si>
  <si>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</si>
  <si>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</si>
  <si>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</si>
  <si>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</si>
  <si>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</si>
  <si>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</si>
  <si>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</si>
  <si>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</si>
  <si>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</si>
  <si>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</si>
  <si>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</si>
  <si>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</si>
  <si>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</si>
  <si>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</si>
  <si>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</si>
  <si>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</si>
  <si>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</si>
  <si>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</si>
  <si>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</si>
  <si>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</si>
  <si>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</si>
  <si>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</si>
  <si>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</si>
  <si>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</si>
  <si>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</si>
  <si>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</si>
  <si>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</si>
  <si>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</si>
  <si>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</si>
  <si>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</si>
  <si>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</si>
  <si>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</si>
  <si>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</si>
  <si>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</si>
  <si>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</si>
  <si>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</si>
  <si>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</si>
  <si>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</si>
  <si>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</si>
  <si>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</si>
  <si>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</si>
  <si>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</si>
  <si>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</si>
  <si>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</si>
  <si>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</si>
  <si>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</si>
  <si>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</si>
  <si>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</si>
  <si>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</si>
  <si>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</si>
  <si>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</si>
  <si>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</si>
  <si>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</si>
  <si>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</si>
  <si>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</si>
  <si>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</si>
  <si>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</si>
  <si>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</si>
  <si>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</si>
  <si>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</si>
  <si>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</si>
  <si>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</si>
  <si>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</si>
  <si>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</si>
  <si>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</si>
  <si>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</si>
  <si>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</si>
  <si>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</si>
  <si>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</si>
  <si>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</si>
  <si>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</si>
  <si>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</si>
  <si>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</si>
  <si>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</si>
  <si>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</si>
  <si>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</si>
  <si>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</si>
  <si>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</si>
  <si>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</si>
  <si>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</si>
  <si>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</si>
  <si>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</si>
  <si>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</si>
  <si>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</si>
  <si>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</si>
  <si>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</si>
  <si>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</si>
  <si>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</si>
  <si>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</si>
  <si>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</si>
  <si>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</si>
  <si>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</si>
  <si>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</si>
  <si>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</si>
  <si>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</si>
  <si>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</si>
  <si>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</si>
  <si>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</si>
  <si>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</si>
  <si>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</si>
  <si>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</si>
  <si>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</si>
  <si>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</si>
  <si>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</si>
  <si>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</si>
  <si>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</si>
  <si>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</si>
  <si>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</si>
  <si>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</si>
  <si>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</si>
  <si>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</si>
  <si>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</si>
  <si>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</si>
  <si>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</si>
  <si>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</si>
  <si>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</si>
  <si>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</si>
  <si>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</si>
  <si>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</si>
  <si>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</si>
  <si>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</si>
  <si>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</si>
  <si>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</si>
  <si>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</si>
  <si>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</si>
  <si>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</si>
  <si>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</si>
  <si>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</si>
  <si>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</si>
  <si>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</si>
  <si>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</si>
  <si>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</si>
  <si>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</si>
  <si>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</si>
  <si>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</si>
  <si>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</si>
  <si>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</si>
  <si>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</si>
  <si>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</si>
  <si>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</si>
  <si>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</si>
  <si>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</si>
  <si>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</si>
  <si>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</si>
  <si>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</si>
  <si>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</si>
  <si>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</si>
  <si>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</si>
  <si>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</si>
  <si>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</si>
  <si>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</si>
  <si>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</si>
  <si>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</si>
  <si>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</si>
  <si>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</si>
  <si>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</si>
  <si>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</si>
  <si>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</si>
  <si>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</si>
  <si>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</si>
  <si>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</si>
  <si>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</si>
  <si>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</si>
  <si>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</si>
  <si>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</si>
  <si>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</si>
  <si>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</si>
  <si>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</si>
  <si>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</si>
  <si>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</si>
  <si>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</si>
  <si>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</si>
  <si>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</si>
  <si>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</si>
  <si>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</si>
  <si>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</si>
  <si>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</si>
  <si>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</si>
  <si>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</si>
  <si>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</si>
  <si>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</si>
  <si>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</si>
  <si>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</si>
  <si>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</si>
  <si>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</si>
  <si>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</si>
  <si>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</si>
  <si>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</si>
  <si>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</si>
  <si>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</si>
  <si>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</si>
  <si>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</si>
  <si>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</si>
  <si>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</si>
  <si>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</si>
  <si>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</si>
  <si>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</si>
  <si>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</si>
  <si>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</si>
  <si>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</si>
  <si>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</si>
  <si>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</si>
  <si>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</si>
  <si>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</si>
  <si>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</si>
  <si>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</si>
  <si>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</si>
  <si>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</si>
  <si>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</si>
  <si>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</si>
  <si>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</si>
  <si>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</si>
  <si>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</si>
  <si>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</si>
  <si>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</si>
  <si>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</si>
  <si>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</si>
  <si>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</si>
  <si>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</si>
  <si>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</si>
  <si>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</si>
  <si>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</si>
  <si>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</si>
  <si>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</si>
  <si>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</si>
  <si>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</si>
  <si>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</si>
  <si>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</si>
  <si>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</si>
  <si>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</si>
  <si>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</si>
  <si>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</si>
  <si>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</si>
  <si>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</si>
  <si>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</si>
  <si>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</si>
  <si>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</si>
  <si>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</si>
  <si>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</si>
  <si>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</si>
  <si>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</si>
  <si>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</si>
  <si>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</si>
  <si>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</si>
  <si>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</si>
  <si>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</si>
  <si>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</si>
  <si>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</si>
  <si>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</si>
  <si>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</si>
  <si>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</si>
  <si>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</si>
  <si>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</si>
  <si>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</si>
  <si>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</si>
  <si>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</si>
  <si>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</si>
  <si>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</si>
  <si>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</si>
  <si>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</si>
  <si>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</si>
  <si>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</si>
  <si>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</si>
  <si>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</si>
  <si>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</si>
  <si>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</si>
  <si>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</si>
  <si>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</si>
  <si>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</si>
  <si>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</si>
  <si>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</si>
  <si>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</si>
  <si>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</si>
  <si>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</si>
  <si>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</si>
  <si>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</si>
  <si>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</si>
  <si>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</si>
  <si>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</si>
  <si>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</si>
  <si>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</si>
  <si>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</si>
  <si>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</si>
  <si>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</si>
  <si>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</si>
  <si>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</si>
  <si>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</si>
  <si>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</si>
  <si>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</si>
  <si>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</si>
  <si>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</si>
  <si>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</si>
  <si>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</si>
  <si>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</si>
  <si>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</si>
  <si>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</si>
  <si>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</si>
  <si>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</si>
  <si>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</si>
  <si>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</si>
  <si>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</si>
  <si>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</si>
  <si>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</si>
  <si>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</si>
  <si>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</si>
  <si>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</si>
  <si>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</si>
  <si>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</si>
  <si>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</si>
  <si>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</si>
  <si>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</si>
  <si>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</si>
  <si>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</si>
  <si>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</si>
  <si>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</si>
  <si>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</si>
  <si>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</si>
  <si>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</si>
  <si>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</si>
  <si>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</si>
  <si>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</si>
  <si>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</si>
  <si>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</si>
  <si>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</si>
  <si>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</si>
  <si>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</si>
  <si>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</si>
  <si>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</si>
  <si>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</si>
  <si>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</si>
  <si>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</si>
  <si>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</si>
  <si>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</si>
  <si>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</si>
  <si>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</si>
  <si>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</si>
  <si>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</si>
  <si>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</si>
  <si>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</si>
  <si>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</si>
  <si>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</si>
  <si>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</si>
  <si>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</si>
  <si>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</si>
  <si>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</si>
  <si>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</si>
  <si>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</si>
  <si>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</si>
  <si>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</si>
  <si>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</si>
  <si>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</si>
  <si>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</si>
  <si>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</si>
  <si>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</si>
  <si>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</si>
  <si>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</si>
  <si>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</si>
  <si>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</si>
  <si>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</si>
  <si>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</si>
  <si>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</si>
  <si>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</si>
  <si>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</si>
  <si>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</si>
  <si>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</si>
  <si>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</si>
  <si>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</si>
  <si>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</si>
  <si>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</si>
  <si>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</si>
  <si>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</si>
  <si>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</si>
  <si>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</si>
  <si>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</si>
  <si>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</si>
  <si>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</si>
  <si>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</si>
  <si>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</si>
  <si>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</si>
  <si>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</si>
  <si>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</si>
  <si>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</si>
  <si>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</si>
  <si>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</si>
  <si>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</si>
  <si>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</si>
  <si>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</si>
  <si>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</si>
  <si>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</si>
  <si>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</si>
  <si>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</si>
  <si>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</si>
  <si>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</si>
  <si>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</si>
  <si>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</si>
  <si>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</si>
  <si>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</si>
  <si>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</si>
  <si>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</si>
  <si>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</si>
  <si>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</si>
  <si>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</si>
  <si>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</si>
  <si>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</si>
  <si>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</si>
  <si>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</si>
  <si>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</si>
  <si>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</si>
  <si>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</si>
  <si>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</si>
  <si>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</si>
  <si>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</si>
  <si>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</si>
  <si>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</si>
  <si>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</si>
  <si>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</si>
  <si>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</si>
  <si>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</si>
  <si>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</si>
  <si>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</si>
  <si>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</si>
  <si>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</si>
  <si>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</si>
  <si>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</si>
  <si>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</si>
  <si>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</si>
  <si>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</si>
  <si>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</si>
  <si>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</si>
  <si>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</si>
  <si>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</si>
  <si>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</si>
  <si>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</si>
  <si>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</si>
  <si>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</si>
  <si>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</si>
  <si>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</si>
  <si>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</si>
  <si>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</si>
  <si>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</si>
  <si>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</si>
  <si>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</si>
  <si>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</si>
  <si>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</si>
  <si>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</si>
  <si>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</si>
  <si>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</si>
  <si>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</si>
  <si>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</si>
  <si>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</si>
  <si>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</si>
  <si>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</si>
  <si>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</si>
  <si>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</si>
  <si>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</si>
  <si>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</si>
  <si>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</si>
  <si>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</si>
  <si>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</si>
  <si>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</si>
  <si>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</si>
  <si>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</si>
  <si>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</si>
  <si>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</si>
  <si>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</si>
  <si>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</si>
  <si>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</si>
  <si>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</si>
  <si>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</si>
  <si>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</si>
  <si>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</si>
  <si>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</si>
  <si>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</si>
  <si>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</si>
  <si>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</si>
  <si>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</si>
  <si>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</si>
  <si>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</si>
  <si>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</si>
  <si>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</si>
  <si>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</si>
  <si>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</si>
  <si>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</si>
  <si>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</si>
  <si>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</si>
  <si>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</si>
  <si>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</si>
  <si>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</si>
  <si>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</si>
  <si>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</si>
  <si>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</si>
  <si>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</si>
  <si>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</si>
  <si>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</si>
  <si>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</si>
  <si>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</si>
  <si>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</si>
  <si>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</si>
  <si>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</si>
  <si>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</si>
  <si>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</si>
  <si>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</si>
  <si>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</si>
  <si>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</si>
  <si>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</si>
  <si>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</si>
  <si>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</si>
  <si>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</si>
  <si>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</si>
  <si>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</si>
  <si>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</si>
  <si>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</si>
  <si>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</si>
  <si>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</si>
  <si>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</si>
  <si>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</si>
  <si>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</si>
  <si>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</si>
  <si>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</si>
  <si>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</si>
  <si>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</si>
  <si>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</si>
  <si>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</si>
  <si>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</si>
  <si>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</si>
  <si>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</si>
  <si>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</si>
  <si>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</si>
  <si>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</si>
  <si>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</si>
  <si>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</si>
  <si>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</si>
  <si>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</si>
  <si>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</si>
  <si>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</si>
  <si>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</si>
  <si>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</si>
  <si>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</si>
  <si>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</si>
  <si>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</si>
  <si>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</si>
  <si>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</si>
  <si>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</si>
  <si>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</si>
  <si>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</si>
  <si>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</si>
  <si>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</si>
  <si>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</si>
  <si>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</si>
  <si>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</si>
  <si>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</si>
  <si>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</si>
  <si>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</si>
  <si>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</si>
  <si>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</si>
  <si>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</si>
  <si>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</si>
  <si>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</si>
  <si>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</si>
  <si>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</si>
  <si>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</si>
  <si>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</si>
  <si>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</si>
  <si>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</si>
  <si>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</si>
  <si>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</si>
  <si>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</si>
  <si>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</si>
  <si>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</si>
  <si>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</si>
  <si>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</si>
  <si>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</si>
  <si>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</si>
  <si>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</si>
  <si>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</si>
  <si>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</si>
  <si>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</si>
  <si>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</si>
  <si>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</si>
  <si>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</si>
  <si>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</si>
  <si>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</si>
  <si>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</si>
  <si>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</si>
  <si>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</si>
  <si>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</si>
  <si>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</si>
  <si>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</si>
  <si>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</si>
  <si>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</si>
  <si>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</si>
  <si>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</si>
  <si>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</si>
  <si>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</si>
  <si>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</si>
  <si>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</si>
  <si>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</si>
  <si>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</si>
  <si>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</si>
  <si>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</si>
  <si>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</si>
  <si>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</si>
  <si>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</si>
  <si>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</si>
  <si>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</si>
  <si>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</si>
  <si>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</si>
  <si>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</si>
  <si>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</si>
  <si>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</si>
  <si>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</si>
  <si>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</si>
  <si>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</si>
  <si>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</si>
  <si>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</si>
  <si>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</si>
  <si>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</si>
  <si>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</si>
  <si>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</si>
  <si>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</si>
  <si>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</si>
  <si>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</si>
  <si>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</si>
  <si>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</si>
  <si>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</si>
  <si>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</si>
  <si>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</si>
  <si>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</si>
  <si>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</si>
  <si>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</si>
  <si>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</si>
  <si>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</si>
  <si>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</si>
  <si>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</si>
  <si>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</si>
  <si>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</si>
  <si>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</si>
  <si>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</si>
  <si>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</si>
  <si>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</si>
  <si>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</si>
  <si>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</si>
  <si>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</si>
  <si>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</si>
  <si>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</si>
  <si>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</si>
  <si>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</si>
  <si>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</si>
  <si>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</si>
  <si>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</si>
  <si>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</si>
  <si>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</si>
  <si>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</si>
  <si>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</si>
  <si>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</si>
  <si>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</si>
  <si>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</si>
  <si>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</si>
  <si>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</si>
  <si>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</si>
  <si>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</si>
  <si>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</si>
  <si>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</si>
  <si>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</si>
  <si>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</si>
  <si>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</si>
  <si>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</si>
  <si>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</si>
  <si>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</si>
  <si>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</si>
  <si>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</si>
  <si>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</si>
  <si>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</si>
  <si>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</si>
  <si>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</si>
  <si>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</si>
  <si>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</si>
  <si>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</si>
  <si>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</si>
  <si>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</si>
  <si>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</si>
  <si>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</si>
  <si>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</si>
  <si>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</si>
  <si>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</si>
  <si>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</si>
  <si>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</si>
  <si>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</si>
  <si>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</si>
  <si>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</si>
  <si>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</si>
  <si>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</si>
  <si>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</si>
  <si>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</si>
  <si>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</si>
  <si>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</si>
  <si>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</si>
  <si>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</si>
  <si>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</si>
  <si>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</si>
  <si>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</si>
  <si>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</si>
  <si>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</si>
  <si>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</si>
  <si>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</si>
  <si>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</si>
  <si>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</si>
  <si>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</si>
  <si>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</si>
  <si>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</si>
  <si>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</si>
  <si>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</si>
  <si>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</si>
  <si>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</si>
  <si>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</si>
  <si>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</si>
  <si>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</si>
  <si>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</si>
  <si>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</si>
  <si>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</si>
  <si>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</si>
  <si>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</si>
  <si>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</si>
  <si>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</si>
  <si>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</si>
  <si>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</si>
  <si>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</si>
  <si>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</si>
  <si>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</si>
  <si>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</si>
  <si>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</si>
  <si>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</si>
  <si>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</si>
  <si>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</si>
  <si>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</si>
  <si>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</si>
  <si>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</si>
  <si>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</si>
  <si>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</si>
  <si>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</si>
  <si>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</si>
  <si>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</si>
  <si>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</si>
  <si>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</si>
  <si>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</si>
  <si>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</si>
  <si>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</si>
  <si>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</si>
  <si>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</si>
  <si>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</si>
  <si>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</si>
  <si>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</si>
  <si>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</si>
  <si>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</si>
  <si>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</si>
  <si>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</si>
  <si>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</si>
  <si>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</si>
  <si>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</si>
  <si>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</si>
  <si>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</si>
  <si>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</si>
  <si>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</si>
  <si>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</si>
  <si>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</si>
  <si>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</si>
  <si>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</si>
  <si>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</si>
  <si>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</si>
  <si>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</si>
  <si>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</si>
  <si>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</si>
  <si>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</si>
  <si>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</si>
  <si>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</si>
  <si>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</si>
  <si>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</si>
  <si>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</si>
  <si>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</si>
  <si>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</si>
  <si>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</si>
  <si>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</si>
  <si>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</si>
  <si>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</si>
  <si>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</si>
  <si>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</si>
  <si>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</si>
  <si>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</si>
  <si>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</si>
  <si>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</si>
  <si>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</si>
  <si>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</si>
  <si>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</si>
  <si>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</si>
  <si>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</si>
  <si>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</si>
  <si>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</si>
  <si>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</si>
  <si>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</si>
  <si>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</si>
  <si>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</si>
  <si>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</si>
  <si>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</si>
  <si>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</si>
  <si>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</si>
  <si>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</si>
  <si>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</si>
  <si>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</si>
  <si>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</si>
  <si>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</si>
  <si>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</si>
  <si>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</si>
  <si>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</si>
  <si>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</si>
  <si>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</si>
  <si>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</si>
  <si>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</si>
  <si>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</si>
  <si>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</si>
  <si>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</si>
  <si>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</si>
  <si>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</si>
  <si>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</si>
  <si>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</si>
  <si>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</si>
  <si>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</si>
  <si>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</si>
  <si>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</si>
  <si>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</si>
  <si>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</si>
  <si>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</si>
  <si>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</si>
  <si>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</si>
  <si>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</si>
  <si>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</si>
  <si>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</si>
  <si>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</si>
  <si>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</si>
  <si>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</si>
  <si>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</si>
  <si>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</si>
  <si>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</si>
  <si>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</si>
  <si>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</si>
  <si>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</si>
  <si>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</si>
  <si>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</si>
  <si>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</si>
  <si>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</si>
  <si>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</si>
  <si>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</si>
  <si>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</si>
  <si>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</si>
  <si>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</si>
  <si>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</si>
  <si>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</si>
  <si>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</si>
  <si>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</si>
  <si>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</si>
  <si>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</si>
  <si>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</si>
  <si>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</si>
  <si>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</si>
  <si>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</si>
  <si>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</si>
  <si>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</si>
  <si>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</si>
  <si>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</si>
  <si>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</si>
  <si>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</si>
  <si>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</si>
  <si>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</si>
  <si>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</si>
  <si>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</si>
  <si>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</si>
  <si>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</si>
  <si>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</si>
  <si>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</si>
  <si>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</si>
  <si>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</si>
  <si>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</si>
  <si>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</si>
  <si>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</si>
  <si>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</si>
  <si>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</si>
  <si>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</si>
  <si>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</si>
  <si>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</si>
  <si>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</si>
  <si>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</si>
  <si>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</si>
  <si>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</si>
  <si>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</si>
  <si>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</si>
  <si>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</si>
  <si>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</si>
  <si>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</si>
  <si>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</si>
  <si>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</si>
  <si>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</si>
  <si>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</si>
  <si>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</si>
  <si>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</si>
  <si>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</si>
  <si>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</si>
  <si>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</si>
  <si>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</si>
  <si>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</si>
  <si>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</si>
  <si>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</si>
  <si>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</si>
  <si>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</si>
  <si>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</si>
  <si>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</si>
  <si>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</si>
  <si>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</si>
  <si>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</si>
  <si>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</si>
  <si>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</si>
  <si>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</si>
  <si>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</si>
  <si>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</si>
  <si>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</si>
  <si>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</si>
  <si>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</si>
  <si>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</si>
  <si>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</si>
  <si>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</si>
  <si>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</si>
  <si>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</si>
  <si>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</si>
  <si>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</si>
  <si>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</si>
  <si>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</si>
  <si>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</si>
  <si>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</si>
  <si>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</si>
  <si>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</si>
  <si>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</si>
  <si>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</si>
  <si>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</si>
  <si>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</si>
  <si>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</si>
  <si>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</si>
  <si>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</si>
  <si>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</si>
  <si>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</si>
  <si>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</si>
  <si>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</si>
  <si>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</si>
  <si>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</si>
  <si>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</si>
  <si>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</si>
  <si>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</si>
  <si>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</si>
  <si>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</si>
  <si>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</si>
  <si>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</si>
  <si>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</si>
  <si>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</si>
  <si>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</si>
  <si>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</si>
  <si>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</si>
  <si>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</si>
  <si>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</si>
  <si>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</si>
  <si>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</si>
  <si>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</si>
  <si>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</si>
  <si>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</si>
  <si>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</si>
  <si>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</si>
  <si>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</si>
  <si>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</si>
  <si>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</si>
  <si>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</si>
  <si>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</si>
  <si>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</si>
  <si>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</si>
  <si>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</si>
  <si>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</si>
  <si>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</si>
  <si>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</si>
  <si>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</si>
  <si>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</si>
  <si>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</si>
  <si>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</si>
  <si>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</si>
  <si>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</si>
  <si>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</si>
  <si>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</si>
  <si>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</si>
  <si>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</si>
  <si>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</si>
  <si>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</si>
  <si>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</si>
  <si>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</si>
  <si>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</si>
  <si>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</si>
  <si>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</si>
  <si>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</si>
  <si>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</si>
  <si>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</si>
  <si>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</si>
  <si>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</si>
  <si>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</si>
  <si>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</si>
  <si>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</si>
  <si>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</si>
  <si>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</si>
  <si>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</si>
  <si>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</si>
  <si>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</si>
  <si>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</si>
  <si>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</si>
  <si>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</si>
  <si>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</si>
  <si>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</si>
  <si>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</si>
  <si>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</si>
  <si>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</si>
  <si>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</si>
  <si>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</si>
  <si>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</si>
  <si>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</si>
  <si>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</si>
  <si>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</si>
  <si>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</si>
  <si>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</si>
  <si>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</si>
  <si>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</si>
  <si>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</si>
  <si>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</si>
  <si>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</si>
  <si>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</si>
  <si>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</si>
  <si>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</si>
  <si>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</si>
  <si>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</si>
  <si>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</si>
  <si>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</si>
  <si>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</si>
  <si>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</si>
  <si>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</si>
  <si>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</si>
  <si>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</si>
  <si>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</si>
  <si>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</si>
  <si>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</si>
  <si>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</si>
  <si>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</si>
  <si>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</si>
  <si>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</si>
  <si>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</si>
  <si>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</si>
  <si>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</si>
  <si>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</si>
  <si>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</si>
  <si>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</si>
  <si>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</si>
  <si>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</si>
  <si>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</si>
  <si>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</si>
  <si>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</si>
  <si>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</si>
  <si>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</si>
  <si>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</si>
  <si>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</si>
  <si>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</si>
  <si>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</si>
  <si>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</si>
  <si>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</si>
  <si>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</si>
  <si>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</si>
  <si>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</si>
  <si>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</si>
  <si>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</si>
  <si>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</si>
  <si>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</si>
  <si>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</si>
  <si>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</si>
  <si>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</si>
  <si>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</si>
  <si>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</si>
  <si>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</si>
  <si>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</si>
  <si>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</si>
  <si>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</si>
  <si>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</si>
  <si>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</si>
  <si>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</si>
  <si>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</si>
  <si>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</si>
  <si>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</si>
  <si>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</si>
  <si>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</si>
  <si>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</si>
  <si>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</si>
  <si>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</si>
  <si>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</si>
  <si>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</si>
  <si>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</si>
  <si>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</si>
  <si>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</si>
  <si>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</si>
  <si>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</si>
  <si>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</si>
  <si>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</si>
  <si>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</si>
  <si>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</si>
  <si>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</si>
  <si>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</si>
  <si>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</si>
  <si>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</si>
  <si>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</si>
  <si>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</si>
  <si>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</si>
  <si>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</si>
  <si>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</si>
  <si>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</si>
  <si>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</si>
  <si>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</si>
  <si>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</si>
  <si>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</si>
  <si>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</si>
  <si>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</si>
  <si>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</si>
  <si>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</si>
  <si>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</si>
  <si>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</si>
  <si>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</si>
  <si>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</si>
  <si>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</si>
  <si>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</si>
  <si>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</si>
  <si>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</si>
  <si>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</si>
  <si>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</si>
  <si>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</si>
  <si>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</si>
  <si>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</si>
  <si>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</si>
  <si>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</si>
  <si>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</si>
  <si>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</si>
  <si>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</si>
  <si>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</si>
  <si>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</si>
  <si>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</si>
  <si>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</si>
  <si>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</si>
  <si>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</si>
  <si>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</si>
  <si>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</si>
  <si>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</si>
  <si>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</si>
  <si>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</si>
  <si>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</si>
  <si>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</si>
  <si>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</si>
  <si>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</si>
  <si>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</si>
  <si>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</si>
  <si>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</si>
  <si>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</si>
  <si>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</si>
  <si>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</si>
  <si>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</si>
  <si>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</si>
  <si>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</si>
  <si>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</si>
  <si>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</si>
  <si>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</si>
  <si>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</si>
  <si>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</si>
  <si>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</si>
  <si>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</si>
  <si>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</si>
  <si>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</si>
  <si>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</si>
  <si>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</si>
  <si>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</si>
  <si>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</si>
  <si>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</si>
  <si>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</si>
  <si>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</si>
  <si>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</si>
  <si>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</si>
  <si>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</si>
  <si>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</si>
  <si>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</si>
  <si>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</si>
  <si>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</si>
  <si>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</si>
  <si>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</si>
  <si>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</si>
  <si>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</si>
  <si>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</si>
  <si>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</si>
  <si>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</si>
  <si>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</si>
  <si>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</si>
  <si>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</si>
  <si>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</si>
  <si>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</si>
  <si>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</si>
  <si>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</si>
  <si>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</si>
  <si>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</si>
  <si>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</si>
  <si>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</si>
  <si>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</si>
  <si>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</si>
  <si>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</si>
  <si>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</si>
  <si>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</si>
  <si>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</si>
  <si>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</si>
  <si>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</si>
  <si>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</si>
  <si>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</si>
  <si>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</si>
  <si>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</si>
  <si>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</si>
  <si>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</si>
  <si>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</si>
  <si>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</si>
  <si>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</si>
  <si>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</si>
  <si>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</si>
  <si>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</si>
  <si>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</si>
  <si>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</si>
  <si>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</si>
  <si>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</si>
  <si>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</si>
  <si>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</si>
  <si>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</si>
  <si>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</si>
  <si>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</si>
  <si>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</si>
  <si>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</si>
  <si>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</si>
  <si>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</si>
  <si>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</si>
  <si>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</si>
  <si>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</si>
  <si>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</si>
  <si>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</si>
  <si>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</si>
  <si>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</si>
  <si>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</si>
  <si>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</si>
  <si>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</si>
  <si>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</si>
  <si>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</si>
  <si>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</si>
  <si>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</si>
  <si>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</si>
  <si>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</si>
  <si>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</si>
  <si>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</si>
  <si>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</si>
  <si>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</si>
  <si>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</si>
  <si>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</si>
  <si>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</si>
  <si>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</si>
  <si>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</si>
  <si>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</si>
  <si>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</si>
  <si>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</si>
  <si>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</si>
  <si>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</si>
  <si>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</si>
  <si>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</si>
  <si>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</si>
  <si>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</si>
  <si>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</si>
  <si>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</si>
  <si>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</si>
  <si>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</si>
  <si>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</si>
  <si>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</si>
  <si>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</si>
  <si>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</si>
  <si>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</si>
  <si>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</si>
  <si>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</si>
  <si>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</si>
  <si>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</si>
  <si>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</si>
  <si>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</si>
  <si>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</si>
  <si>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</si>
  <si>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</si>
  <si>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</si>
  <si>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</si>
  <si>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</si>
  <si>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</si>
  <si>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</si>
  <si>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</si>
  <si>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</si>
  <si>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</si>
  <si>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</si>
  <si>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</si>
  <si>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</si>
  <si>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</si>
  <si>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</si>
  <si>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</si>
  <si>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</si>
  <si>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</si>
  <si>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</si>
  <si>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</si>
  <si>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</si>
  <si>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</si>
  <si>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</si>
  <si>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</si>
  <si>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</si>
  <si>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</si>
  <si>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</si>
  <si>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</si>
  <si>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</si>
  <si>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</si>
  <si>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</si>
  <si>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</si>
  <si>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</si>
  <si>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</si>
  <si>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</si>
  <si>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</si>
  <si>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</si>
  <si>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</si>
  <si>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</si>
  <si>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</si>
  <si>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</si>
  <si>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</si>
  <si>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</si>
  <si>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</si>
  <si>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</si>
  <si>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</si>
  <si>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</si>
  <si>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</si>
  <si>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</si>
  <si>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</si>
  <si>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</si>
  <si>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</si>
  <si>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</si>
  <si>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</si>
  <si>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</si>
  <si>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</si>
  <si>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</si>
  <si>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</si>
  <si>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</si>
  <si>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</si>
  <si>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</si>
  <si>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</si>
  <si>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</si>
  <si>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</si>
  <si>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</si>
  <si>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</si>
  <si>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</si>
  <si>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</si>
  <si>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</si>
  <si>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</si>
  <si>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</si>
  <si>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</si>
  <si>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</si>
  <si>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</si>
  <si>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</si>
  <si>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</si>
  <si>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</si>
  <si>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</si>
  <si>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</si>
  <si>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</si>
  <si>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</si>
  <si>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</si>
  <si>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</si>
  <si>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</si>
  <si>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</si>
  <si>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</si>
  <si>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</si>
  <si>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</si>
  <si>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</si>
  <si>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</si>
  <si>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</si>
  <si>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</si>
  <si>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</si>
  <si>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</si>
  <si>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</si>
  <si>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</si>
  <si>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</si>
  <si>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</si>
  <si>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</si>
  <si>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</si>
  <si>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</si>
  <si>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</si>
  <si>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</si>
  <si>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</si>
  <si>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</si>
  <si>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</si>
  <si>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</si>
  <si>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</si>
  <si>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</si>
  <si>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</si>
  <si>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</si>
  <si>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</si>
  <si>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</si>
  <si>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</si>
  <si>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</si>
  <si>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</si>
  <si>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</si>
  <si>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</si>
  <si>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</si>
  <si>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</si>
  <si>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</si>
  <si>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</si>
  <si>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</si>
  <si>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</si>
  <si>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</si>
  <si>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</si>
  <si>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</si>
  <si>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</si>
  <si>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</si>
  <si>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</si>
  <si>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</si>
  <si>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</si>
  <si>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</si>
  <si>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</si>
  <si>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</si>
  <si>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</si>
  <si>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</si>
  <si>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</si>
  <si>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</si>
  <si>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</si>
  <si>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</si>
  <si>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</si>
  <si>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</si>
  <si>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</si>
  <si>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</si>
  <si>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</si>
  <si>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</si>
  <si>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</si>
  <si>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</si>
  <si>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</si>
  <si>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</si>
  <si>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</si>
  <si>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</si>
  <si>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</si>
  <si>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</si>
  <si>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</si>
  <si>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</si>
  <si>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</si>
  <si>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</si>
  <si>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</si>
  <si>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</si>
  <si>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</si>
  <si>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</si>
  <si>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</si>
  <si>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</si>
  <si>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</si>
  <si>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</si>
  <si>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</si>
  <si>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</si>
  <si>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</si>
  <si>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</si>
  <si>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</si>
  <si>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</si>
  <si>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</si>
  <si>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</si>
  <si>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</si>
  <si>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</si>
  <si>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</si>
  <si>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</si>
  <si>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</si>
  <si>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</si>
  <si>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</si>
  <si>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</si>
  <si>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</si>
  <si>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</si>
  <si>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</si>
  <si>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</si>
  <si>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</si>
  <si>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</si>
  <si>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</si>
  <si>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</si>
  <si>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</si>
  <si>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</si>
  <si>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</si>
  <si>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</si>
  <si>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</si>
  <si>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</si>
  <si>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</si>
  <si>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</si>
  <si>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</si>
  <si>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</si>
  <si>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</si>
  <si>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</si>
  <si>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</si>
  <si>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</si>
  <si>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</si>
  <si>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</si>
  <si>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</si>
  <si>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</si>
  <si>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</si>
  <si>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</si>
  <si>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</si>
  <si>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</si>
  <si>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</si>
  <si>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</si>
  <si>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</si>
  <si>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</si>
  <si>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</si>
  <si>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</si>
  <si>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</si>
  <si>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</si>
  <si>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</si>
  <si>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</si>
  <si>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</si>
  <si>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</si>
  <si>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</si>
  <si>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</si>
  <si>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</si>
  <si>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</si>
  <si>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</si>
  <si>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</si>
  <si>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</si>
  <si>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</si>
  <si>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</si>
  <si>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</si>
  <si>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</si>
  <si>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</si>
  <si>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</si>
  <si>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</si>
  <si>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</si>
  <si>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</si>
  <si>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</si>
  <si>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</si>
  <si>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</si>
  <si>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</si>
  <si>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</si>
  <si>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</si>
  <si>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</si>
  <si>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</si>
  <si>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</si>
  <si>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</si>
  <si>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</si>
  <si>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</si>
  <si>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</si>
  <si>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</si>
  <si>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</si>
  <si>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</si>
  <si>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</si>
  <si>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</si>
  <si>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</si>
  <si>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</si>
  <si>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</si>
  <si>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</si>
  <si>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</si>
  <si>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</si>
  <si>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</si>
  <si>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</si>
  <si>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</si>
  <si>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</si>
  <si>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</si>
  <si>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</si>
  <si>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</si>
  <si>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</si>
  <si>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</si>
  <si>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</si>
  <si>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</si>
  <si>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</si>
  <si>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</si>
  <si>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</si>
  <si>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</si>
  <si>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</si>
  <si>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</si>
  <si>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</si>
  <si>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</si>
  <si>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</si>
  <si>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</si>
  <si>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</si>
  <si>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</si>
  <si>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</si>
  <si>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</si>
  <si>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</si>
  <si>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</si>
  <si>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</si>
  <si>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</si>
  <si>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</si>
  <si>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</si>
  <si>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</si>
  <si>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</si>
  <si>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</si>
  <si>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</si>
  <si>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</si>
  <si>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</si>
  <si>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</si>
  <si>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</si>
  <si>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</si>
  <si>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</si>
  <si>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</si>
  <si>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</si>
  <si>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</si>
  <si>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</si>
  <si>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</si>
  <si>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</si>
  <si>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</si>
  <si>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</si>
  <si>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</si>
  <si>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</si>
  <si>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</si>
  <si>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</si>
  <si>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</si>
  <si>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</si>
  <si>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</si>
  <si>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</si>
  <si>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</si>
  <si>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</si>
  <si>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</si>
  <si>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</si>
  <si>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</si>
  <si>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</si>
  <si>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</si>
  <si>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</si>
  <si>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</si>
  <si>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</si>
  <si>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</si>
  <si>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</si>
  <si>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</si>
  <si>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</si>
  <si>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</si>
  <si>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</si>
  <si>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</si>
  <si>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</si>
  <si>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</si>
  <si>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</si>
  <si>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</si>
  <si>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</si>
  <si>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</si>
  <si>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</si>
  <si>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</si>
  <si>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</si>
  <si>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</si>
  <si>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</si>
  <si>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</si>
  <si>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</si>
  <si>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</si>
  <si>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</si>
  <si>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</si>
  <si>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</si>
  <si>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</si>
  <si>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</si>
  <si>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</si>
  <si>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</si>
  <si>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</si>
  <si>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</si>
  <si>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</si>
  <si>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</si>
  <si>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</si>
  <si>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</si>
  <si>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</si>
  <si>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</si>
  <si>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</si>
  <si>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</si>
  <si>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</si>
  <si>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</si>
  <si>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</si>
  <si>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</si>
  <si>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</si>
  <si>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</si>
  <si>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</si>
  <si>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</si>
  <si>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</si>
  <si>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</si>
  <si>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</si>
  <si>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</si>
  <si>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</si>
  <si>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</si>
  <si>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</si>
  <si>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</si>
  <si>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</si>
  <si>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</si>
  <si>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</si>
  <si>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</si>
  <si>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</si>
  <si>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</si>
  <si>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</si>
  <si>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</si>
  <si>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</si>
  <si>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</si>
  <si>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</si>
  <si>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</si>
  <si>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</si>
  <si>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</si>
  <si>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</si>
  <si>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</si>
  <si>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</si>
  <si>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</si>
  <si>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</si>
  <si>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</si>
  <si>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</si>
  <si>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</si>
  <si>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</si>
  <si>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</si>
  <si>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</si>
  <si>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</si>
  <si>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</si>
  <si>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</si>
  <si>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</si>
  <si>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</si>
  <si>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</si>
  <si>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</si>
  <si>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</si>
  <si>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</si>
  <si>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</si>
  <si>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</si>
  <si>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</si>
  <si>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</si>
  <si>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</si>
  <si>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</si>
  <si>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</si>
  <si>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</si>
  <si>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</si>
  <si>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</si>
  <si>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</si>
  <si>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</si>
  <si>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</si>
  <si>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</si>
  <si>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</si>
  <si>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</si>
  <si>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</si>
  <si>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</si>
  <si>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</si>
  <si>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</si>
  <si>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</si>
  <si>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</si>
  <si>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</si>
  <si>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</si>
  <si>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</si>
  <si>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</si>
  <si>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</si>
  <si>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</si>
  <si>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</si>
  <si>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</si>
  <si>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</si>
  <si>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</si>
  <si>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</si>
  <si>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</si>
  <si>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</si>
  <si>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</si>
  <si>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</si>
  <si>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</si>
  <si>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</si>
  <si>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</si>
  <si>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</si>
  <si>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</si>
  <si>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</si>
  <si>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</si>
  <si>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</si>
  <si>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</si>
  <si>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</si>
  <si>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</si>
  <si>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</si>
  <si>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</si>
  <si>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</si>
  <si>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</si>
  <si>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</si>
  <si>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</si>
  <si>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</si>
  <si>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</si>
  <si>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</si>
  <si>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</si>
  <si>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</si>
  <si>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</si>
  <si>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</si>
  <si>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</si>
  <si>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</si>
  <si>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</si>
  <si>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</si>
  <si>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</si>
  <si>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</si>
  <si>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</si>
  <si>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</si>
  <si>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</si>
  <si>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</si>
  <si>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</si>
  <si>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</si>
  <si>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</si>
  <si>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</si>
  <si>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</si>
  <si>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</si>
  <si>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</si>
  <si>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</si>
  <si>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</si>
  <si>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</si>
  <si>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</si>
  <si>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</si>
  <si>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</si>
  <si>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</si>
  <si>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</si>
  <si>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</si>
  <si>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</si>
  <si>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</si>
  <si>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</si>
  <si>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</si>
  <si>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</si>
  <si>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</si>
  <si>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</si>
  <si>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</si>
  <si>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</si>
  <si>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</si>
  <si>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</si>
  <si>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</si>
  <si>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</si>
  <si>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</si>
  <si>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</si>
  <si>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</si>
  <si>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</si>
  <si>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</si>
  <si>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</si>
  <si>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</si>
  <si>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</si>
  <si>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</si>
  <si>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</si>
  <si>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</si>
  <si>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</si>
  <si>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</si>
  <si>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</si>
  <si>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</si>
  <si>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</si>
  <si>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</si>
  <si>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</si>
  <si>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</si>
  <si>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</si>
  <si>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</si>
  <si>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</si>
  <si>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</si>
  <si>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</si>
  <si>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</si>
  <si>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</si>
  <si>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</si>
  <si>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</si>
  <si>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</si>
  <si>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</si>
  <si>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</si>
  <si>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</si>
  <si>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</si>
  <si>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</si>
  <si>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</si>
  <si>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</si>
  <si>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</si>
  <si>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</si>
  <si>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</si>
  <si>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</si>
  <si>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</si>
  <si>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</si>
  <si>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</si>
  <si>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</si>
  <si>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</si>
  <si>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</si>
  <si>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</si>
  <si>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</si>
  <si>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</si>
  <si>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</si>
  <si>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</si>
  <si>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</si>
  <si>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</si>
  <si>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</si>
  <si>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</si>
  <si>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</si>
  <si>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</si>
  <si>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</si>
  <si>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</si>
  <si>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</si>
  <si>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</si>
  <si>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</si>
  <si>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</si>
  <si>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</si>
  <si>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</si>
  <si>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</si>
  <si>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</si>
  <si>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</si>
  <si>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</si>
  <si>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</si>
  <si>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</si>
  <si>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</si>
  <si>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</si>
  <si>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</si>
  <si>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</si>
  <si>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</si>
  <si>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</si>
  <si>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</si>
  <si>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</si>
  <si>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</si>
  <si>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</si>
  <si>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</si>
  <si>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</si>
  <si>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</si>
  <si>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</si>
  <si>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</si>
  <si>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</si>
  <si>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</si>
  <si>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</si>
  <si>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</si>
  <si>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</si>
  <si>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</si>
  <si>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</si>
  <si>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</si>
  <si>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</si>
  <si>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</si>
  <si>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</si>
  <si>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</si>
  <si>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</si>
  <si>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</si>
  <si>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</si>
  <si>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</si>
  <si>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</si>
  <si>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</si>
  <si>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</si>
  <si>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</si>
  <si>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</si>
  <si>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</si>
  <si>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</si>
  <si>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</si>
  <si>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</si>
  <si>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</si>
  <si>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</si>
  <si>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</si>
  <si>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</si>
  <si>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</si>
  <si>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</si>
  <si>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</si>
  <si>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</si>
  <si>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</si>
  <si>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</si>
  <si>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</si>
  <si>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</si>
  <si>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</si>
  <si>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</si>
  <si>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</si>
  <si>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</si>
  <si>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</si>
  <si>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</si>
  <si>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</si>
  <si>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</si>
  <si>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</si>
  <si>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</si>
  <si>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</si>
  <si>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</si>
  <si>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</si>
  <si>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</si>
  <si>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</si>
  <si>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</si>
  <si>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</si>
  <si>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</si>
  <si>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</si>
  <si>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</si>
  <si>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</si>
  <si>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</si>
  <si>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</si>
  <si>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</si>
  <si>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</si>
  <si>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</si>
  <si>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</si>
  <si>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</si>
  <si>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</si>
  <si>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</si>
  <si>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</si>
  <si>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</si>
  <si>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</si>
  <si>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</si>
  <si>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</si>
  <si>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</si>
  <si>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</si>
  <si>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</si>
  <si>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</si>
  <si>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</si>
  <si>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</si>
  <si>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</si>
  <si>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</si>
  <si>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</si>
  <si>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</si>
  <si>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</si>
  <si>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</si>
  <si>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</si>
  <si>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</si>
  <si>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</si>
  <si>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</si>
  <si>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</si>
  <si>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</si>
  <si>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</si>
  <si>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</si>
  <si>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</si>
  <si>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</si>
  <si>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</si>
  <si>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</si>
  <si>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</si>
  <si>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</si>
  <si>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</si>
  <si>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</si>
  <si>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</si>
  <si>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</si>
  <si>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</si>
  <si>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</si>
  <si>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</si>
  <si>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</si>
  <si>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</si>
  <si>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</si>
  <si>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</si>
  <si>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</si>
  <si>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</si>
  <si>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</si>
  <si>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</si>
  <si>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</si>
  <si>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</si>
  <si>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</si>
  <si>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</si>
  <si>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</si>
  <si>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</si>
  <si>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</si>
  <si>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</si>
  <si>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</si>
  <si>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</si>
  <si>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</si>
  <si>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</si>
  <si>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</si>
  <si>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</si>
  <si>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</si>
  <si>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</si>
  <si>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</si>
  <si>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</si>
  <si>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</si>
  <si>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</si>
  <si>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</si>
  <si>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</si>
  <si>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</si>
  <si>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</si>
  <si>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</si>
  <si>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</si>
  <si>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</si>
  <si>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</si>
  <si>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</si>
  <si>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</si>
  <si>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</si>
  <si>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</si>
  <si>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</si>
  <si>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</si>
  <si>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</si>
  <si>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</si>
  <si>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</si>
  <si>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</si>
  <si>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</si>
  <si>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</si>
  <si>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</si>
  <si>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</si>
  <si>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</si>
  <si>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</si>
  <si>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</si>
  <si>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</si>
  <si>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</si>
  <si>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</si>
  <si>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</si>
  <si>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</si>
  <si>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</si>
  <si>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</si>
  <si>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</si>
  <si>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</si>
  <si>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</si>
  <si>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</si>
  <si>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</si>
  <si>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</si>
  <si>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</si>
  <si>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</si>
  <si>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</si>
  <si>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</si>
  <si>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</si>
  <si>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</si>
  <si>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</si>
  <si>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</si>
  <si>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</si>
  <si>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</si>
  <si>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</si>
  <si>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</si>
  <si>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</si>
  <si>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</si>
  <si>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</si>
  <si>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</si>
  <si>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</si>
  <si>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</si>
  <si>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</si>
  <si>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</si>
  <si>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</si>
  <si>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</si>
  <si>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</si>
  <si>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</si>
  <si>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</si>
  <si>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</si>
  <si>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</si>
  <si>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</si>
  <si>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</si>
  <si>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</si>
  <si>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</si>
  <si>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</si>
  <si>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</si>
  <si>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</si>
  <si>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</si>
  <si>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</si>
  <si>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</si>
  <si>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</si>
  <si>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</si>
  <si>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</si>
  <si>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</si>
  <si>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</si>
  <si>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</si>
  <si>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</si>
  <si>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</si>
  <si>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</si>
  <si>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</si>
  <si>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</si>
  <si>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</si>
  <si>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</si>
  <si>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</si>
  <si>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</si>
  <si>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</si>
  <si>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</si>
  <si>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</si>
  <si>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</si>
  <si>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</si>
  <si>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</si>
  <si>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</si>
  <si>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</si>
  <si>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</si>
  <si>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</si>
  <si>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</si>
  <si>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</si>
  <si>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</si>
  <si>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</si>
  <si>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</si>
  <si>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</si>
  <si>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</si>
  <si>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</si>
  <si>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</si>
  <si>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</si>
  <si>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</si>
  <si>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</si>
  <si>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</si>
  <si>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</si>
  <si>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</si>
  <si>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</si>
  <si>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</si>
  <si>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</si>
  <si>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</si>
  <si>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</si>
  <si>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</si>
  <si>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</si>
  <si>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</si>
  <si>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</si>
  <si>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</si>
  <si>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</si>
  <si>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</si>
  <si>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</si>
  <si>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</si>
  <si>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</si>
  <si>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</si>
  <si>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</si>
  <si>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</si>
  <si>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</si>
  <si>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</si>
  <si>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</si>
  <si>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</si>
  <si>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</si>
  <si>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</si>
  <si>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</si>
  <si>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</si>
  <si>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</si>
  <si>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</si>
  <si>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</si>
  <si>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</si>
  <si>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</si>
  <si>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</si>
  <si>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</si>
  <si>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</si>
  <si>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</si>
  <si>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</si>
  <si>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</si>
  <si>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</si>
  <si>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</si>
  <si>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</si>
  <si>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</si>
  <si>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</si>
  <si>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</si>
  <si>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</si>
  <si>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</si>
  <si>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</si>
  <si>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</si>
  <si>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</si>
  <si>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</si>
  <si>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</si>
  <si>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</si>
  <si>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</si>
  <si>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</si>
  <si>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</si>
  <si>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</si>
  <si>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</si>
  <si>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</si>
  <si>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</si>
  <si>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</si>
  <si>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</si>
  <si>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</si>
  <si>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</si>
  <si>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</si>
  <si>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</si>
  <si>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</si>
  <si>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</si>
  <si>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</si>
  <si>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</si>
  <si>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</si>
  <si>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</si>
  <si>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</si>
  <si>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</si>
  <si>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</si>
  <si>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</si>
  <si>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</si>
  <si>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</si>
  <si>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</si>
  <si>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</si>
  <si>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</si>
  <si>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</si>
  <si>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</si>
  <si>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</si>
  <si>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</si>
  <si>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</si>
  <si>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</si>
  <si>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</si>
  <si>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</si>
  <si>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</si>
  <si>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</si>
  <si>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</si>
  <si>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</si>
  <si>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</si>
  <si>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</si>
  <si>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</si>
  <si>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</si>
  <si>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</si>
  <si>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</si>
  <si>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</si>
  <si>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</si>
  <si>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</si>
  <si>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</si>
  <si>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</si>
  <si>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</si>
  <si>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</si>
  <si>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</si>
  <si>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</si>
  <si>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</si>
  <si>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</si>
  <si>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</si>
  <si>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</si>
  <si>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</si>
  <si>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</si>
  <si>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</si>
  <si>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</si>
  <si>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</si>
  <si>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</si>
  <si>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</si>
  <si>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</si>
  <si>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</si>
  <si>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</si>
  <si>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</si>
  <si>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</si>
  <si>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</si>
  <si>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</si>
  <si>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</si>
  <si>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</si>
  <si>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</si>
  <si>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</si>
  <si>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</si>
  <si>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</si>
  <si>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</si>
  <si>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</si>
  <si>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</si>
  <si>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</si>
  <si>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</si>
  <si>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</si>
  <si>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</si>
  <si>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</si>
  <si>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</si>
  <si>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</si>
  <si>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</si>
  <si>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</si>
  <si>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</si>
  <si>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</si>
  <si>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</si>
  <si>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</si>
  <si>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</si>
  <si>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</si>
  <si>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</si>
  <si>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</si>
  <si>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</si>
  <si>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</si>
  <si>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</si>
  <si>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</si>
  <si>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</si>
  <si>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</si>
  <si>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</si>
  <si>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</si>
  <si>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</si>
  <si>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</si>
  <si>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</si>
  <si>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</si>
  <si>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</si>
  <si>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</si>
  <si>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</si>
  <si>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</si>
  <si>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</si>
  <si>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</si>
  <si>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</si>
  <si>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</si>
  <si>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</si>
  <si>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</si>
  <si>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</si>
  <si>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</si>
  <si>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</si>
  <si>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</si>
  <si>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</si>
  <si>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</si>
  <si>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</si>
  <si>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</si>
  <si>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</si>
  <si>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</si>
  <si>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</si>
  <si>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</si>
  <si>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</si>
  <si>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</si>
  <si>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</si>
  <si>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</si>
  <si>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</si>
  <si>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</si>
  <si>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</si>
  <si>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</si>
  <si>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</si>
  <si>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</si>
  <si>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</si>
  <si>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</si>
  <si>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</si>
  <si>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</si>
  <si>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</si>
  <si>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</si>
  <si>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</si>
  <si>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</si>
  <si>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</si>
  <si>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</si>
  <si>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</si>
  <si>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</si>
  <si>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</si>
  <si>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</si>
  <si>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</si>
  <si>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</si>
  <si>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</si>
  <si>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</si>
  <si>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</si>
  <si>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</si>
  <si>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</si>
  <si>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</si>
  <si>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</si>
  <si>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</si>
  <si>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</si>
  <si>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</si>
  <si>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</si>
  <si>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</si>
  <si>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</si>
  <si>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</si>
  <si>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</si>
  <si>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</si>
  <si>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</si>
  <si>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</si>
  <si>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</si>
  <si>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</si>
  <si>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</si>
  <si>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</si>
  <si>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</si>
  <si>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</si>
  <si>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</si>
  <si>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</si>
  <si>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</si>
  <si>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</si>
  <si>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</si>
  <si>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</si>
  <si>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</si>
  <si>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</si>
  <si>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</si>
  <si>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</si>
  <si>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</si>
  <si>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</si>
  <si>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</si>
  <si>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</si>
  <si>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</si>
  <si>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</si>
  <si>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</si>
  <si>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</si>
  <si>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</si>
  <si>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</si>
  <si>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</si>
  <si>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</si>
  <si>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</si>
  <si>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</si>
  <si>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</si>
  <si>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</si>
  <si>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</si>
  <si>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</si>
  <si>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</si>
  <si>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</si>
  <si>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</si>
  <si>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</si>
  <si>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</si>
  <si>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</si>
  <si>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</si>
  <si>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</si>
  <si>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</si>
  <si>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</si>
  <si>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</si>
  <si>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</si>
  <si>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</si>
  <si>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</si>
  <si>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</si>
  <si>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</si>
  <si>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</si>
  <si>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</si>
  <si>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</si>
  <si>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</si>
  <si>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</si>
  <si>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</si>
  <si>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</si>
  <si>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</si>
  <si>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</si>
  <si>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</si>
  <si>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</si>
  <si>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</si>
  <si>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</si>
  <si>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</si>
  <si>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</si>
  <si>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</si>
  <si>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</si>
  <si>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</si>
  <si>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</si>
  <si>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</si>
  <si>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</si>
  <si>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</si>
  <si>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</si>
  <si>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</si>
  <si>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</si>
  <si>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</si>
  <si>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</si>
  <si>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</si>
  <si>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</si>
  <si>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</si>
  <si>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</si>
  <si>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</si>
  <si>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</si>
  <si>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</si>
  <si>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</si>
  <si>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</si>
  <si>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</si>
  <si>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</si>
  <si>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</si>
  <si>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</si>
  <si>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</si>
  <si>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</si>
  <si>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</si>
  <si>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</si>
  <si>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</si>
  <si>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</si>
  <si>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</si>
  <si>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</si>
  <si>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</si>
  <si>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</si>
  <si>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</si>
  <si>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</si>
  <si>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</si>
  <si>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</si>
  <si>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</si>
  <si>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</si>
  <si>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</si>
  <si>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</si>
  <si>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</si>
  <si>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</si>
  <si>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</si>
  <si>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</si>
  <si>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</si>
  <si>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</si>
  <si>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</si>
  <si>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</si>
  <si>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</si>
  <si>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</si>
  <si>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</si>
  <si>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</si>
  <si>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</si>
  <si>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</si>
  <si>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</si>
  <si>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</si>
  <si>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</si>
  <si>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</si>
  <si>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</si>
  <si>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</si>
  <si>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</si>
  <si>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</si>
  <si>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</si>
  <si>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</si>
  <si>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</si>
  <si>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</si>
  <si>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</si>
  <si>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</si>
  <si>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</si>
  <si>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</si>
  <si>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</si>
  <si>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</si>
  <si>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</si>
  <si>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</si>
  <si>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</si>
  <si>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</si>
  <si>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</si>
  <si>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</si>
  <si>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</si>
  <si>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</si>
  <si>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</si>
  <si>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</si>
  <si>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</si>
  <si>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</si>
  <si>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</si>
  <si>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</si>
  <si>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</si>
  <si>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</si>
  <si>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</si>
  <si>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</si>
  <si>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</si>
  <si>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</si>
  <si>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</si>
  <si>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</si>
  <si>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</si>
  <si>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</si>
  <si>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</si>
  <si>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</si>
  <si>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</si>
  <si>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</si>
  <si>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</si>
  <si>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</si>
  <si>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</si>
  <si>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</si>
  <si>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</si>
  <si>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</si>
  <si>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</si>
  <si>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</si>
  <si>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</si>
  <si>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</si>
  <si>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</si>
  <si>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</si>
  <si>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</si>
  <si>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</si>
  <si>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</si>
  <si>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</si>
  <si>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</si>
  <si>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</si>
  <si>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</si>
  <si>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</si>
  <si>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</si>
  <si>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</si>
  <si>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</si>
  <si>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</si>
  <si>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</si>
  <si>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</si>
  <si>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</si>
  <si>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</si>
  <si>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</si>
  <si>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</si>
  <si>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</si>
  <si>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</si>
  <si>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</si>
  <si>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</si>
  <si>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</si>
  <si>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</si>
  <si>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</si>
  <si>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</si>
  <si>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</si>
  <si>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</si>
  <si>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</si>
  <si>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</si>
  <si>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</si>
  <si>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</si>
  <si>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</si>
  <si>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</si>
  <si>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</si>
  <si>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</si>
  <si>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</si>
  <si>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</si>
  <si>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</si>
  <si>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</si>
  <si>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</si>
  <si>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</si>
  <si>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</si>
  <si>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</si>
  <si>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</si>
  <si>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</si>
  <si>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</si>
  <si>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</si>
  <si>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</si>
  <si>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</si>
  <si>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</si>
  <si>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</si>
  <si>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</si>
  <si>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</si>
  <si>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</si>
  <si>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</si>
  <si>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</si>
  <si>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</si>
  <si>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</si>
  <si>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</si>
  <si>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</si>
  <si>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</si>
  <si>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</si>
  <si>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</si>
  <si>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</si>
  <si>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</si>
  <si>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</si>
  <si>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</si>
  <si>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</si>
  <si>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</si>
  <si>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</si>
  <si>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</si>
  <si>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</si>
  <si>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</si>
  <si>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</si>
  <si>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</si>
  <si>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</si>
  <si>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</si>
  <si>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</si>
  <si>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</si>
  <si>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</si>
  <si>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</si>
  <si>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</si>
  <si>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</si>
  <si>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</si>
  <si>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</si>
  <si>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</si>
  <si>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</si>
  <si>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</si>
  <si>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</si>
  <si>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</si>
  <si>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</si>
  <si>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</si>
  <si>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</si>
  <si>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</si>
  <si>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</si>
  <si>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</si>
  <si>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</si>
  <si>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</si>
  <si>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</si>
  <si>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</si>
  <si>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</si>
  <si>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</si>
  <si>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</si>
  <si>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</si>
  <si>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</si>
  <si>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</si>
  <si>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</si>
  <si>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</si>
  <si>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</si>
  <si>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</si>
  <si>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</si>
  <si>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</si>
  <si>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</si>
  <si>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</si>
  <si>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</si>
  <si>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</si>
  <si>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</si>
  <si>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</si>
  <si>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</si>
  <si>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</si>
  <si>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</si>
  <si>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</si>
  <si>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</si>
  <si>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</si>
  <si>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</si>
  <si>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</si>
  <si>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</si>
  <si>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</si>
  <si>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</si>
  <si>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</si>
  <si>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</si>
  <si>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</si>
  <si>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</si>
  <si>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</si>
  <si>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</si>
  <si>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</si>
  <si>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</si>
  <si>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</si>
  <si>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</si>
  <si>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</si>
  <si>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</si>
  <si>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</si>
  <si>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</si>
  <si>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</si>
  <si>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</si>
  <si>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</si>
  <si>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</si>
  <si>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</si>
  <si>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</si>
  <si>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</si>
  <si>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</si>
  <si>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</si>
  <si>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</si>
  <si>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</si>
  <si>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</si>
  <si>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</si>
  <si>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</si>
  <si>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</si>
  <si>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</si>
  <si>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</si>
  <si>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</si>
  <si>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</si>
  <si>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</si>
  <si>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</si>
  <si>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</si>
  <si>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</si>
  <si>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</si>
  <si>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</si>
  <si>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</si>
  <si>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</si>
  <si>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</si>
  <si>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</si>
  <si>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</si>
  <si>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</si>
  <si>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</si>
  <si>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</si>
  <si>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</si>
  <si>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</si>
  <si>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</si>
  <si>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</si>
  <si>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</si>
  <si>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</si>
  <si>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</si>
  <si>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</si>
  <si>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</si>
  <si>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</si>
  <si>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</si>
  <si>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</si>
  <si>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</si>
  <si>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</si>
  <si>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</si>
  <si>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</si>
  <si>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</si>
  <si>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</si>
  <si>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</si>
  <si>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</si>
  <si>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</si>
  <si>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</si>
  <si>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</si>
  <si>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</si>
  <si>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</si>
  <si>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</si>
  <si>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</si>
  <si>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</si>
  <si>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</si>
  <si>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</si>
  <si>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</si>
  <si>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</si>
  <si>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</si>
  <si>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</si>
  <si>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</si>
  <si>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</si>
  <si>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</si>
  <si>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</si>
  <si>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</si>
  <si>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</si>
  <si>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</si>
  <si>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</si>
  <si>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</si>
  <si>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</si>
  <si>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</si>
  <si>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</si>
  <si>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</si>
  <si>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</si>
  <si>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</si>
  <si>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</si>
  <si>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</si>
  <si>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</si>
  <si>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</si>
  <si>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</si>
  <si>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</si>
  <si>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</si>
  <si>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</si>
  <si>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</si>
  <si>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</si>
  <si>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</si>
  <si>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</si>
  <si>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</si>
  <si>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</si>
  <si>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</si>
  <si>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</si>
  <si>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</si>
  <si>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</si>
  <si>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</si>
  <si>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</si>
  <si>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</si>
  <si>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</si>
  <si>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</si>
  <si>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</si>
  <si>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</si>
  <si>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</si>
  <si>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</si>
  <si>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</si>
  <si>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</si>
  <si>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</si>
  <si>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</si>
  <si>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</si>
  <si>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</si>
  <si>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</si>
  <si>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</si>
  <si>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</si>
  <si>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</si>
  <si>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</si>
  <si>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</si>
  <si>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</si>
  <si>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</si>
  <si>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</si>
  <si>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</si>
  <si>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</si>
  <si>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</si>
  <si>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</si>
  <si>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</si>
  <si>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</si>
  <si>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</si>
  <si>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</si>
  <si>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</si>
  <si>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</si>
  <si>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</si>
  <si>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</si>
  <si>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</si>
  <si>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</si>
  <si>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</si>
  <si>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</si>
  <si>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</si>
  <si>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</si>
  <si>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</si>
  <si>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</si>
  <si>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</si>
  <si>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</si>
  <si>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</si>
  <si>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</si>
  <si>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</si>
  <si>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</si>
  <si>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</si>
  <si>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</si>
  <si>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</si>
  <si>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</si>
  <si>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</si>
  <si>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</si>
  <si>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</si>
  <si>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</si>
  <si>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</si>
  <si>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</si>
  <si>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</si>
  <si>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</si>
  <si>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</si>
  <si>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</si>
  <si>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</si>
  <si>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</si>
  <si>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</si>
  <si>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</si>
  <si>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</si>
  <si>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</si>
  <si>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</si>
  <si>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</si>
  <si>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</si>
  <si>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</si>
  <si>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</si>
  <si>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</si>
  <si>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</si>
  <si>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</si>
  <si>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</si>
  <si>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</si>
  <si>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</si>
  <si>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</si>
  <si>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</si>
  <si>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</si>
  <si>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</si>
  <si>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</si>
  <si>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</si>
  <si>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</si>
  <si>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</si>
  <si>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</si>
  <si>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</si>
  <si>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</si>
  <si>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</si>
  <si>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</si>
  <si>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</si>
  <si>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</si>
  <si>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</si>
  <si>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</si>
  <si>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</si>
  <si>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</si>
  <si>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</si>
  <si>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</si>
  <si>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</si>
  <si>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</si>
  <si>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</si>
  <si>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</si>
  <si>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</si>
  <si>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</si>
  <si>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</si>
  <si>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</si>
  <si>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</si>
  <si>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</si>
  <si>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</si>
  <si>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</si>
  <si>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</si>
  <si>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</si>
  <si>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</si>
  <si>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</si>
  <si>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</si>
  <si>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</si>
  <si>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</si>
  <si>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</si>
  <si>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</si>
  <si>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</si>
  <si>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</si>
  <si>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</si>
  <si>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</si>
  <si>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</si>
  <si>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</si>
  <si>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</si>
  <si>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</si>
  <si>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</si>
  <si>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</si>
  <si>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</si>
  <si>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</si>
  <si>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</si>
  <si>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</si>
  <si>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</si>
  <si>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</si>
  <si>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</si>
  <si>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</si>
  <si>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</si>
  <si>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</si>
  <si>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</si>
  <si>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</si>
  <si>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</si>
  <si>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</si>
  <si>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</si>
  <si>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</si>
  <si>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</si>
  <si>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</si>
  <si>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</si>
  <si>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</si>
  <si>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</si>
  <si>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</si>
  <si>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</si>
  <si>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</si>
  <si>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</si>
  <si>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</si>
  <si>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</si>
  <si>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</si>
  <si>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</si>
  <si>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</si>
  <si>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</si>
  <si>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</si>
  <si>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</si>
  <si>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</si>
  <si>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</si>
  <si>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</si>
  <si>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</si>
  <si>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</si>
  <si>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</si>
  <si>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</si>
  <si>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</si>
  <si>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</si>
  <si>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</si>
  <si>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</si>
  <si>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</si>
  <si>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</si>
  <si>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</si>
  <si>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</si>
  <si>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</si>
  <si>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</si>
  <si>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</si>
  <si>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</si>
  <si>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</si>
  <si>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</si>
  <si>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</si>
  <si>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</si>
  <si>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</si>
  <si>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</si>
  <si>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</si>
  <si>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</si>
  <si>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</si>
  <si>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</si>
  <si>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</si>
  <si>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</si>
  <si>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</si>
  <si>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</si>
  <si>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</si>
  <si>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</si>
  <si>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</si>
  <si>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</si>
  <si>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</si>
  <si>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</si>
  <si>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</si>
  <si>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</si>
  <si>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</si>
  <si>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</si>
  <si>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</si>
  <si>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</si>
  <si>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</si>
  <si>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</si>
  <si>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</si>
  <si>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</si>
  <si>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</si>
  <si>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</si>
  <si>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</si>
  <si>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</si>
  <si>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</si>
  <si>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</si>
  <si>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</si>
  <si>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</si>
  <si>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</si>
  <si>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</si>
  <si>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</si>
  <si>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</si>
  <si>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</si>
  <si>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</si>
  <si>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</si>
  <si>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</si>
  <si>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</si>
  <si>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</si>
  <si>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</si>
  <si>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</si>
  <si>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</si>
  <si>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</si>
  <si>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</si>
  <si>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</si>
  <si>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</si>
  <si>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</si>
  <si>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</si>
  <si>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</si>
  <si>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</si>
  <si>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</si>
  <si>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</si>
  <si>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</si>
  <si>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</si>
  <si>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</si>
  <si>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</si>
  <si>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</si>
  <si>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</si>
  <si>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</si>
  <si>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</si>
  <si>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</si>
  <si>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</si>
  <si>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</si>
  <si>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</si>
  <si>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</si>
  <si>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</si>
  <si>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</si>
  <si>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</si>
  <si>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</si>
  <si>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</si>
  <si>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</si>
  <si>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</si>
  <si>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</si>
  <si>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</si>
  <si>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</si>
  <si>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</si>
  <si>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</si>
  <si>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</si>
  <si>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</si>
  <si>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</si>
  <si>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</si>
  <si>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</si>
  <si>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</si>
  <si>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</si>
  <si>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</si>
  <si>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</si>
  <si>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</si>
  <si>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</si>
  <si>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</si>
  <si>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</si>
  <si>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</si>
  <si>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</si>
  <si>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</si>
  <si>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</si>
  <si>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</si>
  <si>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</si>
  <si>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</si>
  <si>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</si>
  <si>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</si>
  <si>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</si>
  <si>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</si>
  <si>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</si>
  <si>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</si>
  <si>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</si>
  <si>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</si>
  <si>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</si>
  <si>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</si>
  <si>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</si>
  <si>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</si>
  <si>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</si>
  <si>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</si>
  <si>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</si>
  <si>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</si>
  <si>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</si>
  <si>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</si>
  <si>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</si>
  <si>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</si>
  <si>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</si>
  <si>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</si>
  <si>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</si>
  <si>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</si>
  <si>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</si>
  <si>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</si>
  <si>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</si>
  <si>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</si>
  <si>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</si>
  <si>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</si>
  <si>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</si>
  <si>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</si>
  <si>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</si>
  <si>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</si>
  <si>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</si>
  <si>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</si>
  <si>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</si>
  <si>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</si>
  <si>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</si>
  <si>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</si>
  <si>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</si>
  <si>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</si>
  <si>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</si>
  <si>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</si>
  <si>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</si>
  <si>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</si>
  <si>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</si>
  <si>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</si>
  <si>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</si>
  <si>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</si>
  <si>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</si>
  <si>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</si>
  <si>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</si>
  <si>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</si>
  <si>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</si>
  <si>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</si>
  <si>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</si>
  <si>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</si>
  <si>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</si>
  <si>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</si>
  <si>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</si>
  <si>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</si>
  <si>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</si>
  <si>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</si>
  <si>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</si>
  <si>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</si>
  <si>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</si>
  <si>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</si>
  <si>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</si>
  <si>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</si>
  <si>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</si>
  <si>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</si>
  <si>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</si>
  <si>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</si>
  <si>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</si>
  <si>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</si>
  <si>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</si>
  <si>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</si>
  <si>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</si>
  <si>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</si>
  <si>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</si>
  <si>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</si>
  <si>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</si>
  <si>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</si>
  <si>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</si>
  <si>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</si>
  <si>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</si>
  <si>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</si>
  <si>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</si>
  <si>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</si>
  <si>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</si>
  <si>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</si>
  <si>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</si>
  <si>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</si>
  <si>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</si>
  <si>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</si>
  <si>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</si>
  <si>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</si>
  <si>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</si>
  <si>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</si>
  <si>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</si>
  <si>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</si>
  <si>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</si>
  <si>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</si>
  <si>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</si>
  <si>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</si>
  <si>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</si>
  <si>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</si>
  <si>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</si>
  <si>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</si>
  <si>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</si>
  <si>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</si>
  <si>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</si>
  <si>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</si>
  <si>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</si>
  <si>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</si>
  <si>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</si>
  <si>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</si>
  <si>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</si>
  <si>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</si>
  <si>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</si>
  <si>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</si>
  <si>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</si>
  <si>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</si>
  <si>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</si>
  <si>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</si>
  <si>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</si>
  <si>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</si>
  <si>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</si>
  <si>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</si>
  <si>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</si>
  <si>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</si>
  <si>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</si>
  <si>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</si>
  <si>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</si>
  <si>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</si>
  <si>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</si>
  <si>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</si>
  <si>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</si>
  <si>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</si>
  <si>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</si>
  <si>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</si>
  <si>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</si>
  <si>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</si>
  <si>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</si>
  <si>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</si>
  <si>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</si>
  <si>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</si>
  <si>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</si>
  <si>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</si>
  <si>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</si>
  <si>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</si>
  <si>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</si>
  <si>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</si>
  <si>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</si>
  <si>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</si>
  <si>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</si>
  <si>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</si>
  <si>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</si>
  <si>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</si>
  <si>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</si>
  <si>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</si>
  <si>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</si>
  <si>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</si>
  <si>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</si>
  <si>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</si>
  <si>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</si>
  <si>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</si>
  <si>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</si>
  <si>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</si>
  <si>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</si>
  <si>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</si>
  <si>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</si>
  <si>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</si>
  <si>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</si>
  <si>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</si>
  <si>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</si>
  <si>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</si>
  <si>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</si>
  <si>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</si>
  <si>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</si>
  <si>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</si>
  <si>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</si>
  <si>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</si>
  <si>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</si>
  <si>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</si>
  <si>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</si>
  <si>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</si>
  <si>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</si>
  <si>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</si>
  <si>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</si>
  <si>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</si>
  <si>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</si>
  <si>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</si>
  <si>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</si>
  <si>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</si>
  <si>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</si>
  <si>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</si>
  <si>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</si>
  <si>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</si>
  <si>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</si>
  <si>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</si>
  <si>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</si>
  <si>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</si>
  <si>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</si>
  <si>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</si>
  <si>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</si>
  <si>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</si>
  <si>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</si>
  <si>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</si>
  <si>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</si>
  <si>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</si>
  <si>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</si>
  <si>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</si>
  <si>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</si>
  <si>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</si>
  <si>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</si>
  <si>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</si>
  <si>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</si>
  <si>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</si>
  <si>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</si>
  <si>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</si>
  <si>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</si>
  <si>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</si>
  <si>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</si>
  <si>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</si>
  <si>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</si>
  <si>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</si>
  <si>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</si>
  <si>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</si>
  <si>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</si>
  <si>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</si>
  <si>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</si>
  <si>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</si>
  <si>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</si>
  <si>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</si>
  <si>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</si>
  <si>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</si>
  <si>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</si>
  <si>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</si>
  <si>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</si>
  <si>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</si>
  <si>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</si>
  <si>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</si>
  <si>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</si>
  <si>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</si>
  <si>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</si>
  <si>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</si>
  <si>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</si>
  <si>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</si>
  <si>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</si>
  <si>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</si>
  <si>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</si>
  <si>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</si>
  <si>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</si>
  <si>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</si>
  <si>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</si>
  <si>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</si>
  <si>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</si>
  <si>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</si>
  <si>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</si>
  <si>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</si>
  <si>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</si>
  <si>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</si>
  <si>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</si>
  <si>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</si>
  <si>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</si>
  <si>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</si>
  <si>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</si>
  <si>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</si>
  <si>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</si>
  <si>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</si>
  <si>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</si>
  <si>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</si>
  <si>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</si>
  <si>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</si>
  <si>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</si>
  <si>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</si>
  <si>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</si>
  <si>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</si>
  <si>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</si>
  <si>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</si>
  <si>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</si>
  <si>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</si>
  <si>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</si>
  <si>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</si>
  <si>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</si>
  <si>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</si>
  <si>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</si>
  <si>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</si>
  <si>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</si>
  <si>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</si>
  <si>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</si>
  <si>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</si>
  <si>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</si>
  <si>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</si>
  <si>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</si>
  <si>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</si>
  <si>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</si>
  <si>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</si>
  <si>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</si>
  <si>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</si>
  <si>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</si>
  <si>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</si>
  <si>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</si>
  <si>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</si>
  <si>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</si>
  <si>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</si>
  <si>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</si>
  <si>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</si>
  <si>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</si>
  <si>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</si>
  <si>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</si>
  <si>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</si>
  <si>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</si>
  <si>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</si>
  <si>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</si>
  <si>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</si>
  <si>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</si>
  <si>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</si>
  <si>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</si>
  <si>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</si>
  <si>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</si>
  <si>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</si>
  <si>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</si>
  <si>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</si>
  <si>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</si>
  <si>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</si>
  <si>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</si>
  <si>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</si>
  <si>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</si>
  <si>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</si>
  <si>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</si>
  <si>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</si>
  <si>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</si>
  <si>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</si>
  <si>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</si>
  <si>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</si>
  <si>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</si>
  <si>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</si>
  <si>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</si>
  <si>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</si>
  <si>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</si>
  <si>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</si>
  <si>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</si>
  <si>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</si>
  <si>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</si>
  <si>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</si>
  <si>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</si>
  <si>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</si>
  <si>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</si>
  <si>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</si>
  <si>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</si>
  <si>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</si>
  <si>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</si>
  <si>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</si>
  <si>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</si>
  <si>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</si>
  <si>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</si>
  <si>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</si>
  <si>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</si>
  <si>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</si>
  <si>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</si>
  <si>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</si>
  <si>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</si>
  <si>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</si>
  <si>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</si>
  <si>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</si>
  <si>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</si>
  <si>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</si>
  <si>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</si>
  <si>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</si>
  <si>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</si>
  <si>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</si>
  <si>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</si>
  <si>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</si>
  <si>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</si>
  <si>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</si>
  <si>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</si>
  <si>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</si>
  <si>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</si>
  <si>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</si>
  <si>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</si>
  <si>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</si>
  <si>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</si>
  <si>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</si>
  <si>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</si>
  <si>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</si>
  <si>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</si>
  <si>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</si>
  <si>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</si>
  <si>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</si>
  <si>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</si>
  <si>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</si>
  <si>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</si>
  <si>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</si>
  <si>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</si>
  <si>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</si>
  <si>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</si>
  <si>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</si>
  <si>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</si>
  <si>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</si>
  <si>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</si>
  <si>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</si>
  <si>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</si>
  <si>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</si>
  <si>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</si>
  <si>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</si>
  <si>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</si>
  <si>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</si>
  <si>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</si>
  <si>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</si>
  <si>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</si>
  <si>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</si>
  <si>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</si>
  <si>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</si>
  <si>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</si>
  <si>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</si>
  <si>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</si>
  <si>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</si>
  <si>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</si>
  <si>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</si>
  <si>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</si>
  <si>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</si>
  <si>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</si>
  <si>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</si>
  <si>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</si>
  <si>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</si>
  <si>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</si>
  <si>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</si>
  <si>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</si>
  <si>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</si>
  <si>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</si>
  <si>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</si>
  <si>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</si>
  <si>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</si>
  <si>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</si>
  <si>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</si>
  <si>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</si>
  <si>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</si>
  <si>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</si>
  <si>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</si>
  <si>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</si>
  <si>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</si>
  <si>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</si>
  <si>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</si>
  <si>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</si>
  <si>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</si>
  <si>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</si>
  <si>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</si>
  <si>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</si>
  <si>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</si>
  <si>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</si>
  <si>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</si>
  <si>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</si>
  <si>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</si>
  <si>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</si>
  <si>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</si>
  <si>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</si>
  <si>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</si>
  <si>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</si>
  <si>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</si>
  <si>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</si>
  <si>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</si>
  <si>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</si>
  <si>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</si>
  <si>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</si>
  <si>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</si>
  <si>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</si>
  <si>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</si>
  <si>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</si>
  <si>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</si>
  <si>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</si>
  <si>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</si>
  <si>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</si>
  <si>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</si>
  <si>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</si>
  <si>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</si>
  <si>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</si>
  <si>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</si>
  <si>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</si>
  <si>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</si>
  <si>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</si>
  <si>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</si>
  <si>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</si>
  <si>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</si>
  <si>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</si>
  <si>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</si>
  <si>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</si>
  <si>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</si>
  <si>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</si>
  <si>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</si>
  <si>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</si>
  <si>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</si>
  <si>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</si>
  <si>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</si>
  <si>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</si>
  <si>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</si>
  <si>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</si>
  <si>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</si>
  <si>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</si>
  <si>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</si>
  <si>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</si>
  <si>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</si>
  <si>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</si>
  <si>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</si>
  <si>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</si>
  <si>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</si>
  <si>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</si>
  <si>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</si>
  <si>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</si>
  <si>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</si>
  <si>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</si>
  <si>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</si>
  <si>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</si>
  <si>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</si>
  <si>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</si>
  <si>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</si>
  <si>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</si>
  <si>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</si>
  <si>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</si>
  <si>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</si>
  <si>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</si>
  <si>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</si>
  <si>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</si>
  <si>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</si>
  <si>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</si>
  <si>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</si>
  <si>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</si>
  <si>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</si>
  <si>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</si>
  <si>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</si>
  <si>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</si>
  <si>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</si>
  <si>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</si>
  <si>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</si>
  <si>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</si>
  <si>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</si>
  <si>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</si>
  <si>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</si>
  <si>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</si>
  <si>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</si>
  <si>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</si>
  <si>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</si>
  <si>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</si>
  <si>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</si>
  <si>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</si>
  <si>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</si>
  <si>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</si>
  <si>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</si>
  <si>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</si>
  <si>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</si>
  <si>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</si>
  <si>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</si>
  <si>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</si>
  <si>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</si>
  <si>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</si>
  <si>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</si>
  <si>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</si>
  <si>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</si>
  <si>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</si>
  <si>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</si>
  <si>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</si>
  <si>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</si>
  <si>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</si>
  <si>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</si>
  <si>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</si>
  <si>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</si>
  <si>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</si>
  <si>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</si>
  <si>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</si>
  <si>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</si>
  <si>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</si>
  <si>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</si>
  <si>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</si>
  <si>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</si>
  <si>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</si>
  <si>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</si>
  <si>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</si>
  <si>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</si>
  <si>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</si>
  <si>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</si>
  <si>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</si>
  <si>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</si>
  <si>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</si>
  <si>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</si>
  <si>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</si>
  <si>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</si>
  <si>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</si>
  <si>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</si>
  <si>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</si>
  <si>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</si>
  <si>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</si>
  <si>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</si>
  <si>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</si>
  <si>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</si>
  <si>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</si>
  <si>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</si>
  <si>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</si>
  <si>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</si>
  <si>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</si>
  <si>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</si>
  <si>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</si>
  <si>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</si>
  <si>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</si>
  <si>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</si>
  <si>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</si>
  <si>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</si>
  <si>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</si>
  <si>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</si>
  <si>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</si>
  <si>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</si>
  <si>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</si>
  <si>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</si>
  <si>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</si>
  <si>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</si>
  <si>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</si>
  <si>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</si>
  <si>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</si>
  <si>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</si>
  <si>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</si>
  <si>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</si>
  <si>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</si>
  <si>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</si>
  <si>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</si>
  <si>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</si>
  <si>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</si>
  <si>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</si>
  <si>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</si>
  <si>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</si>
  <si>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</si>
  <si>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</si>
  <si>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</si>
  <si>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</si>
  <si>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</si>
  <si>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</si>
  <si>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</si>
  <si>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</si>
  <si>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</si>
  <si>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</si>
  <si>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</si>
  <si>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</si>
  <si>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</si>
  <si>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</si>
  <si>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</si>
  <si>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</si>
  <si>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</si>
  <si>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</si>
  <si>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</si>
  <si>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</si>
  <si>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</si>
  <si>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</si>
  <si>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</si>
  <si>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</si>
  <si>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</si>
  <si>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</si>
  <si>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</si>
  <si>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</si>
  <si>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</si>
  <si>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</si>
  <si>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</si>
  <si>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</si>
  <si>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</si>
  <si>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</si>
  <si>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</si>
  <si>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</si>
  <si>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</si>
  <si>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</si>
  <si>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</si>
  <si>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</si>
  <si>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</si>
  <si>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</si>
  <si>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</si>
  <si>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</si>
  <si>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</si>
  <si>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</si>
  <si>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</si>
  <si>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</si>
  <si>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</si>
  <si>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</si>
  <si>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</si>
  <si>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</si>
  <si>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</si>
  <si>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</si>
  <si>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</si>
  <si>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</si>
  <si>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</si>
  <si>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</si>
  <si>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</si>
  <si>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</si>
  <si>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</si>
  <si>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</si>
  <si>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</si>
  <si>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</si>
  <si>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</si>
  <si>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</si>
  <si>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</si>
  <si>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</si>
  <si>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</si>
  <si>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</si>
  <si>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</si>
  <si>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</si>
  <si>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</si>
  <si>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</si>
  <si>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</si>
  <si>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</si>
  <si>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</si>
  <si>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</si>
  <si>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</si>
  <si>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</si>
  <si>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</si>
  <si>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</si>
  <si>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</si>
  <si>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</si>
  <si>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</si>
  <si>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</si>
  <si>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</si>
  <si>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</si>
  <si>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</si>
  <si>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</si>
  <si>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</si>
  <si>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</si>
  <si>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</si>
  <si>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</si>
  <si>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</si>
  <si>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</si>
  <si>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</si>
  <si>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</si>
  <si>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</si>
  <si>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</si>
  <si>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</si>
  <si>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</si>
  <si>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</si>
  <si>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</si>
  <si>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</si>
  <si>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</si>
  <si>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</si>
  <si>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</si>
  <si>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</si>
  <si>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</si>
  <si>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</si>
  <si>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</si>
  <si>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</si>
  <si>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</si>
  <si>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</si>
  <si>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</si>
  <si>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</si>
  <si>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</si>
  <si>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</si>
  <si>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</si>
  <si>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</si>
  <si>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</si>
  <si>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</si>
  <si>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</si>
  <si>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</si>
  <si>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</si>
  <si>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</si>
  <si>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</si>
  <si>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</si>
  <si>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</si>
  <si>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</si>
  <si>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</si>
  <si>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</si>
  <si>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</si>
  <si>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</si>
  <si>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</si>
  <si>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</si>
  <si>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</si>
  <si>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</si>
  <si>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</si>
  <si>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</si>
  <si>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</si>
  <si>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</si>
  <si>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</si>
  <si>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</si>
  <si>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</si>
  <si>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</si>
  <si>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</si>
  <si>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</si>
  <si>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</si>
  <si>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</si>
  <si>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</si>
  <si>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</si>
  <si>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</si>
  <si>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</si>
  <si>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</si>
  <si>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</si>
  <si>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</si>
  <si>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</si>
  <si>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</si>
  <si>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</si>
  <si>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</si>
  <si>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</si>
  <si>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</si>
  <si>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</si>
  <si>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</si>
  <si>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</si>
  <si>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</si>
  <si>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</si>
  <si>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</si>
  <si>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</si>
  <si>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</si>
  <si>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</si>
  <si>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</si>
  <si>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</si>
  <si>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</si>
  <si>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</si>
  <si>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</si>
  <si>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</si>
  <si>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</si>
  <si>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</si>
  <si>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</si>
  <si>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</si>
  <si>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</si>
  <si>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</si>
  <si>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</si>
  <si>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</si>
  <si>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</si>
  <si>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</si>
  <si>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</si>
  <si>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</si>
  <si>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</si>
  <si>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</si>
  <si>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</si>
  <si>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</si>
  <si>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</si>
  <si>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</si>
  <si>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</si>
  <si>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</si>
  <si>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</si>
  <si>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</si>
  <si>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</si>
  <si>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</si>
  <si>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</si>
  <si>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</si>
  <si>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</si>
  <si>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</si>
  <si>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</si>
  <si>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</si>
  <si>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</si>
  <si>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</si>
  <si>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</si>
  <si>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</si>
  <si>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</si>
  <si>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</si>
  <si>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</si>
  <si>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</si>
  <si>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</si>
  <si>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</si>
  <si>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</si>
  <si>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</si>
  <si>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</si>
  <si>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</si>
  <si>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</si>
  <si>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</si>
  <si>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</si>
  <si>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</si>
  <si>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</si>
  <si>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</si>
  <si>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</si>
  <si>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</si>
  <si>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</si>
  <si>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</si>
  <si>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</si>
  <si>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</si>
  <si>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</si>
  <si>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</si>
  <si>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</si>
  <si>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</si>
  <si>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</si>
  <si>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</si>
  <si>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</si>
  <si>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</si>
  <si>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</si>
  <si>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</si>
  <si>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</si>
  <si>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</si>
  <si>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</si>
  <si>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</si>
  <si>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</si>
  <si>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</si>
  <si>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</si>
  <si>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</si>
  <si>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</si>
  <si>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</si>
  <si>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</si>
  <si>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</si>
  <si>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</si>
  <si>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</si>
  <si>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</si>
  <si>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</si>
  <si>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</si>
  <si>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</si>
  <si>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</si>
  <si>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</si>
  <si>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</si>
  <si>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</si>
  <si>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</si>
  <si>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</si>
  <si>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</si>
  <si>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</si>
  <si>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</si>
  <si>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</si>
  <si>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</si>
  <si>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</si>
  <si>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</si>
  <si>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</si>
  <si>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</si>
  <si>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</si>
  <si>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</si>
  <si>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</si>
  <si>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</si>
  <si>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</si>
  <si>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</si>
  <si>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</si>
  <si>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</si>
  <si>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</si>
  <si>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</si>
  <si>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</si>
  <si>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</si>
  <si>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</si>
  <si>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</si>
  <si>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</si>
  <si>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</si>
  <si>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</si>
  <si>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</si>
  <si>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</si>
  <si>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</si>
  <si>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</si>
  <si>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</si>
  <si>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</si>
  <si>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</si>
  <si>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</si>
  <si>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</si>
  <si>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</si>
  <si>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</si>
  <si>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</si>
  <si>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</si>
  <si>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</si>
  <si>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</si>
  <si>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</si>
  <si>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</si>
  <si>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</si>
  <si>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</si>
  <si>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</si>
  <si>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</si>
  <si>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</si>
  <si>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</si>
  <si>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</si>
  <si>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</si>
  <si>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</si>
  <si>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</si>
  <si>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</si>
  <si>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</si>
  <si>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</si>
  <si>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</si>
  <si>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</si>
  <si>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</si>
  <si>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</si>
  <si>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</si>
  <si>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</si>
  <si>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</si>
  <si>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</si>
  <si>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</si>
  <si>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</si>
  <si>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</si>
  <si>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</si>
  <si>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</si>
  <si>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</si>
  <si>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</si>
  <si>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</si>
  <si>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</si>
  <si>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</si>
  <si>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</si>
  <si>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</si>
  <si>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</si>
  <si>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</si>
  <si>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</si>
  <si>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</si>
  <si>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</si>
  <si>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</si>
  <si>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</si>
  <si>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</si>
  <si>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</si>
  <si>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</si>
  <si>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</si>
  <si>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</si>
  <si>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</si>
  <si>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</si>
  <si>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</si>
  <si>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</si>
  <si>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</si>
  <si>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</si>
  <si>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</si>
  <si>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</si>
  <si>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</si>
  <si>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</si>
  <si>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</si>
  <si>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</si>
  <si>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</si>
  <si>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</si>
  <si>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</si>
  <si>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</si>
  <si>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</si>
  <si>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</si>
  <si>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</si>
  <si>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</si>
  <si>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</si>
  <si>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</si>
  <si>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</si>
  <si>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</si>
  <si>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</si>
  <si>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</si>
  <si>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</si>
  <si>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</si>
  <si>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</si>
  <si>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</si>
  <si>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</si>
  <si>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</si>
  <si>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</si>
  <si>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</si>
  <si>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</si>
  <si>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</si>
  <si>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</si>
  <si>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</si>
  <si>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</si>
  <si>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</si>
  <si>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</si>
  <si>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</si>
  <si>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</si>
  <si>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</si>
  <si>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</si>
  <si>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</si>
  <si>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</si>
  <si>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</si>
  <si>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</si>
  <si>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</si>
  <si>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</si>
  <si>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</si>
  <si>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</si>
  <si>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</si>
  <si>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</si>
  <si>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</si>
  <si>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</si>
  <si>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</si>
  <si>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</si>
  <si>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</si>
  <si>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</si>
  <si>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</si>
  <si>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</si>
  <si>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</si>
  <si>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</si>
  <si>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</si>
  <si>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</si>
  <si>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</si>
  <si>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</si>
  <si>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</si>
  <si>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</si>
  <si>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</si>
  <si>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</si>
  <si>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</si>
  <si>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</si>
  <si>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</si>
  <si>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</si>
  <si>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</si>
  <si>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</si>
  <si>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</si>
  <si>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</si>
  <si>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</si>
  <si>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</si>
  <si>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</si>
  <si>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</si>
  <si>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</si>
  <si>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</si>
  <si>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</si>
  <si>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</si>
  <si>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</si>
  <si>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</si>
  <si>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</si>
  <si>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</si>
  <si>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</si>
  <si>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</si>
  <si>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</si>
  <si>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</si>
  <si>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</si>
  <si>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</si>
  <si>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</si>
  <si>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</si>
  <si>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</si>
  <si>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</si>
  <si>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</si>
  <si>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</si>
  <si>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</si>
  <si>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</si>
  <si>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</si>
  <si>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</si>
  <si>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</si>
  <si>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</si>
  <si>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</si>
  <si>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</si>
  <si>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</si>
  <si>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</si>
  <si>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</si>
  <si>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</si>
  <si>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</si>
  <si>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</si>
  <si>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</si>
  <si>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</si>
  <si>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</si>
  <si>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</si>
  <si>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</si>
  <si>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</si>
  <si>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</si>
  <si>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</si>
  <si>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</si>
  <si>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</si>
  <si>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</si>
  <si>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</si>
  <si>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</si>
  <si>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</si>
  <si>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</si>
  <si>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</si>
  <si>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</si>
  <si>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</si>
  <si>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</si>
  <si>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</si>
  <si>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</si>
  <si>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</si>
  <si>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</si>
  <si>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</si>
  <si>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</si>
  <si>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</si>
  <si>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</si>
  <si>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</si>
  <si>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</si>
  <si>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</si>
  <si>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</si>
  <si>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</si>
  <si>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</si>
  <si>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</si>
  <si>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</si>
  <si>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</si>
  <si>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</si>
  <si>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</si>
  <si>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</si>
  <si>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</si>
  <si>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</si>
  <si>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</si>
  <si>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</si>
  <si>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</si>
  <si>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</si>
  <si>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</si>
  <si>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</si>
  <si>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</si>
  <si>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</si>
  <si>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</si>
  <si>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</si>
  <si>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</si>
  <si>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</si>
  <si>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</si>
  <si>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</si>
  <si>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</si>
  <si>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</si>
  <si>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</si>
  <si>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</si>
  <si>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</si>
  <si>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</si>
  <si>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</si>
  <si>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</si>
  <si>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</si>
  <si>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</si>
  <si>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</si>
  <si>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</si>
  <si>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</si>
  <si>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</si>
  <si>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</si>
  <si>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</si>
  <si>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</si>
  <si>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</si>
  <si>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</si>
  <si>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</si>
  <si>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</si>
  <si>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</si>
  <si>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</si>
  <si>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</si>
  <si>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</si>
  <si>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</si>
  <si>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</si>
  <si>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</si>
  <si>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</si>
  <si>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</si>
  <si>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</si>
  <si>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</si>
  <si>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</si>
  <si>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</si>
  <si>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</si>
  <si>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</si>
  <si>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</si>
  <si>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</si>
  <si>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</si>
  <si>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</si>
  <si>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</si>
  <si>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</si>
  <si>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</si>
  <si>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</si>
  <si>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</si>
  <si>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</si>
  <si>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</si>
  <si>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</si>
  <si>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</si>
  <si>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</si>
  <si>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</si>
  <si>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</si>
  <si>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</si>
  <si>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</si>
  <si>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</si>
  <si>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</si>
  <si>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</si>
  <si>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</si>
  <si>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</si>
  <si>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</si>
  <si>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</si>
  <si>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</si>
  <si>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</si>
  <si>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</si>
  <si>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</si>
  <si>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</si>
  <si>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</si>
  <si>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</si>
  <si>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</si>
  <si>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</si>
  <si>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</si>
  <si>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</si>
  <si>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</si>
  <si>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</si>
  <si>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</si>
  <si>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</si>
  <si>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</si>
  <si>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</si>
  <si>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</si>
  <si>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</si>
  <si>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</si>
  <si>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</si>
  <si>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</si>
  <si>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</si>
  <si>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</si>
  <si>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</si>
  <si>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</si>
  <si>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</si>
  <si>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</si>
  <si>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</si>
  <si>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</si>
  <si>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</si>
  <si>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</si>
  <si>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</si>
  <si>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</si>
  <si>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</si>
  <si>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</si>
  <si>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</si>
  <si>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</si>
  <si>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</si>
  <si>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</si>
  <si>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</si>
  <si>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</si>
  <si>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</si>
  <si>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</si>
  <si>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</si>
  <si>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</si>
  <si>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</si>
  <si>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</si>
  <si>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</si>
  <si>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</si>
  <si>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</si>
  <si>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</si>
  <si>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</si>
  <si>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</si>
  <si>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</si>
  <si>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</si>
  <si>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</si>
  <si>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</si>
  <si>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</si>
  <si>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</si>
  <si>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</si>
  <si>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</si>
  <si>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</si>
  <si>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</si>
  <si>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</si>
  <si>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</si>
  <si>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</si>
  <si>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</si>
  <si>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</si>
  <si>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</si>
  <si>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</si>
  <si>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</si>
  <si>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</si>
  <si>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</si>
  <si>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</si>
  <si>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</si>
  <si>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</si>
  <si>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</si>
  <si>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</si>
  <si>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</si>
  <si>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</si>
  <si>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</si>
  <si>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</si>
  <si>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</si>
  <si>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</si>
  <si>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</si>
  <si>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</si>
  <si>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</si>
  <si>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</si>
  <si>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</si>
  <si>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</si>
  <si>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</si>
  <si>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</si>
  <si>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</si>
  <si>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</si>
  <si>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</si>
  <si>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</si>
  <si>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</si>
  <si>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</si>
  <si>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</si>
  <si>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</si>
  <si>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</si>
  <si>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</si>
  <si>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</si>
  <si>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</si>
  <si>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</si>
  <si>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</si>
  <si>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</si>
  <si>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</si>
  <si>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</si>
  <si>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</si>
  <si>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</si>
  <si>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</si>
  <si>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</si>
  <si>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</si>
  <si>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</si>
  <si>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</si>
  <si>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</si>
  <si>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</si>
  <si>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</si>
  <si>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</si>
  <si>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</si>
  <si>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</si>
  <si>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</si>
  <si>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</si>
  <si>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</si>
  <si>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</si>
  <si>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</si>
  <si>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</si>
  <si>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</si>
  <si>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</si>
  <si>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</si>
  <si>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</si>
  <si>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</si>
  <si>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</si>
  <si>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</si>
  <si>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</si>
  <si>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</si>
  <si>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</si>
  <si>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</si>
  <si>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</si>
  <si>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</si>
  <si>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</si>
  <si>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</si>
  <si>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</si>
  <si>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</si>
  <si>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</si>
  <si>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</si>
  <si>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</si>
  <si>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</si>
  <si>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</si>
  <si>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</si>
  <si>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</si>
  <si>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</si>
  <si>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</si>
  <si>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</si>
  <si>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</si>
  <si>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</si>
  <si>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</si>
  <si>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</si>
  <si>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</si>
  <si>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</si>
  <si>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</si>
  <si>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</si>
  <si>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</si>
  <si>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</si>
  <si>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</si>
  <si>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</si>
  <si>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</si>
  <si>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</si>
  <si>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</si>
  <si>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</si>
  <si>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</si>
  <si>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</si>
  <si>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</si>
  <si>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</si>
  <si>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</si>
  <si>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</si>
  <si>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</si>
  <si>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</si>
  <si>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</si>
  <si>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</si>
  <si>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</si>
  <si>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</si>
  <si>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</si>
  <si>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</si>
  <si>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</si>
  <si>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</si>
  <si>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</si>
  <si>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</si>
  <si>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</si>
  <si>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</si>
  <si>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</si>
  <si>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</si>
  <si>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</si>
  <si>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</si>
  <si>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</si>
  <si>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</si>
  <si>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</si>
  <si>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</si>
  <si>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</si>
  <si>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</si>
  <si>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</si>
  <si>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</si>
  <si>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</si>
  <si>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</si>
  <si>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</si>
  <si>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</si>
  <si>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</si>
  <si>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</si>
  <si>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</si>
  <si>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</si>
  <si>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</si>
  <si>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</si>
  <si>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</si>
  <si>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</si>
  <si>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</si>
  <si>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</si>
  <si>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</si>
  <si>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</si>
  <si>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</si>
  <si>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</si>
  <si>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</si>
  <si>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</si>
  <si>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</si>
  <si>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</si>
  <si>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</si>
  <si>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</si>
  <si>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</si>
  <si>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</si>
  <si>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</si>
  <si>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</si>
  <si>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</si>
  <si>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</si>
  <si>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</si>
  <si>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</si>
  <si>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</si>
  <si>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</si>
  <si>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</si>
  <si>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</si>
  <si>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</si>
  <si>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</si>
  <si>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</si>
  <si>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</si>
  <si>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</si>
  <si>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</si>
  <si>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</si>
  <si>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</si>
  <si>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</si>
  <si>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</si>
  <si>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</si>
  <si>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</si>
  <si>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</si>
  <si>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</si>
  <si>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</si>
  <si>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</si>
  <si>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</si>
  <si>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</si>
  <si>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</si>
  <si>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</si>
  <si>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</si>
  <si>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</si>
  <si>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</si>
  <si>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</si>
  <si>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</si>
  <si>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</si>
  <si>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</si>
  <si>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</si>
  <si>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</si>
  <si>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</si>
  <si>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</si>
  <si>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</si>
  <si>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</si>
  <si>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</si>
  <si>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</si>
  <si>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</si>
  <si>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</si>
  <si>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</si>
  <si>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</si>
  <si>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</si>
  <si>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</si>
  <si>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</si>
  <si>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</si>
  <si>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</si>
  <si>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</si>
  <si>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</si>
  <si>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</si>
  <si>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</si>
  <si>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</si>
  <si>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</si>
  <si>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</si>
  <si>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</si>
  <si>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</si>
  <si>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</si>
  <si>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</si>
  <si>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</si>
  <si>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</si>
  <si>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</si>
  <si>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</si>
  <si>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</si>
  <si>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</si>
  <si>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</si>
  <si>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</si>
  <si>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</si>
  <si>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</si>
  <si>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</si>
  <si>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</si>
  <si>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</si>
  <si>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</si>
  <si>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</si>
  <si>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</si>
  <si>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</si>
  <si>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</si>
  <si>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</si>
  <si>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</si>
  <si>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</si>
  <si>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</si>
  <si>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</si>
  <si>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</si>
  <si>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</si>
  <si>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</si>
  <si>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</si>
  <si>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</si>
  <si>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</si>
  <si>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</si>
  <si>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</si>
  <si>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</si>
  <si>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</si>
  <si>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</si>
  <si>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</si>
  <si>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</si>
  <si>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</si>
  <si>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</si>
  <si>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</si>
  <si>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</si>
  <si>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</si>
  <si>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</si>
  <si>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</si>
  <si>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</si>
  <si>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</si>
  <si>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</si>
  <si>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</si>
  <si>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</si>
  <si>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</si>
  <si>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</si>
  <si>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</si>
  <si>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</si>
  <si>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</si>
  <si>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</si>
  <si>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</si>
  <si>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</si>
  <si>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</si>
  <si>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</si>
  <si>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</si>
  <si>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</si>
  <si>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</si>
  <si>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</si>
  <si>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</si>
  <si>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</si>
  <si>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</si>
  <si>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</si>
  <si>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</si>
  <si>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</si>
  <si>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</si>
  <si>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</si>
  <si>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</si>
  <si>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</si>
  <si>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</si>
  <si>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</si>
  <si>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</si>
  <si>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</si>
  <si>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</si>
  <si>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</si>
  <si>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</si>
  <si>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</si>
  <si>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</si>
  <si>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</si>
  <si>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</si>
  <si>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</si>
  <si>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</si>
  <si>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</si>
  <si>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</si>
  <si>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</si>
  <si>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</si>
  <si>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</si>
  <si>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</si>
  <si>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</si>
  <si>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</si>
  <si>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</si>
  <si>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</si>
  <si>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</si>
  <si>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</si>
  <si>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</si>
  <si>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</si>
  <si>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</si>
  <si>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</si>
  <si>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</si>
  <si>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</si>
  <si>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</si>
  <si>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</si>
  <si>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</si>
  <si>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</si>
  <si>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</si>
  <si>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</si>
  <si>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</si>
  <si>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</si>
  <si>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</si>
  <si>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</si>
  <si>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</si>
  <si>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</si>
  <si>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</si>
  <si>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</si>
  <si>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</si>
  <si>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</si>
  <si>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</si>
  <si>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</si>
  <si>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</si>
  <si>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</si>
  <si>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</si>
  <si>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</si>
  <si>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</si>
  <si>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</si>
  <si>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</si>
  <si>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</si>
  <si>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</si>
  <si>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</si>
  <si>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</si>
  <si>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</si>
  <si>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</si>
  <si>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</si>
  <si>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</si>
  <si>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</si>
  <si>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</si>
  <si>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</si>
  <si>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</si>
  <si>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</si>
  <si>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</si>
  <si>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</si>
  <si>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</si>
  <si>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</si>
  <si>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</si>
  <si>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</si>
  <si>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</si>
  <si>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</si>
  <si>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</si>
  <si>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</si>
  <si>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</si>
  <si>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</si>
  <si>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</si>
  <si>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</si>
  <si>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</si>
  <si>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</si>
  <si>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</si>
  <si>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</si>
  <si>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</si>
  <si>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</si>
  <si>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</si>
  <si>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</si>
  <si>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</si>
  <si>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</si>
  <si>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</si>
  <si>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</si>
  <si>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</si>
  <si>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</si>
  <si>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</si>
  <si>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</si>
  <si>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</si>
  <si>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</si>
  <si>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</si>
  <si>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</si>
  <si>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</si>
  <si>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</si>
  <si>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</si>
  <si>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</si>
  <si>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</si>
  <si>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</si>
  <si>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</si>
  <si>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</si>
  <si>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</si>
  <si>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</si>
  <si>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</si>
  <si>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</si>
  <si>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</si>
  <si>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</si>
  <si>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</si>
  <si>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</si>
  <si>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</si>
  <si>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</si>
  <si>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</si>
  <si>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</si>
  <si>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</si>
  <si>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</si>
  <si>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</si>
  <si>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</si>
  <si>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</si>
  <si>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</si>
  <si>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</si>
  <si>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</si>
  <si>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</si>
  <si>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</si>
  <si>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</si>
  <si>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</si>
  <si>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</si>
  <si>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</si>
  <si>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</si>
  <si>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</si>
  <si>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</si>
  <si>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</si>
  <si>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</si>
  <si>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</si>
  <si>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</si>
  <si>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</si>
  <si>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</si>
  <si>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</si>
  <si>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</si>
  <si>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</si>
  <si>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</si>
  <si>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</si>
  <si>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</si>
  <si>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</si>
  <si>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</si>
  <si>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</si>
  <si>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</si>
  <si>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</si>
  <si>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</si>
  <si>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</si>
  <si>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</si>
  <si>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</si>
  <si>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</si>
  <si>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</si>
  <si>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</si>
  <si>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</si>
  <si>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</si>
  <si>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</si>
  <si>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</si>
  <si>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</si>
  <si>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</si>
  <si>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</si>
  <si>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</si>
  <si>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</si>
  <si>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</si>
  <si>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</si>
  <si>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</si>
  <si>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</si>
  <si>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</si>
  <si>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</si>
  <si>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</si>
  <si>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</si>
  <si>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</si>
  <si>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</si>
  <si>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</si>
  <si>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</si>
  <si>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</si>
  <si>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</si>
  <si>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</si>
  <si>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</si>
  <si>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</si>
  <si>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</si>
  <si>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</si>
  <si>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</si>
  <si>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</si>
  <si>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</si>
  <si>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</si>
  <si>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</si>
  <si>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</si>
  <si>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</si>
  <si>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</si>
  <si>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</si>
  <si>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</si>
  <si>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</si>
  <si>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</si>
  <si>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</si>
  <si>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</si>
  <si>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</si>
  <si>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</si>
  <si>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</si>
  <si>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</si>
  <si>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</si>
  <si>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</si>
  <si>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</si>
  <si>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</si>
  <si>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</si>
  <si>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</si>
  <si>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</si>
  <si>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</si>
  <si>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</si>
  <si>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</si>
  <si>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</si>
  <si>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</si>
  <si>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</si>
  <si>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</si>
  <si>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</si>
  <si>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</si>
  <si>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</si>
  <si>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</si>
  <si>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</si>
  <si>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</si>
  <si>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</si>
  <si>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</si>
  <si>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</si>
  <si>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</si>
  <si>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</si>
  <si>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</si>
  <si>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</si>
  <si>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</si>
  <si>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</si>
  <si>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</si>
  <si>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</si>
  <si>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</si>
  <si>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</si>
  <si>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</si>
  <si>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</si>
  <si>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</si>
  <si>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</si>
  <si>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</si>
  <si>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</si>
  <si>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</si>
  <si>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</si>
  <si>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</si>
  <si>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</si>
  <si>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</si>
  <si>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</si>
  <si>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</si>
  <si>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</si>
  <si>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</si>
  <si>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</si>
  <si>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</si>
  <si>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</si>
  <si>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</si>
  <si>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</si>
  <si>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</si>
  <si>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</si>
  <si>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</si>
  <si>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</si>
  <si>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</si>
  <si>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</si>
  <si>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</si>
  <si>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</si>
  <si>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</si>
  <si>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</si>
  <si>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</si>
  <si>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</si>
  <si>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</si>
  <si>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</si>
  <si>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</si>
  <si>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</si>
  <si>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</si>
  <si>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</si>
  <si>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</si>
  <si>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</si>
  <si>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</si>
  <si>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</si>
  <si>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</si>
  <si>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</si>
  <si>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</si>
  <si>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</si>
  <si>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</si>
  <si>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</si>
  <si>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</si>
  <si>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</si>
  <si>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</si>
  <si>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</si>
  <si>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</si>
  <si>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</si>
  <si>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</si>
  <si>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</si>
  <si>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</si>
  <si>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</si>
  <si>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</si>
  <si>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</si>
  <si>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</si>
  <si>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</si>
  <si>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</si>
  <si>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</si>
  <si>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</si>
  <si>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</si>
  <si>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</si>
  <si>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</si>
  <si>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</si>
  <si>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</si>
  <si>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</si>
  <si>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</si>
  <si>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</si>
  <si>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</si>
  <si>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</si>
  <si>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</si>
  <si>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</si>
  <si>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</si>
  <si>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</si>
  <si>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</si>
  <si>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</si>
  <si>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</si>
  <si>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</si>
  <si>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</si>
  <si>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</si>
  <si>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</si>
  <si>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</si>
  <si>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</si>
  <si>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</si>
  <si>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</si>
  <si>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</si>
  <si>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</si>
  <si>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</si>
  <si>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</si>
  <si>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</si>
  <si>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</si>
  <si>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</si>
  <si>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</si>
  <si>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</si>
  <si>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</si>
  <si>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</si>
  <si>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</si>
  <si>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</si>
  <si>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</si>
  <si>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</si>
  <si>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</si>
  <si>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</si>
  <si>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</si>
  <si>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</si>
  <si>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</si>
  <si>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</si>
  <si>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</si>
  <si>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</si>
  <si>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</si>
  <si>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</si>
  <si>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</si>
  <si>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</si>
  <si>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</si>
  <si>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</si>
  <si>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</si>
  <si>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</si>
  <si>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</si>
  <si>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</si>
  <si>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</si>
  <si>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</si>
  <si>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</si>
  <si>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</si>
  <si>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</si>
  <si>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</si>
  <si>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</si>
  <si>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</si>
  <si>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</si>
  <si>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</si>
  <si>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</si>
  <si>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</si>
  <si>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</si>
  <si>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</si>
  <si>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</si>
  <si>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</si>
  <si>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</si>
  <si>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</si>
  <si>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</si>
  <si>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</si>
  <si>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</si>
  <si>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</si>
  <si>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</si>
  <si>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</si>
  <si>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</si>
  <si>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</si>
  <si>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</si>
  <si>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</si>
  <si>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</si>
  <si>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</si>
  <si>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</si>
  <si>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</si>
  <si>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</si>
  <si>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</si>
  <si>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</si>
  <si>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</si>
  <si>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</si>
  <si>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</si>
  <si>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</si>
  <si>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</si>
  <si>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</si>
  <si>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</si>
  <si>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</si>
  <si>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</si>
  <si>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</si>
  <si>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</si>
  <si>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</si>
  <si>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</si>
  <si>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</si>
  <si>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</si>
  <si>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</si>
  <si>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</si>
  <si>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</si>
  <si>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</si>
  <si>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</si>
  <si>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</si>
  <si>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</si>
  <si>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</si>
  <si>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</si>
  <si>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</si>
  <si>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</si>
  <si>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</si>
  <si>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</si>
  <si>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</si>
  <si>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</si>
  <si>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</si>
  <si>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</si>
  <si>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</si>
  <si>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</si>
  <si>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</si>
  <si>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</si>
  <si>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</si>
  <si>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</si>
  <si>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</si>
  <si>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</si>
  <si>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</si>
  <si>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</si>
  <si>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</si>
  <si>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</si>
  <si>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</si>
  <si>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</si>
  <si>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</si>
  <si>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</si>
  <si>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</si>
  <si>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</si>
  <si>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</si>
  <si>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</si>
  <si>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</si>
  <si>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</si>
  <si>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</si>
  <si>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</si>
  <si>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</si>
  <si>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</si>
  <si>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</si>
  <si>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</si>
  <si>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</si>
  <si>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</si>
  <si>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</si>
  <si>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</si>
  <si>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</si>
  <si>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</si>
  <si>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</si>
  <si>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</si>
  <si>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</si>
  <si>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</si>
  <si>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</si>
  <si>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</si>
  <si>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</si>
  <si>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</si>
  <si>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</si>
  <si>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</si>
  <si>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</si>
  <si>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</si>
  <si>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</si>
  <si>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</si>
  <si>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</si>
  <si>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</si>
  <si>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</si>
  <si>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</si>
  <si>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</si>
  <si>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</si>
  <si>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</si>
  <si>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</si>
  <si>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</si>
  <si>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</si>
  <si>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</si>
  <si>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</si>
  <si>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</si>
  <si>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</si>
  <si>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</si>
  <si>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</si>
  <si>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</si>
  <si>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</si>
  <si>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</si>
  <si>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</si>
  <si>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</si>
  <si>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</si>
  <si>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</si>
  <si>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</si>
  <si>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</si>
  <si>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</si>
  <si>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</si>
  <si>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</si>
  <si>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</si>
  <si>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</si>
  <si>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</si>
  <si>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</si>
  <si>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</si>
  <si>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</si>
  <si>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</si>
  <si>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</si>
  <si>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</si>
  <si>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</si>
  <si>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</si>
  <si>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</si>
  <si>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</si>
  <si>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</si>
  <si>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</si>
  <si>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</si>
  <si>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</si>
  <si>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</si>
  <si>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</si>
  <si>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</si>
  <si>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</si>
  <si>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</si>
  <si>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</si>
  <si>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</si>
  <si>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</si>
  <si>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</si>
  <si>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</si>
  <si>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</si>
  <si>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</si>
  <si>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</si>
  <si>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</si>
  <si>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</si>
  <si>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</si>
  <si>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</si>
  <si>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</si>
  <si>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</si>
  <si>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</si>
  <si>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</si>
  <si>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</si>
  <si>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</si>
  <si>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</si>
  <si>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</si>
  <si>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</si>
  <si>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</si>
  <si>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</si>
  <si>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</si>
  <si>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</si>
  <si>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</si>
  <si>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</si>
  <si>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</si>
  <si>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</si>
  <si>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</si>
  <si>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</si>
  <si>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</si>
  <si>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</si>
  <si>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</si>
  <si>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</si>
  <si>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</si>
  <si>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</si>
  <si>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</si>
  <si>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</si>
  <si>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</si>
  <si>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</si>
  <si>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</si>
  <si>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</si>
  <si>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</si>
  <si>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</si>
  <si>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</si>
  <si>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</si>
  <si>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</si>
  <si>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</si>
  <si>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</si>
  <si>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</si>
  <si>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</si>
  <si>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</si>
  <si>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</si>
  <si>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</si>
  <si>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</si>
  <si>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</si>
  <si>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</si>
  <si>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</si>
  <si>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</si>
  <si>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</si>
  <si>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</si>
  <si>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</si>
  <si>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</si>
  <si>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</si>
  <si>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</si>
  <si>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</si>
  <si>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</si>
  <si>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</si>
  <si>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</si>
  <si>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</si>
  <si>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</si>
  <si>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</si>
  <si>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</si>
  <si>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</si>
  <si>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</si>
  <si>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</si>
  <si>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</si>
  <si>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</si>
  <si>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</si>
  <si>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</si>
  <si>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</si>
  <si>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</si>
  <si>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</si>
  <si>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</si>
  <si>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</si>
  <si>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</si>
  <si>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</si>
  <si>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</si>
  <si>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</si>
  <si>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</si>
  <si>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</si>
  <si>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</si>
  <si>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</si>
  <si>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</si>
  <si>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</si>
  <si>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</si>
  <si>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</si>
  <si>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</si>
  <si>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</si>
  <si>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</si>
  <si>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</si>
  <si>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</si>
  <si>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</si>
  <si>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</si>
  <si>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</si>
  <si>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</si>
  <si>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</si>
  <si>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</si>
  <si>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</si>
  <si>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</si>
  <si>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</si>
  <si>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</si>
  <si>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</si>
  <si>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</si>
  <si>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</si>
  <si>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</si>
  <si>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</si>
  <si>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</si>
  <si>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</si>
  <si>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</si>
  <si>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</si>
  <si>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</si>
  <si>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</si>
  <si>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</si>
  <si>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</si>
  <si>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</si>
  <si>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</si>
  <si>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</si>
  <si>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</si>
  <si>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</si>
  <si>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</si>
  <si>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</si>
  <si>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</si>
  <si>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</si>
  <si>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</si>
  <si>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</si>
  <si>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</si>
  <si>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</si>
  <si>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</si>
  <si>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</si>
  <si>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</si>
  <si>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</si>
  <si>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</si>
  <si>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</si>
  <si>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</si>
  <si>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</si>
  <si>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</si>
  <si>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</si>
  <si>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</si>
  <si>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</si>
  <si>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</si>
  <si>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</si>
  <si>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</si>
  <si>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</si>
  <si>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</si>
  <si>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</si>
  <si>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</si>
  <si>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</si>
  <si>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</si>
  <si>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</si>
  <si>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</si>
  <si>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</si>
  <si>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</si>
  <si>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</si>
  <si>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</si>
  <si>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</si>
  <si>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</si>
  <si>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</si>
  <si>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</si>
  <si>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</si>
  <si>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</si>
  <si>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</si>
  <si>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</si>
  <si>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</si>
  <si>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</si>
  <si>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</si>
  <si>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</si>
  <si>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</si>
  <si>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</si>
  <si>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</si>
  <si>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</si>
  <si>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</si>
  <si>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</si>
  <si>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</si>
  <si>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</si>
  <si>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</si>
  <si>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</si>
  <si>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</si>
  <si>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</si>
  <si>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</si>
  <si>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</si>
  <si>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</si>
  <si>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</si>
  <si>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</si>
  <si>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</si>
  <si>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</si>
  <si>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</si>
  <si>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</si>
  <si>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</si>
  <si>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</si>
  <si>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</si>
  <si>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</si>
  <si>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</si>
  <si>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</si>
  <si>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</si>
  <si>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</si>
  <si>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</si>
  <si>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</si>
  <si>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</si>
  <si>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</si>
  <si>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</si>
  <si>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</si>
  <si>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</si>
  <si>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</si>
  <si>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</si>
  <si>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</si>
  <si>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</si>
  <si>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</si>
  <si>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</si>
  <si>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</si>
  <si>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</si>
  <si>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</si>
  <si>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</si>
  <si>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</si>
  <si>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</si>
  <si>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</si>
  <si>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</si>
  <si>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</si>
  <si>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</si>
  <si>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</si>
  <si>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</si>
  <si>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</si>
  <si>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</si>
  <si>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</si>
  <si>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</si>
  <si>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</si>
  <si>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</si>
  <si>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</si>
  <si>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</si>
  <si>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</si>
  <si>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</si>
  <si>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</si>
  <si>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</si>
  <si>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</si>
  <si>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</si>
  <si>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</si>
  <si>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</si>
  <si>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</si>
  <si>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</si>
  <si>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</si>
  <si>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</si>
  <si>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</si>
  <si>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</si>
  <si>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</si>
  <si>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</si>
  <si>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</si>
  <si>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</si>
  <si>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</si>
  <si>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</si>
  <si>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</si>
  <si>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</si>
  <si>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</si>
  <si>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</si>
  <si>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</si>
  <si>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</si>
  <si>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</si>
  <si>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</si>
  <si>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</si>
  <si>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</si>
  <si>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</si>
  <si>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</si>
  <si>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</si>
  <si>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</si>
  <si>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</si>
  <si>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</si>
  <si>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</si>
  <si>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</si>
  <si>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</si>
  <si>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</si>
  <si>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</si>
  <si>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</si>
  <si>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</si>
  <si>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</si>
  <si>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</si>
  <si>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</si>
  <si>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</si>
  <si>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</si>
  <si>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</si>
  <si>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</si>
  <si>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</si>
  <si>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</si>
  <si>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</si>
  <si>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</si>
  <si>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</si>
  <si>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</si>
  <si>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</si>
  <si>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</si>
  <si>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</si>
  <si>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</si>
  <si>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</si>
  <si>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</si>
  <si>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</si>
  <si>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</si>
  <si>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</si>
  <si>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</si>
  <si>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</si>
  <si>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</si>
  <si>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</si>
  <si>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</si>
  <si>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</si>
  <si>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</si>
  <si>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</si>
  <si>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</si>
  <si>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</si>
  <si>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</si>
  <si>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</si>
  <si>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</si>
  <si>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</si>
  <si>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</si>
  <si>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</si>
  <si>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</si>
  <si>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</si>
  <si>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</si>
  <si>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</si>
  <si>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</si>
  <si>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</si>
  <si>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</si>
  <si>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</si>
  <si>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</si>
  <si>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</si>
  <si>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</si>
  <si>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</si>
  <si>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</si>
  <si>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</si>
  <si>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</si>
  <si>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</si>
  <si>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</si>
  <si>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</si>
  <si>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</si>
  <si>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</si>
  <si>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</si>
  <si>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</si>
  <si>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</si>
  <si>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</si>
  <si>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</si>
  <si>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</si>
  <si>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</si>
  <si>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</si>
  <si>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</si>
  <si>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</si>
  <si>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</si>
  <si>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</si>
  <si>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</si>
  <si>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</si>
  <si>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</si>
  <si>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</si>
  <si>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</si>
  <si>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</si>
  <si>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</si>
  <si>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</si>
  <si>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</si>
  <si>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</si>
  <si>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</si>
  <si>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</si>
  <si>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</si>
  <si>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</si>
  <si>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</si>
  <si>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</si>
  <si>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</si>
  <si>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</si>
  <si>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</si>
  <si>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</si>
  <si>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</si>
  <si>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</si>
  <si>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</si>
  <si>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</si>
  <si>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</si>
  <si>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</si>
  <si>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</si>
  <si>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</si>
  <si>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</si>
  <si>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</si>
  <si>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</si>
  <si>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</si>
  <si>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</si>
  <si>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</si>
  <si>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</si>
  <si>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</si>
  <si>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</si>
  <si>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</si>
  <si>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</si>
  <si>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</si>
  <si>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</si>
  <si>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</si>
  <si>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</si>
  <si>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</si>
  <si>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</si>
  <si>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</si>
  <si>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</si>
  <si>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</si>
  <si>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</si>
  <si>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</si>
  <si>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</si>
  <si>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</si>
  <si>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</si>
  <si>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</si>
  <si>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</si>
  <si>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</si>
  <si>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</si>
  <si>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</si>
  <si>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</si>
  <si>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</si>
  <si>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</si>
  <si>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</si>
  <si>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</si>
  <si>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</si>
  <si>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</si>
  <si>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</si>
  <si>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</si>
  <si>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</si>
  <si>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</si>
  <si>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</si>
  <si>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</si>
  <si>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</si>
  <si>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</si>
  <si>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</si>
  <si>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</si>
  <si>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</si>
  <si>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</si>
  <si>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</si>
  <si>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</si>
  <si>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</si>
  <si>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</si>
  <si>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</si>
  <si>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</si>
  <si>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</si>
  <si>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</si>
  <si>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</si>
  <si>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</si>
  <si>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</si>
  <si>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</si>
  <si>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</si>
  <si>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</si>
  <si>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</si>
  <si>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</si>
  <si>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</si>
  <si>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</si>
  <si>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</si>
  <si>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</si>
  <si>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</si>
  <si>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</si>
  <si>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</si>
  <si>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</si>
  <si>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</si>
  <si>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</si>
  <si>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</si>
  <si>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</si>
  <si>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</si>
  <si>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</si>
  <si>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</si>
  <si>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</si>
  <si>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</si>
  <si>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</si>
  <si>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</si>
  <si>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</si>
  <si>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</si>
  <si>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</si>
  <si>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</si>
  <si>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</si>
  <si>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</si>
  <si>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</si>
  <si>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</si>
  <si>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</si>
  <si>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</si>
  <si>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</si>
  <si>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</si>
  <si>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</si>
  <si>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</si>
  <si>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</si>
  <si>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</si>
  <si>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</si>
  <si>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</si>
  <si>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</si>
  <si>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</si>
  <si>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</si>
  <si>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</si>
  <si>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</si>
  <si>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</si>
  <si>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</si>
  <si>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</si>
  <si>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</si>
  <si>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</si>
  <si>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</si>
  <si>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</si>
  <si>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</si>
  <si>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</si>
  <si>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</si>
  <si>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</si>
  <si>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</si>
  <si>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</si>
  <si>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</si>
  <si>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</si>
  <si>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</si>
  <si>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</si>
  <si>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</si>
  <si>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</si>
  <si>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</si>
  <si>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</si>
  <si>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</si>
  <si>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</si>
  <si>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</si>
  <si>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</si>
  <si>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</si>
  <si>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</si>
  <si>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</si>
  <si>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</si>
  <si>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</si>
  <si>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</si>
  <si>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</si>
  <si>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</si>
  <si>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</si>
  <si>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</si>
  <si>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</si>
  <si>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</si>
  <si>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</si>
  <si>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</si>
  <si>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</si>
  <si>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</si>
  <si>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</si>
  <si>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</si>
  <si>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</si>
  <si>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</si>
  <si>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</si>
  <si>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</si>
  <si>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</si>
  <si>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</si>
  <si>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</si>
  <si>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</si>
  <si>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</si>
  <si>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</si>
  <si>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</si>
  <si>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</si>
  <si>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</si>
  <si>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</si>
  <si>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</si>
  <si>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</si>
  <si>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</si>
  <si>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</si>
  <si>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</si>
  <si>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</si>
  <si>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</si>
  <si>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</si>
  <si>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</si>
  <si>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</si>
  <si>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</si>
  <si>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</si>
  <si>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</si>
  <si>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</si>
  <si>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</si>
  <si>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</si>
  <si>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</si>
  <si>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</si>
  <si>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</si>
  <si>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</si>
  <si>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</si>
  <si>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</si>
  <si>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</si>
  <si>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</si>
  <si>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</si>
  <si>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</si>
  <si>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</si>
  <si>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</si>
  <si>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</si>
  <si>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</si>
  <si>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</si>
  <si>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</si>
  <si>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</si>
  <si>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</si>
  <si>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</si>
  <si>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</si>
  <si>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</si>
  <si>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</si>
  <si>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</si>
  <si>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</si>
  <si>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</si>
  <si>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</si>
  <si>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</si>
  <si>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</si>
  <si>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</si>
  <si>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</si>
  <si>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</si>
  <si>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</si>
  <si>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</si>
  <si>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</si>
  <si>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</si>
  <si>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</si>
  <si>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</si>
  <si>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</si>
  <si>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</si>
  <si>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</si>
  <si>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</si>
  <si>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</si>
  <si>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</si>
  <si>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</si>
  <si>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</si>
  <si>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</si>
  <si>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</si>
  <si>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</si>
  <si>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</si>
  <si>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</si>
  <si>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</si>
  <si>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</si>
  <si>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</si>
  <si>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</si>
  <si>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</si>
  <si>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</si>
  <si>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</si>
  <si>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</si>
  <si>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</si>
  <si>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</si>
  <si>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</si>
  <si>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</si>
  <si>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</si>
  <si>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</si>
  <si>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</si>
  <si>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</si>
  <si>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</si>
  <si>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</si>
  <si>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</si>
  <si>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</si>
  <si>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</si>
  <si>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</si>
  <si>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</si>
  <si>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</si>
  <si>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</si>
  <si>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</si>
  <si>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</si>
  <si>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</si>
  <si>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</si>
  <si>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</si>
  <si>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</si>
  <si>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</si>
  <si>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</si>
  <si>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</si>
  <si>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</si>
  <si>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</si>
  <si>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</si>
  <si>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</si>
  <si>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</si>
  <si>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</si>
  <si>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</si>
  <si>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</si>
  <si>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</si>
  <si>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</si>
  <si>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</si>
  <si>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</si>
  <si>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</si>
  <si>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</si>
  <si>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</si>
  <si>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</si>
  <si>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</si>
  <si>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</si>
  <si>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</si>
  <si>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</si>
  <si>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</si>
  <si>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</si>
  <si>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</si>
  <si>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</si>
  <si>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</si>
  <si>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</si>
  <si>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</si>
  <si>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</si>
  <si>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</si>
  <si>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</si>
  <si>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</si>
  <si>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</si>
  <si>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</si>
  <si>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</si>
  <si>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</si>
  <si>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</si>
  <si>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</si>
  <si>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</si>
  <si>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</si>
  <si>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</si>
  <si>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</si>
  <si>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</si>
  <si>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</si>
  <si>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</si>
  <si>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</si>
  <si>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</si>
  <si>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</si>
  <si>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</si>
  <si>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</si>
  <si>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</si>
  <si>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</si>
  <si>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</si>
  <si>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</si>
  <si>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</si>
  <si>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</si>
  <si>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</si>
  <si>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</si>
  <si>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</si>
  <si>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</si>
  <si>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</si>
  <si>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</si>
  <si>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</si>
  <si>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</si>
  <si>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</si>
  <si>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</si>
  <si>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</si>
  <si>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</si>
  <si>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</si>
  <si>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</si>
  <si>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</si>
  <si>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</si>
  <si>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</si>
  <si>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</si>
  <si>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</si>
  <si>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</si>
  <si>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</si>
  <si>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</si>
  <si>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</si>
  <si>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</si>
  <si>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</si>
  <si>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</si>
  <si>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</si>
  <si>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</si>
  <si>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</si>
  <si>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</si>
  <si>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</si>
  <si>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</si>
  <si>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</si>
  <si>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</si>
  <si>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</si>
  <si>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</si>
  <si>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</si>
  <si>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</si>
  <si>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</si>
  <si>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</si>
  <si>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</si>
  <si>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</si>
  <si>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</si>
  <si>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</si>
  <si>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</si>
  <si>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</si>
  <si>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</si>
  <si>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</si>
  <si>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</si>
  <si>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</si>
  <si>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</si>
  <si>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</si>
  <si>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</si>
  <si>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</si>
  <si>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</si>
  <si>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</si>
  <si>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</si>
  <si>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</si>
  <si>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</si>
  <si>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</si>
  <si>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</si>
  <si>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</si>
  <si>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</si>
  <si>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</si>
  <si>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</si>
  <si>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</si>
  <si>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</si>
  <si>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</si>
  <si>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</si>
  <si>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</si>
  <si>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</si>
  <si>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</si>
  <si>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</si>
  <si>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</si>
  <si>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</si>
  <si>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</si>
  <si>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</si>
  <si>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</si>
  <si>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</si>
  <si>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</si>
  <si>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</si>
  <si>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</si>
  <si>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</si>
  <si>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</si>
  <si>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</si>
  <si>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</si>
  <si>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</si>
  <si>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</si>
  <si>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</si>
  <si>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</si>
  <si>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</si>
  <si>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</si>
  <si>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</si>
  <si>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</si>
  <si>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</si>
  <si>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</si>
  <si>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</si>
  <si>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</si>
  <si>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</si>
  <si>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</si>
  <si>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</si>
  <si>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</si>
  <si>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</si>
  <si>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</si>
  <si>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</si>
  <si>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</si>
  <si>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</si>
  <si>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</si>
  <si>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</si>
  <si>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</si>
  <si>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</si>
  <si>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</si>
  <si>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</si>
  <si>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</si>
  <si>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</si>
  <si>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</si>
  <si>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</si>
  <si>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</si>
  <si>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</si>
  <si>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</si>
  <si>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</si>
  <si>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</si>
  <si>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</si>
  <si>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</si>
  <si>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</si>
  <si>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</si>
  <si>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</si>
  <si>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</si>
  <si>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</si>
  <si>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</si>
  <si>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</si>
  <si>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</si>
  <si>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</si>
  <si>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</si>
  <si>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</si>
  <si>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</si>
  <si>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</si>
  <si>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</si>
  <si>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</si>
  <si>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</si>
  <si>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</si>
  <si>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</si>
  <si>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</si>
  <si>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</si>
  <si>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</si>
  <si>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</si>
  <si>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</si>
  <si>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</si>
  <si>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</si>
  <si>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</si>
  <si>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</si>
  <si>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</si>
  <si>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</si>
  <si>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</si>
  <si>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</si>
  <si>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</si>
  <si>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</si>
  <si>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</si>
  <si>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</si>
  <si>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</si>
  <si>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</si>
  <si>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</si>
  <si>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</si>
  <si>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</si>
  <si>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</si>
  <si>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</si>
  <si>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</si>
  <si>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</si>
  <si>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</si>
  <si>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</si>
  <si>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</si>
  <si>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</si>
  <si>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</si>
  <si>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</si>
  <si>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</si>
  <si>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</si>
  <si>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</si>
  <si>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</si>
  <si>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</si>
  <si>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</si>
  <si>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</si>
  <si>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</si>
  <si>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</si>
  <si>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</si>
  <si>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</si>
  <si>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</si>
  <si>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</si>
  <si>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</si>
  <si>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</si>
  <si>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</si>
  <si>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</si>
  <si>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</si>
  <si>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</si>
  <si>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</si>
  <si>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</si>
  <si>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</si>
  <si>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</si>
  <si>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</si>
  <si>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</si>
  <si>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</si>
  <si>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</si>
  <si>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</si>
  <si>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</si>
  <si>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</si>
  <si>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</si>
  <si>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</si>
  <si>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</si>
  <si>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</si>
  <si>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</si>
  <si>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</si>
  <si>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</si>
  <si>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</si>
  <si>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</si>
  <si>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</si>
  <si>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</si>
  <si>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</si>
  <si>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</si>
  <si>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</si>
  <si>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</si>
  <si>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</si>
  <si>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</si>
  <si>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</si>
  <si>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</si>
  <si>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</si>
  <si>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</si>
  <si>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</si>
  <si>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</si>
  <si>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</si>
  <si>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</si>
  <si>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</si>
  <si>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</si>
  <si>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</si>
  <si>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</si>
  <si>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</si>
  <si>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</si>
  <si>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</si>
  <si>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</si>
  <si>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</si>
  <si>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</si>
  <si>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</si>
  <si>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</si>
  <si>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</si>
  <si>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</si>
  <si>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</si>
  <si>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</si>
  <si>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</si>
  <si>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</si>
  <si>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</si>
  <si>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</si>
  <si>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</si>
  <si>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</si>
  <si>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</si>
  <si>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</si>
  <si>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</si>
  <si>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</si>
  <si>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</si>
  <si>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</si>
  <si>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</si>
  <si>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</si>
  <si>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</si>
  <si>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</si>
  <si>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</si>
  <si>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</si>
  <si>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</si>
  <si>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</si>
  <si>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</si>
  <si>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</si>
  <si>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</si>
  <si>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</si>
  <si>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</si>
  <si>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</si>
  <si>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</si>
  <si>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</si>
  <si>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</si>
  <si>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</si>
  <si>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</si>
  <si>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</si>
  <si>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</si>
  <si>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</si>
  <si>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</si>
  <si>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</si>
  <si>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</si>
  <si>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</si>
  <si>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</si>
  <si>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</si>
  <si>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</si>
  <si>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</si>
  <si>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</si>
  <si>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</si>
  <si>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</si>
  <si>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</si>
  <si>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</si>
  <si>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</si>
  <si>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</si>
  <si>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</si>
  <si>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</si>
  <si>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</si>
  <si>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</si>
  <si>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</si>
  <si>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</si>
  <si>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</si>
  <si>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</si>
  <si>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</si>
  <si>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</si>
  <si>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</si>
  <si>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</si>
  <si>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</si>
  <si>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</si>
  <si>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</si>
  <si>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</si>
  <si>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</si>
  <si>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</si>
  <si>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</si>
  <si>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</si>
  <si>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</si>
  <si>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</si>
  <si>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</si>
  <si>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</si>
  <si>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</si>
  <si>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</si>
  <si>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</si>
  <si>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</si>
  <si>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</si>
  <si>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</si>
  <si>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</si>
  <si>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</si>
  <si>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</si>
  <si>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</si>
  <si>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</si>
  <si>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</si>
  <si>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</si>
  <si>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</si>
  <si>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</si>
  <si>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</si>
  <si>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</si>
  <si>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</si>
  <si>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</si>
  <si>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</si>
  <si>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</si>
  <si>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</si>
  <si>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</si>
  <si>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</si>
  <si>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</si>
  <si>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</si>
  <si>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</si>
  <si>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</si>
  <si>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</si>
  <si>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</si>
  <si>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</si>
  <si>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</si>
  <si>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</si>
  <si>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</si>
  <si>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</si>
  <si>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</si>
  <si>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</si>
  <si>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</si>
  <si>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</si>
  <si>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</si>
  <si>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</si>
  <si>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</si>
  <si>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</si>
  <si>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</si>
  <si>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</si>
  <si>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</si>
  <si>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</si>
  <si>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</si>
  <si>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</si>
  <si>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</si>
  <si>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</si>
  <si>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</si>
  <si>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</si>
  <si>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</si>
  <si>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</si>
  <si>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</si>
  <si>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</si>
  <si>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</si>
  <si>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</si>
  <si>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</si>
  <si>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</si>
  <si>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</si>
  <si>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</si>
  <si>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</si>
  <si>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</si>
  <si>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</si>
  <si>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</si>
  <si>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</si>
  <si>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</si>
  <si>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</si>
  <si>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</si>
  <si>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</si>
  <si>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</si>
  <si>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</si>
  <si>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</si>
  <si>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</si>
  <si>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</si>
  <si>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</si>
  <si>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</si>
  <si>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</si>
  <si>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</si>
  <si>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</si>
  <si>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</si>
  <si>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</si>
  <si>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</si>
  <si>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</si>
  <si>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</si>
  <si>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</si>
  <si>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</si>
  <si>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</si>
  <si>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</si>
  <si>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</si>
  <si>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</si>
  <si>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</si>
  <si>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</si>
  <si>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</si>
  <si>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</si>
  <si>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</si>
  <si>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</si>
  <si>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</si>
  <si>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</si>
  <si>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</si>
  <si>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</si>
  <si>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</si>
  <si>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</si>
  <si>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</si>
  <si>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</si>
  <si>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</si>
  <si>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</si>
  <si>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</si>
  <si>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</si>
  <si>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</si>
  <si>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</si>
  <si>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</si>
  <si>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</si>
  <si>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</si>
  <si>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</si>
  <si>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</si>
  <si>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</si>
  <si>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</si>
  <si>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</si>
  <si>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</si>
  <si>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</si>
  <si>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</si>
  <si>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</si>
  <si>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</si>
  <si>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</si>
  <si>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</si>
  <si>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</si>
  <si>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</si>
  <si>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</si>
  <si>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</si>
  <si>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</si>
  <si>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</si>
  <si>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</si>
  <si>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</si>
  <si>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</si>
  <si>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</si>
  <si>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</si>
  <si>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</si>
  <si>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</si>
  <si>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</si>
  <si>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</si>
  <si>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</si>
  <si>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</si>
  <si>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</si>
  <si>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</si>
  <si>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</si>
  <si>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</si>
  <si>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</si>
  <si>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</si>
  <si>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</si>
  <si>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</si>
  <si>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</si>
  <si>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</si>
  <si>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</si>
  <si>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</si>
  <si>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</si>
  <si>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</si>
  <si>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</si>
  <si>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</si>
  <si>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</si>
  <si>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</si>
  <si>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</si>
  <si>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</si>
  <si>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</si>
  <si>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</si>
  <si>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</si>
  <si>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</si>
  <si>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</si>
  <si>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</si>
  <si>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</si>
  <si>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</si>
  <si>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</si>
  <si>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</si>
  <si>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</si>
  <si>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</si>
  <si>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</si>
  <si>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</si>
  <si>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</si>
  <si>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</si>
  <si>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</si>
  <si>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</si>
  <si>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</si>
  <si>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</si>
  <si>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</si>
  <si>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</si>
  <si>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</si>
  <si>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</si>
  <si>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</si>
  <si>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</si>
  <si>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</si>
  <si>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</si>
  <si>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</si>
  <si>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</si>
  <si>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</si>
  <si>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</si>
  <si>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</si>
  <si>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</si>
  <si>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</si>
  <si>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</si>
  <si>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</si>
  <si>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</si>
  <si>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</si>
  <si>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</si>
  <si>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</si>
  <si>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</si>
  <si>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</si>
  <si>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</si>
  <si>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</si>
  <si>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</si>
  <si>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</si>
  <si>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</si>
  <si>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</si>
  <si>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</si>
  <si>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</si>
  <si>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</si>
  <si>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</si>
  <si>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</si>
  <si>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</si>
  <si>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</si>
  <si>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</si>
  <si>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</si>
  <si>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</si>
  <si>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</si>
  <si>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</si>
  <si>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</si>
  <si>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</si>
  <si>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</si>
  <si>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</si>
  <si>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</si>
  <si>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</si>
  <si>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</si>
  <si>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</si>
  <si>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</si>
  <si>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</si>
  <si>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</si>
  <si>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</si>
  <si>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</si>
  <si>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</si>
  <si>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</si>
  <si>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</si>
  <si>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</si>
  <si>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</si>
  <si>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</si>
  <si>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</si>
  <si>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</si>
  <si>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</si>
  <si>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</si>
  <si>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</si>
  <si>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</si>
  <si>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</si>
  <si>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</si>
  <si>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</si>
  <si>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</si>
  <si>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</si>
  <si>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</si>
  <si>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</si>
  <si>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</si>
  <si>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</si>
  <si>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</si>
  <si>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</si>
  <si>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</si>
  <si>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</si>
  <si>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</si>
  <si>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</si>
  <si>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</si>
  <si>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</si>
  <si>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</si>
  <si>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</si>
  <si>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</si>
  <si>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</si>
  <si>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</si>
  <si>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</si>
  <si>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</si>
  <si>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</si>
  <si>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</si>
  <si>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</si>
  <si>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</si>
  <si>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</si>
  <si>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</si>
  <si>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</si>
  <si>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</si>
  <si>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</si>
  <si>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</si>
  <si>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</si>
  <si>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</si>
  <si>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</si>
  <si>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</si>
  <si>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</si>
  <si>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</si>
  <si>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</si>
  <si>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</si>
  <si>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</si>
  <si>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</si>
  <si>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</si>
  <si>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</si>
  <si>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</si>
  <si>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</si>
  <si>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</si>
  <si>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</si>
  <si>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</si>
  <si>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</si>
  <si>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</si>
  <si>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</si>
  <si>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</si>
  <si>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</si>
  <si>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</si>
  <si>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</si>
  <si>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</si>
  <si>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</si>
  <si>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</si>
  <si>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</si>
  <si>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</si>
  <si>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</si>
  <si>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</si>
  <si>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</si>
  <si>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</si>
  <si>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</si>
  <si>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</si>
  <si>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</si>
  <si>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</si>
  <si>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</si>
  <si>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</si>
  <si>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</si>
  <si>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</si>
  <si>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</si>
  <si>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</si>
  <si>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</si>
  <si>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</si>
  <si>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</si>
  <si>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</si>
  <si>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</si>
  <si>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</si>
  <si>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</si>
  <si>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</si>
  <si>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</si>
  <si>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</si>
  <si>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</si>
  <si>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</si>
  <si>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</si>
  <si>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</si>
  <si>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</si>
  <si>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</si>
  <si>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</si>
  <si>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</si>
  <si>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</si>
  <si>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</si>
  <si>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</si>
  <si>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</si>
  <si>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</si>
  <si>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</si>
  <si>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</si>
  <si>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</si>
  <si>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</si>
  <si>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</si>
  <si>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</si>
  <si>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</si>
  <si>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</si>
  <si>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</si>
  <si>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</si>
  <si>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</si>
  <si>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</si>
  <si>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</si>
  <si>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</si>
  <si>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</si>
  <si>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</si>
  <si>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</si>
  <si>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</si>
  <si>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</si>
  <si>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</si>
  <si>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</si>
  <si>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</si>
  <si>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</si>
  <si>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</si>
  <si>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</si>
  <si>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</si>
  <si>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</si>
  <si>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</si>
  <si>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</si>
  <si>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</si>
  <si>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</si>
  <si>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</si>
  <si>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</si>
  <si>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</si>
  <si>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</si>
  <si>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</si>
  <si>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</si>
  <si>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</si>
  <si>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</si>
  <si>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</si>
  <si>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</si>
  <si>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</si>
  <si>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</si>
  <si>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</si>
  <si>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</si>
  <si>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</si>
  <si>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</si>
  <si>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</si>
  <si>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</si>
  <si>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</si>
  <si>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</si>
  <si>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</si>
  <si>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</si>
  <si>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</si>
  <si>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</si>
  <si>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</si>
  <si>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</si>
  <si>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</si>
  <si>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</si>
  <si>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</si>
  <si>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</si>
  <si>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</si>
  <si>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</si>
  <si>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</si>
  <si>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</si>
  <si>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</si>
  <si>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</si>
  <si>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</si>
  <si>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</si>
  <si>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</si>
  <si>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</si>
  <si>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</si>
  <si>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</si>
  <si>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</si>
  <si>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</si>
  <si>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</si>
  <si>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</si>
  <si>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</si>
  <si>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</si>
  <si>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</si>
  <si>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</si>
  <si>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</si>
  <si>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</si>
  <si>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</si>
  <si>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</si>
  <si>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</si>
  <si>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</si>
  <si>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</si>
  <si>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</si>
  <si>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</si>
  <si>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</si>
  <si>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</si>
  <si>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</si>
  <si>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</si>
  <si>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</si>
  <si>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</si>
  <si>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</si>
  <si>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</si>
  <si>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</si>
  <si>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</si>
  <si>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</si>
  <si>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</si>
  <si>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</si>
  <si>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</si>
  <si>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</si>
  <si>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</si>
  <si>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</si>
  <si>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</si>
  <si>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</si>
  <si>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</si>
  <si>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</si>
  <si>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</si>
  <si>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</si>
  <si>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</si>
  <si>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</si>
  <si>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</si>
  <si>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</si>
  <si>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</si>
  <si>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</si>
  <si>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</si>
  <si>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</si>
  <si>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</si>
  <si>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</si>
  <si>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</si>
  <si>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</si>
  <si>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</si>
  <si>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</si>
  <si>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</si>
  <si>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</si>
  <si>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</si>
  <si>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</si>
  <si>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</si>
  <si>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</si>
  <si>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</si>
  <si>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</si>
  <si>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</si>
  <si>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</si>
  <si>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</si>
  <si>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</si>
  <si>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</si>
  <si>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</si>
  <si>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</si>
  <si>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</si>
  <si>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</si>
  <si>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</si>
  <si>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</si>
  <si>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</si>
  <si>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</si>
  <si>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</si>
  <si>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</si>
  <si>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</si>
  <si>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</si>
  <si>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</si>
  <si>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</si>
  <si>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</si>
  <si>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</si>
  <si>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</si>
  <si>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</si>
  <si>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</si>
  <si>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</si>
  <si>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</si>
  <si>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</si>
  <si>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</si>
  <si>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</si>
  <si>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</si>
  <si>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</si>
  <si>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</si>
  <si>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</si>
  <si>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</si>
  <si>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</si>
  <si>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</si>
  <si>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</si>
  <si>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</si>
  <si>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</si>
  <si>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</si>
  <si>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</si>
  <si>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</si>
  <si>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</si>
  <si>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</si>
  <si>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</si>
  <si>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</si>
  <si>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</si>
  <si>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</si>
  <si>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</si>
  <si>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</si>
  <si>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</si>
  <si>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</si>
  <si>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</si>
  <si>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</si>
  <si>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</si>
  <si>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</si>
  <si>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</si>
  <si>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</si>
  <si>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</si>
  <si>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</si>
  <si>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</si>
  <si>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</si>
  <si>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</si>
  <si>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</si>
  <si>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</si>
  <si>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</si>
  <si>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</si>
  <si>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</si>
  <si>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</si>
  <si>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</si>
  <si>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</si>
  <si>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</si>
  <si>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</si>
  <si>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</si>
  <si>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</si>
  <si>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</si>
  <si>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</si>
  <si>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</si>
  <si>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</si>
  <si>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</si>
  <si>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</si>
  <si>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</si>
  <si>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</si>
  <si>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</si>
  <si>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</si>
  <si>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</si>
  <si>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</si>
  <si>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</si>
  <si>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</si>
  <si>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</si>
  <si>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</si>
  <si>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</si>
  <si>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</si>
  <si>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</si>
  <si>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</si>
  <si>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</si>
  <si>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</si>
  <si>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</si>
  <si>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</si>
  <si>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</si>
  <si>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</si>
  <si>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</si>
  <si>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</si>
  <si>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</si>
  <si>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</si>
  <si>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</si>
  <si>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</si>
  <si>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</si>
  <si>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</si>
  <si>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</si>
  <si>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</si>
  <si>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</si>
  <si>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</si>
  <si>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</si>
  <si>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</si>
  <si>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</si>
  <si>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</si>
  <si>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</si>
  <si>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</si>
  <si>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</si>
  <si>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</si>
  <si>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</si>
  <si>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</si>
  <si>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</si>
  <si>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</si>
  <si>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</si>
  <si>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</si>
  <si>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</si>
  <si>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</si>
  <si>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</si>
  <si>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</si>
  <si>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</si>
  <si>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</si>
  <si>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</si>
  <si>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</si>
  <si>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</si>
  <si>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</si>
  <si>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</si>
  <si>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</si>
  <si>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</si>
  <si>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</si>
  <si>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</si>
  <si>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</si>
  <si>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</si>
  <si>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</si>
  <si>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</si>
  <si>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</si>
  <si>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</si>
  <si>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</si>
  <si>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</si>
  <si>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</si>
  <si>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</si>
  <si>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</si>
  <si>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</si>
  <si>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</si>
  <si>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</si>
  <si>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</si>
  <si>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</si>
  <si>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</si>
  <si>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</si>
  <si>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</si>
  <si>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</si>
  <si>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</si>
  <si>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</si>
  <si>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</si>
  <si>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</si>
  <si>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</si>
  <si>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</si>
  <si>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</si>
  <si>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</si>
  <si>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</si>
  <si>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</si>
  <si>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</si>
  <si>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</si>
  <si>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</si>
  <si>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</si>
  <si>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</si>
  <si>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</si>
  <si>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</si>
  <si>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</si>
  <si>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</si>
  <si>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</si>
  <si>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</si>
  <si>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</si>
  <si>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</si>
  <si>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</si>
  <si>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</si>
  <si>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</si>
  <si>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</si>
  <si>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</si>
  <si>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</si>
  <si>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</si>
  <si>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</si>
  <si>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</si>
  <si>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</si>
  <si>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</si>
  <si>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</si>
  <si>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</si>
  <si>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</si>
  <si>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</si>
  <si>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</si>
  <si>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</si>
  <si>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</si>
  <si>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</si>
  <si>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</si>
  <si>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</si>
  <si>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</si>
  <si>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</si>
  <si>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</si>
  <si>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</si>
  <si>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</si>
  <si>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</si>
  <si>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</si>
  <si>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</si>
  <si>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</si>
  <si>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</si>
  <si>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</si>
  <si>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</si>
  <si>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</si>
  <si>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</si>
  <si>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</si>
  <si>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</si>
  <si>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</si>
  <si>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</si>
  <si>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</si>
  <si>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</si>
  <si>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</si>
  <si>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</si>
  <si>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</si>
  <si>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</si>
  <si>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</si>
  <si>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</si>
  <si>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</si>
  <si>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</si>
  <si>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</si>
  <si>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</si>
  <si>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</si>
  <si>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</si>
  <si>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</si>
  <si>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</si>
  <si>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</si>
  <si>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</si>
  <si>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</si>
  <si>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</si>
  <si>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</si>
  <si>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</si>
  <si>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</si>
  <si>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</si>
  <si>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</si>
  <si>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</si>
  <si>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</si>
  <si>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</si>
  <si>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</si>
  <si>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</si>
  <si>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</si>
  <si>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</si>
  <si>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</si>
  <si>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</si>
  <si>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</si>
  <si>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</si>
  <si>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</si>
  <si>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</si>
  <si>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</si>
  <si>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</si>
  <si>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</si>
  <si>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</si>
  <si>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</si>
  <si>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</si>
  <si>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</si>
  <si>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</si>
  <si>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</si>
  <si>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</si>
  <si>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</si>
  <si>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</si>
  <si>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</si>
  <si>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</si>
  <si>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</si>
  <si>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</si>
  <si>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</si>
  <si>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</si>
  <si>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</si>
  <si>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</si>
  <si>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</si>
  <si>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</si>
  <si>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</si>
  <si>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</si>
  <si>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</si>
  <si>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</si>
  <si>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</si>
  <si>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</si>
  <si>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</si>
  <si>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</si>
  <si>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</si>
  <si>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</si>
  <si>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</si>
  <si>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</si>
  <si>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</si>
  <si>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</si>
  <si>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</si>
  <si>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</si>
  <si>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</si>
  <si>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</si>
  <si>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</si>
  <si>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</si>
  <si>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</si>
  <si>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</si>
  <si>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</si>
  <si>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</si>
  <si>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</si>
  <si>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</si>
  <si>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</si>
  <si>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</si>
  <si>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</si>
  <si>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</si>
  <si>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</si>
  <si>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</si>
  <si>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</si>
  <si>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</si>
  <si>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</si>
  <si>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</si>
  <si>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</si>
  <si>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</si>
  <si>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</si>
  <si>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</si>
  <si>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</si>
  <si>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</si>
  <si>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</si>
  <si>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</si>
  <si>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</si>
  <si>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</si>
  <si>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</si>
  <si>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</si>
  <si>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</si>
  <si>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</si>
  <si>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</si>
  <si>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</si>
  <si>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</si>
  <si>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</si>
  <si>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</si>
  <si>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</si>
  <si>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</si>
  <si>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</si>
  <si>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</si>
  <si>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</si>
  <si>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</si>
  <si>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</si>
  <si>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</si>
  <si>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</si>
  <si>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</si>
  <si>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</si>
  <si>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</si>
  <si>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</si>
  <si>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</si>
  <si>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</si>
  <si>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</si>
  <si>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</si>
  <si>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</si>
  <si>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</si>
  <si>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</si>
  <si>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</si>
  <si>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</si>
  <si>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</si>
  <si>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</si>
  <si>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</si>
  <si>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</si>
  <si>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</si>
  <si>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</si>
  <si>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</si>
  <si>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</si>
  <si>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</si>
  <si>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</si>
  <si>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</si>
  <si>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</si>
  <si>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</si>
  <si>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</si>
  <si>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</si>
  <si>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</si>
  <si>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</si>
  <si>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</si>
  <si>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</si>
  <si>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</si>
  <si>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</si>
  <si>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</si>
  <si>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</si>
  <si>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</si>
  <si>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</si>
  <si>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</si>
  <si>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</si>
  <si>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</si>
  <si>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</si>
  <si>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</si>
  <si>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</si>
  <si>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</si>
  <si>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</si>
  <si>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</si>
  <si>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</si>
  <si>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</si>
  <si>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</si>
  <si>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</si>
  <si>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</si>
  <si>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</si>
  <si>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</si>
  <si>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</si>
  <si>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</si>
  <si>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</si>
  <si>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</si>
  <si>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</si>
  <si>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</si>
  <si>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</si>
  <si>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</si>
  <si>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</si>
  <si>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</si>
  <si>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</si>
  <si>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</si>
  <si>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</si>
  <si>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</si>
  <si>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</si>
  <si>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</si>
  <si>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</si>
  <si>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</si>
  <si>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</si>
  <si>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</si>
  <si>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</si>
  <si>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</si>
  <si>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</si>
  <si>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</si>
  <si>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</si>
  <si>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</si>
  <si>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</si>
  <si>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</si>
  <si>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</si>
  <si>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</si>
  <si>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</si>
  <si>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</si>
  <si>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</si>
  <si>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</si>
  <si>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</si>
  <si>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</si>
  <si>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</si>
  <si>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</si>
  <si>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</si>
  <si>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</si>
  <si>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</si>
  <si>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</si>
  <si>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</si>
  <si>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</si>
  <si>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</si>
  <si>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</si>
  <si>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</si>
  <si>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</si>
  <si>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</si>
  <si>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</si>
  <si>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</si>
  <si>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</si>
  <si>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</si>
  <si>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</si>
  <si>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</si>
  <si>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</si>
  <si>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</si>
  <si>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</si>
  <si>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</si>
  <si>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</si>
  <si>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</si>
  <si>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</si>
  <si>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</si>
  <si>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</si>
  <si>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</si>
  <si>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</si>
  <si>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</si>
  <si>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</si>
  <si>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</si>
  <si>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</si>
  <si>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</si>
  <si>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</si>
  <si>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</si>
  <si>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</si>
  <si>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</si>
  <si>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</si>
  <si>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</si>
  <si>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</si>
  <si>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</si>
  <si>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</si>
  <si>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</si>
  <si>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</si>
  <si>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</si>
  <si>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</si>
  <si>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</si>
  <si>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</si>
  <si>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</si>
  <si>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</si>
  <si>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</si>
  <si>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</si>
  <si>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</si>
  <si>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</si>
  <si>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</si>
  <si>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</si>
  <si>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</si>
  <si>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</si>
  <si>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</si>
  <si>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</si>
  <si>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</si>
  <si>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</si>
  <si>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</si>
  <si>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</si>
  <si>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</si>
  <si>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</si>
  <si>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</si>
  <si>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</si>
  <si>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</si>
  <si>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</si>
  <si>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</si>
  <si>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</si>
  <si>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</si>
  <si>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</si>
  <si>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</si>
  <si>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</si>
  <si>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</si>
  <si>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</si>
  <si>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</si>
  <si>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</si>
  <si>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</si>
  <si>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</si>
  <si>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</si>
  <si>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</si>
  <si>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</si>
  <si>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</si>
  <si>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</si>
  <si>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</si>
  <si>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</si>
  <si>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</si>
  <si>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</si>
  <si>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</si>
  <si>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</si>
  <si>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</si>
  <si>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</si>
  <si>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</si>
  <si>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</si>
  <si>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</si>
  <si>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</si>
  <si>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</si>
  <si>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</si>
  <si>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</si>
  <si>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</si>
  <si>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</si>
  <si>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</si>
  <si>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</si>
  <si>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</si>
  <si>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</si>
  <si>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</si>
  <si>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</si>
  <si>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</si>
  <si>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</si>
  <si>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</si>
  <si>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</si>
  <si>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</si>
  <si>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</si>
  <si>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</si>
  <si>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</si>
  <si>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</si>
  <si>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</si>
  <si>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</si>
  <si>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</si>
  <si>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</si>
  <si>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</si>
  <si>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</si>
  <si>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</si>
  <si>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</si>
  <si>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</si>
  <si>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</si>
  <si>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</si>
  <si>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</si>
  <si>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</si>
  <si>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</si>
  <si>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</si>
  <si>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</si>
  <si>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</si>
  <si>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</si>
  <si>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</si>
  <si>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</si>
  <si>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</si>
  <si>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</si>
  <si>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</si>
  <si>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</si>
  <si>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</si>
  <si>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</si>
  <si>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</si>
  <si>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</si>
  <si>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</si>
  <si>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</si>
  <si>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</si>
  <si>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</si>
  <si>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</si>
  <si>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</si>
  <si>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</si>
  <si>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</si>
  <si>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</si>
  <si>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</si>
  <si>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</si>
  <si>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</si>
  <si>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</si>
  <si>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</si>
  <si>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</si>
  <si>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</si>
  <si>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</si>
  <si>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</si>
  <si>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</si>
  <si>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</si>
  <si>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</si>
  <si>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</si>
  <si>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</si>
  <si>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</si>
  <si>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</si>
  <si>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</si>
  <si>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</si>
  <si>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</si>
  <si>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</si>
  <si>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</si>
  <si>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</si>
  <si>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</si>
  <si>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</si>
  <si>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</si>
  <si>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</si>
  <si>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</si>
  <si>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</si>
  <si>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</si>
  <si>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</si>
  <si>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</si>
  <si>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</si>
  <si>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</si>
  <si>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</si>
  <si>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</si>
  <si>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</si>
  <si>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</si>
  <si>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</si>
  <si>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</si>
  <si>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</si>
  <si>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</si>
  <si>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</si>
  <si>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</si>
  <si>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</si>
  <si>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</si>
  <si>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</si>
  <si>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</si>
  <si>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</si>
  <si>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</si>
  <si>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</si>
  <si>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</si>
  <si>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</si>
  <si>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</si>
  <si>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</si>
  <si>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</si>
  <si>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</si>
  <si>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</si>
  <si>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</si>
  <si>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</si>
  <si>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</si>
  <si>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</si>
  <si>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</si>
  <si>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</si>
  <si>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</si>
  <si>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</si>
  <si>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</si>
  <si>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</si>
  <si>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</si>
  <si>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</si>
  <si>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</si>
  <si>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</si>
  <si>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</si>
  <si>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</si>
  <si>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</si>
  <si>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</si>
  <si>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</si>
  <si>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</si>
  <si>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</si>
  <si>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</si>
  <si>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</si>
  <si>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</si>
  <si>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</si>
  <si>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</si>
  <si>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</si>
  <si>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</si>
  <si>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</si>
  <si>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</si>
  <si>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</si>
  <si>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</si>
  <si>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</si>
  <si>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</si>
  <si>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</si>
  <si>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</si>
  <si>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</si>
  <si>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</si>
  <si>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</si>
  <si>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</si>
  <si>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</si>
  <si>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</si>
  <si>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</si>
  <si>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</si>
  <si>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</si>
  <si>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</si>
  <si>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</si>
  <si>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</si>
  <si>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</si>
  <si>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</si>
  <si>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</si>
  <si>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</si>
  <si>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</si>
  <si>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</si>
  <si>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</si>
  <si>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</si>
  <si>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</si>
  <si>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</si>
  <si>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</si>
  <si>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</si>
  <si>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</si>
  <si>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</si>
  <si>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</si>
  <si>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</si>
  <si>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</si>
  <si>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</si>
  <si>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</si>
  <si>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</si>
  <si>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</si>
  <si>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</si>
  <si>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</si>
  <si>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</si>
  <si>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</si>
  <si>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</si>
  <si>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</si>
  <si>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</si>
  <si>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</si>
  <si>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</si>
  <si>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</si>
  <si>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</si>
  <si>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</si>
  <si>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</si>
  <si>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</si>
  <si>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</si>
  <si>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</si>
  <si>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</si>
  <si>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</si>
  <si>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</si>
  <si>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</si>
  <si>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</si>
  <si>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</si>
  <si>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</si>
  <si>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</si>
  <si>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</si>
  <si>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</si>
  <si>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</si>
  <si>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</si>
  <si>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</si>
  <si>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</si>
  <si>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</si>
  <si>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</si>
  <si>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</si>
  <si>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</si>
  <si>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</si>
  <si>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</si>
  <si>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</si>
  <si>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</si>
  <si>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</si>
  <si>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</si>
  <si>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</si>
  <si>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</si>
  <si>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</si>
  <si>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</si>
  <si>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</si>
  <si>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</si>
  <si>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</si>
  <si>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</si>
  <si>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</si>
  <si>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</si>
  <si>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</si>
  <si>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</si>
  <si>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</si>
  <si>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</si>
  <si>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</si>
  <si>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</si>
  <si>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</si>
  <si>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</si>
  <si>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</si>
  <si>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</si>
  <si>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</si>
  <si>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</si>
  <si>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</si>
  <si>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</si>
  <si>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</si>
  <si>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</si>
  <si>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</si>
  <si>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</si>
  <si>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</si>
  <si>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</si>
  <si>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</si>
  <si>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</si>
  <si>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</si>
  <si>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</si>
  <si>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</si>
  <si>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</si>
  <si>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</si>
  <si>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</si>
  <si>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</si>
  <si>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</si>
  <si>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</si>
  <si>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</si>
  <si>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</si>
  <si>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</si>
  <si>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</si>
  <si>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</si>
  <si>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</si>
  <si>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</si>
  <si>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</si>
  <si>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</si>
  <si>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</si>
  <si>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</si>
  <si>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</si>
  <si>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</si>
  <si>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</si>
  <si>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</si>
  <si>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</si>
  <si>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</si>
  <si>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</si>
  <si>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</si>
  <si>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</si>
  <si>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</si>
  <si>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</si>
  <si>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</si>
  <si>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</si>
  <si>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</si>
  <si>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</si>
  <si>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</si>
  <si>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</si>
  <si>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</si>
  <si>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</si>
  <si>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</si>
  <si>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</si>
  <si>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</si>
  <si>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</si>
  <si>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</si>
  <si>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</si>
  <si>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</si>
  <si>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</si>
  <si>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</si>
  <si>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</si>
  <si>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</si>
  <si>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</si>
  <si>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</si>
  <si>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</si>
  <si>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</si>
  <si>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</si>
  <si>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</si>
  <si>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</si>
  <si>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</si>
  <si>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</si>
  <si>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</si>
  <si>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</si>
  <si>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</si>
  <si>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</si>
  <si>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</si>
  <si>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</si>
  <si>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</si>
  <si>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</si>
  <si>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</si>
  <si>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</si>
  <si>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</si>
  <si>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</si>
  <si>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</si>
  <si>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</si>
  <si>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</si>
  <si>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</si>
  <si>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</si>
  <si>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</si>
  <si>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</si>
  <si>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</si>
  <si>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</si>
  <si>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</si>
  <si>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</si>
  <si>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</si>
  <si>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</si>
  <si>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</si>
  <si>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</si>
  <si>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</si>
  <si>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</si>
  <si>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</si>
  <si>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</si>
  <si>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</si>
  <si>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</si>
  <si>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</si>
  <si>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</si>
  <si>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</si>
  <si>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</si>
  <si>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</si>
  <si>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</si>
  <si>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</si>
  <si>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</si>
  <si>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</si>
  <si>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</si>
  <si>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</si>
  <si>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</si>
  <si>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</si>
  <si>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</si>
  <si>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</si>
  <si>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</si>
  <si>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</si>
  <si>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</si>
  <si>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</si>
  <si>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</si>
  <si>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</si>
  <si>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</si>
  <si>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</si>
  <si>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</si>
  <si>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</si>
  <si>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</si>
  <si>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</si>
  <si>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</si>
  <si>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</si>
  <si>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</si>
  <si>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</si>
  <si>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</si>
  <si>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</si>
  <si>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</si>
  <si>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</si>
  <si>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</si>
  <si>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</si>
  <si>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</si>
  <si>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</si>
  <si>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</si>
  <si>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</si>
  <si>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</si>
  <si>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</si>
  <si>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</si>
  <si>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</si>
  <si>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</si>
  <si>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</si>
  <si>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</si>
  <si>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</si>
  <si>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</si>
  <si>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</si>
  <si>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</si>
  <si>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</si>
  <si>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</si>
  <si>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</si>
  <si>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</si>
  <si>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</si>
  <si>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</si>
  <si>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</si>
  <si>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</si>
  <si>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</si>
  <si>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</si>
  <si>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</si>
  <si>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</si>
  <si>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</si>
  <si>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</si>
  <si>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</si>
  <si>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</si>
  <si>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</si>
  <si>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</si>
  <si>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</si>
  <si>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</si>
  <si>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</si>
  <si>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</si>
  <si>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</si>
  <si>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</si>
  <si>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</si>
  <si>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</si>
  <si>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</si>
  <si>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</si>
  <si>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</si>
  <si>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</si>
  <si>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</si>
  <si>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</si>
  <si>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</si>
  <si>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</si>
  <si>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</si>
  <si>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</si>
  <si>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</si>
  <si>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</si>
  <si>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</si>
  <si>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</si>
  <si>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</si>
  <si>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</si>
  <si>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</si>
  <si>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</si>
  <si>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</si>
  <si>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</si>
  <si>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</si>
  <si>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</si>
  <si>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</si>
  <si>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</si>
  <si>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</si>
  <si>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</si>
  <si>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</si>
  <si>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</si>
  <si>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</si>
  <si>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</si>
  <si>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</si>
  <si>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</si>
  <si>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</si>
  <si>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</si>
  <si>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</si>
  <si>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</si>
  <si>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</si>
  <si>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</si>
  <si>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</si>
  <si>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</si>
  <si>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</si>
  <si>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</si>
  <si>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</si>
  <si>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</si>
  <si>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</si>
  <si>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</si>
  <si>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</si>
  <si>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</si>
  <si>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</si>
  <si>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</si>
  <si>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</si>
  <si>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</si>
  <si>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</si>
  <si>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</si>
  <si>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</si>
  <si>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</si>
  <si>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</si>
  <si>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</si>
  <si>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</si>
  <si>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</si>
  <si>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</si>
  <si>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</si>
  <si>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</si>
  <si>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</si>
  <si>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</si>
  <si>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</si>
  <si>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</si>
  <si>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</si>
  <si>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</si>
  <si>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</si>
  <si>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</si>
  <si>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</si>
  <si>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</si>
  <si>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</si>
  <si>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</si>
  <si>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</si>
  <si>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</si>
  <si>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</si>
  <si>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</si>
  <si>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</si>
  <si>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</si>
  <si>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</si>
  <si>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</si>
  <si>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</si>
  <si>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</si>
  <si>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</si>
  <si>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</si>
  <si>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</si>
  <si>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</si>
  <si>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</si>
  <si>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</si>
  <si>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</si>
  <si>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</si>
  <si>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</si>
  <si>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</si>
  <si>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</si>
  <si>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</si>
  <si>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</si>
  <si>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</si>
  <si>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</si>
  <si>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</si>
  <si>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</si>
  <si>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</si>
  <si>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</si>
  <si>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</si>
  <si>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</si>
  <si>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</si>
  <si>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</si>
  <si>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</si>
  <si>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</si>
  <si>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</si>
  <si>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</si>
  <si>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</si>
  <si>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</si>
  <si>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</si>
  <si>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</si>
  <si>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</si>
  <si>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</si>
  <si>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</si>
  <si>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</si>
  <si>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</si>
  <si>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</si>
  <si>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</si>
  <si>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</si>
  <si>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</si>
  <si>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</si>
  <si>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</si>
  <si>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</si>
  <si>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</si>
  <si>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</si>
  <si>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</si>
  <si>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</si>
  <si>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</si>
  <si>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</si>
  <si>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</si>
  <si>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</si>
  <si>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</si>
  <si>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</si>
  <si>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</si>
  <si>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</si>
  <si>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</si>
  <si>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</si>
  <si>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</si>
  <si>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</si>
  <si>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</si>
  <si>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</si>
  <si>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</si>
  <si>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</si>
  <si>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</si>
  <si>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</si>
  <si>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</si>
  <si>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</si>
  <si>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</si>
  <si>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</si>
  <si>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</si>
  <si>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</si>
  <si>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</si>
  <si>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</si>
  <si>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</si>
  <si>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</si>
  <si>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</si>
  <si>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</si>
  <si>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</si>
  <si>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</si>
  <si>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</si>
  <si>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</si>
  <si>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</si>
  <si>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</si>
  <si>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</si>
  <si>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</si>
  <si>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</si>
  <si>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</si>
  <si>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</si>
  <si>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</si>
  <si>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</si>
  <si>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</si>
  <si>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</si>
  <si>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</si>
  <si>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</si>
  <si>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</si>
  <si>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</si>
  <si>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</si>
  <si>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</si>
  <si>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</si>
  <si>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</si>
  <si>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</si>
  <si>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</si>
  <si>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</si>
  <si>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</si>
  <si>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</si>
  <si>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</si>
  <si>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</si>
  <si>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</si>
  <si>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</si>
  <si>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</si>
  <si>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</si>
  <si>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</si>
  <si>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</si>
  <si>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</si>
  <si>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</si>
  <si>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</si>
  <si>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</si>
  <si>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</si>
  <si>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</si>
  <si>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</si>
  <si>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</si>
  <si>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</si>
  <si>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</si>
  <si>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</si>
  <si>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</si>
  <si>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</si>
  <si>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</si>
  <si>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</si>
  <si>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</si>
  <si>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</si>
  <si>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</si>
  <si>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</si>
  <si>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</si>
  <si>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</si>
  <si>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</si>
  <si>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</si>
  <si>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</si>
  <si>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</si>
  <si>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</si>
  <si>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</si>
  <si>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</si>
  <si>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</si>
  <si>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</si>
  <si>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</si>
  <si>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</si>
  <si>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</si>
  <si>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</si>
  <si>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</si>
  <si>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</si>
  <si>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</si>
  <si>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</si>
  <si>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</si>
  <si>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</si>
  <si>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</si>
  <si>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</si>
  <si>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</si>
  <si>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</si>
  <si>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</si>
  <si>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</si>
  <si>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</si>
  <si>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</si>
  <si>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</si>
  <si>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</si>
  <si>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</si>
  <si>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</si>
  <si>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</si>
  <si>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</si>
  <si>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</si>
  <si>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</si>
  <si>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</si>
  <si>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</si>
  <si>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</si>
  <si>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</si>
  <si>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</si>
  <si>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</si>
  <si>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</si>
  <si>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</si>
  <si>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</si>
  <si>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</si>
  <si>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</si>
  <si>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</si>
  <si>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</si>
  <si>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</si>
  <si>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</si>
  <si>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</si>
  <si>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</si>
  <si>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</si>
  <si>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</si>
  <si>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</si>
  <si>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</si>
  <si>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</si>
  <si>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</si>
  <si>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</si>
  <si>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</si>
  <si>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</si>
  <si>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</si>
  <si>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</si>
  <si>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</si>
  <si>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</si>
  <si>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</si>
  <si>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</si>
  <si>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</si>
  <si>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</si>
  <si>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</si>
  <si>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</si>
  <si>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</si>
  <si>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</si>
  <si>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</si>
  <si>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</si>
  <si>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</si>
  <si>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</si>
  <si>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</si>
  <si>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</si>
  <si>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</si>
  <si>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</si>
  <si>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</si>
  <si>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</si>
  <si>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</si>
  <si>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</si>
  <si>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</si>
  <si>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</si>
  <si>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</si>
  <si>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</si>
  <si>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</si>
  <si>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</si>
  <si>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</si>
  <si>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</si>
  <si>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</si>
  <si>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</si>
  <si>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</si>
  <si>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</si>
  <si>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</si>
  <si>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</si>
  <si>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</si>
  <si>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</si>
  <si>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</si>
  <si>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</si>
  <si>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</si>
  <si>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</si>
  <si>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</si>
  <si>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</si>
  <si>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</si>
  <si>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</si>
  <si>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</si>
  <si>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</si>
  <si>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</si>
  <si>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</si>
  <si>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</si>
  <si>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</si>
  <si>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</si>
  <si>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</si>
  <si>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</si>
  <si>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</si>
  <si>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</si>
  <si>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</si>
  <si>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</si>
  <si>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</si>
  <si>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</si>
  <si>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</si>
  <si>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</si>
  <si>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</si>
  <si>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</si>
  <si>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</si>
  <si>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</si>
  <si>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</si>
  <si>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</si>
  <si>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</si>
  <si>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</si>
  <si>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</si>
  <si>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</si>
  <si>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</si>
  <si>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</si>
  <si>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</si>
  <si>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</si>
  <si>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</si>
  <si>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</si>
  <si>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</si>
  <si>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</si>
  <si>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</si>
  <si>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</si>
  <si>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</si>
  <si>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</si>
  <si>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</si>
  <si>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</si>
  <si>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</si>
  <si>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</si>
  <si>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</si>
  <si>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</si>
  <si>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</si>
  <si>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</si>
  <si>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</si>
  <si>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</si>
  <si>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</si>
  <si>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</si>
  <si>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</si>
  <si>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</si>
  <si>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</si>
  <si>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</si>
  <si>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</si>
  <si>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</si>
  <si>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</si>
  <si>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</si>
  <si>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</si>
  <si>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</si>
  <si>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</si>
  <si>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</si>
  <si>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</si>
  <si>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</si>
  <si>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</si>
  <si>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</si>
  <si>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</si>
  <si>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</si>
  <si>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</si>
  <si>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</si>
  <si>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</si>
  <si>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</si>
  <si>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</si>
  <si>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</si>
  <si>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</si>
  <si>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</si>
  <si>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</si>
  <si>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</si>
  <si>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</si>
  <si>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</si>
  <si>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</si>
  <si>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</si>
  <si>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</si>
  <si>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</si>
  <si>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</si>
  <si>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</si>
  <si>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</si>
  <si>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</si>
  <si>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</si>
  <si>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</si>
  <si>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</si>
  <si>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</si>
  <si>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</si>
  <si>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</si>
  <si>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</si>
  <si>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</si>
  <si>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</si>
  <si>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</si>
  <si>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</si>
  <si>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</si>
  <si>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</si>
  <si>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</si>
  <si>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</si>
  <si>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</si>
  <si>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</si>
  <si>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</si>
  <si>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</si>
  <si>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</si>
  <si>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</si>
  <si>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</si>
  <si>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</si>
  <si>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</si>
  <si>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</si>
  <si>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</si>
  <si>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</si>
  <si>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</si>
  <si>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</si>
  <si>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</si>
  <si>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</si>
  <si>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</si>
  <si>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</si>
  <si>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</si>
  <si>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</si>
  <si>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</si>
  <si>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</si>
  <si>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</si>
  <si>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</si>
  <si>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</si>
  <si>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</si>
  <si>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</si>
  <si>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</si>
  <si>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</si>
  <si>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</si>
  <si>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</si>
  <si>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</si>
  <si>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</si>
  <si>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</si>
  <si>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</si>
  <si>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</si>
  <si>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</si>
  <si>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</si>
  <si>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</si>
  <si>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</si>
  <si>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</si>
  <si>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</si>
  <si>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</si>
  <si>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</si>
  <si>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</si>
  <si>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</si>
  <si>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</si>
  <si>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</si>
  <si>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</si>
  <si>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</si>
  <si>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</si>
  <si>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</si>
  <si>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</si>
  <si>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</si>
  <si>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</si>
  <si>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</si>
  <si>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</si>
  <si>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</si>
  <si>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</si>
  <si>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</si>
  <si>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</si>
  <si>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</si>
  <si>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</si>
  <si>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</si>
  <si>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</si>
  <si>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</si>
  <si>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</si>
  <si>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</si>
  <si>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</si>
  <si>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</si>
  <si>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</si>
  <si>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</si>
  <si>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</si>
  <si>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</si>
  <si>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</si>
  <si>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</si>
  <si>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</si>
  <si>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</si>
  <si>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</si>
  <si>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</si>
  <si>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</si>
  <si>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</si>
  <si>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</si>
  <si>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</si>
  <si>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</si>
  <si>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</si>
  <si>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</si>
  <si>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</si>
  <si>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</si>
  <si>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</si>
  <si>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</si>
  <si>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</si>
  <si>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</si>
  <si>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</si>
  <si>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</si>
  <si>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</si>
  <si>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</si>
  <si>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</si>
  <si>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</si>
  <si>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</si>
  <si>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</si>
  <si>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</si>
  <si>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</si>
  <si>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</si>
  <si>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</si>
  <si>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</si>
  <si>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</si>
  <si>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</si>
  <si>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</si>
  <si>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</si>
  <si>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</si>
  <si>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</si>
  <si>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</si>
  <si>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</si>
  <si>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</si>
  <si>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</si>
  <si>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</si>
  <si>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</si>
  <si>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</si>
  <si>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</si>
  <si>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</si>
  <si>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</si>
  <si>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</si>
  <si>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</si>
  <si>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</si>
  <si>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</si>
  <si>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</si>
  <si>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</si>
  <si>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</si>
  <si>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</si>
  <si>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</si>
  <si>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</si>
  <si>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</si>
  <si>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</si>
  <si>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</si>
  <si>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</si>
  <si>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</si>
  <si>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</si>
  <si>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</si>
  <si>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</si>
  <si>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</si>
  <si>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</si>
  <si>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</si>
  <si>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</si>
  <si>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</si>
  <si>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</si>
  <si>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</si>
  <si>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</si>
  <si>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</si>
  <si>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</si>
  <si>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</si>
  <si>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</si>
  <si>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</si>
  <si>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</si>
  <si>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</si>
  <si>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</si>
  <si>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</si>
  <si>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</si>
  <si>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</si>
  <si>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</si>
  <si>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</si>
  <si>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</si>
  <si>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</si>
  <si>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</si>
  <si>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</si>
  <si>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</si>
  <si>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</si>
  <si>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</si>
  <si>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</si>
  <si>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</si>
  <si>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</si>
  <si>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</si>
  <si>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</si>
  <si>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</si>
  <si>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</si>
  <si>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</si>
  <si>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</si>
  <si>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</si>
  <si>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</si>
  <si>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</si>
  <si>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</si>
  <si>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</si>
  <si>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</si>
  <si>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</si>
  <si>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</si>
  <si>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</si>
  <si>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</si>
  <si>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</si>
  <si>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</si>
  <si>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</si>
  <si>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</si>
  <si>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</si>
  <si>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</si>
  <si>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</si>
  <si>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</si>
  <si>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</si>
  <si>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</si>
  <si>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</si>
  <si>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</si>
  <si>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</si>
  <si>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</si>
  <si>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</si>
  <si>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</si>
  <si>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</si>
  <si>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</si>
  <si>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</si>
  <si>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</si>
  <si>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</si>
  <si>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</si>
  <si>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</si>
  <si>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</si>
  <si>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</si>
  <si>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</si>
  <si>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</si>
  <si>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</si>
  <si>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</si>
  <si>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</si>
  <si>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</si>
  <si>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</si>
  <si>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</si>
  <si>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</si>
  <si>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</si>
  <si>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</si>
  <si>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</si>
  <si>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</si>
  <si>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</si>
  <si>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</si>
  <si>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</si>
  <si>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</si>
  <si>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</si>
  <si>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</si>
  <si>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</si>
  <si>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</si>
  <si>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</si>
  <si>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</si>
  <si>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</si>
  <si>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</si>
  <si>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</si>
  <si>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</si>
  <si>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</si>
  <si>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</si>
  <si>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</si>
  <si>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</si>
  <si>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</si>
  <si>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</si>
  <si>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</si>
  <si>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</si>
  <si>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</si>
  <si>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</si>
  <si>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</si>
  <si>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</si>
  <si>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</si>
  <si>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</si>
  <si>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</si>
  <si>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</si>
  <si>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</si>
  <si>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</si>
  <si>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</si>
  <si>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</si>
  <si>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</si>
  <si>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</si>
  <si>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</si>
  <si>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</si>
  <si>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</si>
  <si>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</si>
  <si>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</si>
  <si>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</si>
  <si>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</si>
  <si>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</si>
  <si>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</si>
  <si>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</si>
  <si>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</si>
  <si>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</si>
  <si>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</si>
  <si>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</si>
  <si>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</si>
  <si>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</si>
  <si>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</si>
  <si>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</si>
  <si>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</si>
  <si>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</si>
  <si>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</si>
  <si>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</si>
  <si>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</si>
  <si>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</si>
  <si>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</si>
  <si>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</si>
  <si>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</si>
  <si>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</si>
  <si>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</si>
  <si>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</si>
  <si>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</si>
  <si>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</si>
  <si>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</si>
  <si>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</si>
  <si>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</si>
  <si>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</si>
  <si>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</si>
  <si>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</si>
  <si>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</si>
  <si>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</si>
  <si>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</si>
  <si>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</si>
  <si>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</si>
  <si>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</si>
  <si>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</si>
  <si>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</si>
  <si>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</si>
  <si>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</si>
  <si>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</si>
  <si>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</si>
  <si>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</si>
  <si>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</si>
  <si>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</si>
  <si>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</si>
  <si>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</si>
  <si>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</si>
  <si>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</si>
  <si>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</si>
  <si>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</si>
  <si>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</si>
  <si>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</si>
  <si>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</si>
  <si>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</si>
  <si>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</si>
  <si>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</si>
  <si>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</si>
  <si>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</si>
  <si>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</si>
  <si>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</si>
  <si>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</si>
  <si>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</si>
  <si>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</si>
  <si>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</si>
  <si>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</si>
  <si>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</si>
  <si>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</si>
  <si>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</si>
  <si>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</si>
  <si>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</si>
  <si>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</si>
  <si>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</si>
  <si>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</si>
  <si>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</si>
  <si>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</si>
  <si>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</si>
  <si>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</si>
  <si>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</si>
  <si>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</si>
  <si>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</si>
  <si>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</si>
  <si>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</si>
  <si>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</si>
  <si>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</si>
  <si>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</si>
  <si>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</si>
  <si>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</si>
  <si>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</si>
  <si>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</si>
  <si>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</si>
  <si>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</si>
  <si>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</si>
  <si>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</si>
  <si>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</si>
  <si>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</si>
  <si>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</si>
  <si>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</si>
  <si>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</si>
  <si>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</si>
  <si>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</si>
  <si>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</si>
  <si>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</si>
  <si>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</si>
  <si>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</si>
  <si>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</si>
  <si>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</si>
  <si>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</si>
  <si>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</si>
  <si>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</si>
  <si>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</si>
  <si>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</si>
  <si>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</si>
  <si>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</si>
  <si>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</si>
  <si>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</si>
  <si>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</si>
  <si>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</si>
  <si>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</si>
  <si>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</si>
  <si>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</si>
  <si>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</si>
  <si>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</si>
  <si>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</si>
  <si>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</si>
  <si>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</si>
  <si>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</si>
  <si>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</si>
  <si>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</si>
  <si>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</si>
  <si>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</si>
  <si>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</si>
  <si>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</si>
  <si>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</si>
  <si>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</si>
  <si>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</si>
  <si>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</si>
  <si>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</si>
  <si>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</si>
  <si>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</si>
  <si>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</si>
  <si>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</si>
  <si>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</si>
  <si>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</si>
  <si>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</si>
  <si>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</si>
  <si>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</si>
  <si>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</si>
  <si>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</si>
  <si>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</si>
  <si>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</si>
  <si>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</si>
  <si>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</si>
  <si>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</si>
  <si>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</si>
  <si>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</si>
  <si>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</si>
  <si>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</si>
  <si>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</si>
  <si>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</si>
  <si>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</si>
  <si>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</si>
  <si>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</si>
  <si>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</si>
  <si>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</si>
  <si>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</si>
  <si>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</si>
  <si>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</si>
  <si>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</si>
  <si>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</si>
  <si>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</si>
  <si>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</si>
  <si>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</si>
  <si>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</si>
  <si>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</si>
  <si>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</si>
  <si>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</si>
  <si>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</si>
  <si>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</si>
  <si>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</si>
  <si>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</si>
  <si>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</si>
  <si>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</si>
  <si>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</si>
  <si>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</si>
  <si>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</si>
  <si>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</si>
  <si>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</si>
  <si>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</si>
  <si>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</si>
  <si>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</si>
  <si>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</si>
  <si>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</si>
  <si>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</si>
  <si>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</si>
  <si>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</si>
  <si>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</si>
  <si>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</si>
  <si>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</si>
  <si>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</si>
  <si>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</si>
  <si>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</si>
  <si>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</si>
  <si>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</si>
  <si>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</si>
  <si>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</si>
  <si>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</si>
  <si>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</si>
  <si>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</si>
  <si>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</si>
  <si>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</si>
  <si>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</si>
  <si>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</si>
  <si>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</si>
  <si>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</si>
  <si>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</si>
  <si>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</si>
  <si>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</si>
  <si>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</si>
  <si>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</si>
  <si>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</si>
  <si>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</si>
  <si>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</si>
  <si>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</si>
  <si>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</si>
  <si>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</si>
  <si>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</si>
  <si>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</si>
  <si>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</si>
  <si>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</si>
  <si>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</si>
  <si>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</si>
  <si>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</si>
  <si>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</si>
  <si>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</si>
  <si>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</si>
  <si>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</si>
  <si>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</si>
  <si>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</si>
  <si>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</si>
  <si>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</si>
  <si>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</si>
  <si>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</si>
  <si>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</si>
  <si>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</si>
  <si>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</si>
  <si>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</si>
  <si>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</si>
  <si>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</si>
  <si>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</si>
  <si>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</si>
  <si>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</si>
  <si>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</si>
  <si>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</si>
  <si>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</si>
  <si>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</si>
  <si>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</si>
  <si>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</si>
  <si>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</si>
  <si>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</si>
  <si>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</si>
  <si>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</si>
  <si>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</si>
  <si>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</si>
  <si>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</si>
  <si>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</si>
  <si>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</si>
  <si>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</si>
  <si>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</si>
  <si>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</si>
  <si>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</si>
  <si>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</si>
  <si>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</si>
  <si>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</si>
  <si>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</si>
  <si>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</si>
  <si>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</si>
  <si>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</si>
  <si>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</si>
  <si>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</si>
  <si>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</si>
  <si>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</si>
  <si>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</si>
  <si>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</si>
  <si>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</si>
  <si>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</si>
  <si>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</si>
  <si>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</si>
  <si>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</si>
  <si>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</si>
  <si>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</si>
  <si>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</si>
  <si>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</si>
  <si>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</si>
  <si>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</si>
  <si>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</si>
  <si>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</si>
  <si>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</si>
  <si>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</si>
  <si>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</si>
  <si>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</si>
  <si>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</si>
  <si>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</si>
  <si>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</si>
  <si>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</si>
  <si>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</si>
  <si>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</si>
  <si>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</si>
  <si>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</si>
  <si>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</si>
  <si>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</si>
  <si>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</si>
  <si>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</si>
  <si>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</si>
  <si>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</si>
  <si>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</si>
  <si>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</si>
  <si>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</si>
  <si>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</si>
  <si>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</si>
  <si>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</si>
  <si>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</si>
  <si>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</si>
  <si>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</si>
  <si>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</si>
  <si>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</si>
  <si>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</si>
  <si>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</si>
  <si>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</si>
  <si>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</si>
  <si>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</si>
  <si>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</si>
  <si>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</si>
  <si>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</si>
  <si>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</si>
  <si>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</si>
  <si>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</si>
  <si>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</si>
  <si>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</si>
  <si>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</si>
  <si>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</si>
  <si>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</si>
  <si>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</si>
  <si>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</si>
  <si>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</si>
  <si>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</si>
  <si>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</si>
  <si>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</si>
  <si>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</si>
  <si>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</si>
  <si>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</si>
  <si>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</si>
  <si>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</si>
  <si>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</si>
  <si>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</si>
  <si>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</si>
  <si>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</si>
  <si>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</si>
  <si>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</si>
  <si>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</si>
  <si>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</si>
  <si>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</si>
  <si>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</si>
  <si>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</si>
  <si>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</si>
  <si>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</si>
  <si>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</si>
  <si>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</si>
  <si>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</si>
  <si>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</si>
  <si>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</si>
  <si>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</si>
  <si>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</si>
  <si>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</si>
  <si>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</si>
  <si>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</si>
  <si>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</si>
  <si>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</si>
  <si>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</si>
  <si>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</si>
  <si>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</si>
  <si>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</si>
  <si>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</si>
  <si>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</si>
  <si>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</si>
  <si>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</si>
  <si>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</si>
  <si>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</si>
  <si>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</si>
  <si>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</si>
  <si>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</si>
  <si>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</si>
  <si>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</si>
  <si>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</si>
  <si>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</si>
  <si>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</si>
  <si>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</si>
  <si>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</si>
  <si>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</si>
  <si>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</si>
  <si>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</si>
  <si>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</si>
  <si>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</si>
  <si>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</si>
  <si>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</si>
  <si>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</si>
  <si>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</si>
  <si>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</si>
  <si>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</si>
  <si>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</si>
  <si>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</si>
  <si>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</si>
  <si>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</si>
  <si>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</si>
  <si>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</si>
  <si>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</si>
  <si>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</si>
  <si>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</si>
  <si>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</si>
  <si>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</si>
  <si>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</si>
  <si>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</si>
  <si>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</si>
  <si>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</si>
  <si>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</si>
  <si>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</si>
  <si>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</si>
  <si>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</si>
  <si>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</si>
  <si>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</si>
  <si>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</si>
  <si>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</si>
  <si>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</si>
  <si>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</si>
  <si>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</si>
  <si>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</si>
  <si>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</si>
  <si>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</si>
  <si>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</si>
  <si>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</si>
  <si>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</si>
  <si>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</si>
  <si>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</si>
  <si>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</si>
  <si>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</si>
  <si>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</si>
  <si>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</si>
  <si>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</si>
  <si>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</si>
  <si>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</si>
  <si>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</si>
  <si>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</si>
  <si>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</si>
  <si>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</si>
  <si>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</si>
  <si>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</si>
  <si>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</si>
  <si>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</si>
  <si>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</si>
  <si>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</si>
  <si>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</si>
  <si>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</si>
  <si>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</si>
  <si>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</si>
  <si>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</si>
  <si>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</si>
  <si>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</si>
  <si>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</si>
  <si>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</si>
  <si>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</si>
  <si>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</si>
  <si>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</si>
  <si>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</si>
  <si>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</si>
  <si>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</si>
  <si>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</si>
  <si>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</si>
  <si>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</si>
  <si>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</si>
  <si>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</si>
  <si>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</si>
  <si>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</si>
  <si>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</si>
  <si>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</si>
  <si>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</si>
  <si>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</si>
  <si>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</si>
  <si>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</si>
  <si>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</si>
  <si>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</si>
  <si>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</si>
  <si>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</si>
  <si>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</si>
  <si>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</si>
  <si>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</si>
  <si>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</si>
  <si>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</si>
  <si>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</si>
  <si>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</si>
  <si>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</si>
  <si>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</si>
  <si>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</si>
  <si>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</si>
  <si>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</si>
  <si>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</si>
  <si>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</si>
  <si>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</si>
  <si>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</si>
  <si>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</si>
  <si>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</si>
  <si>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</si>
  <si>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</si>
  <si>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</si>
  <si>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</si>
  <si>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</si>
  <si>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</si>
  <si>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</si>
  <si>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</si>
  <si>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</si>
  <si>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</si>
  <si>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</si>
  <si>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</si>
  <si>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</si>
  <si>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</si>
  <si>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</si>
  <si>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</si>
  <si>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</si>
  <si>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</si>
  <si>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</si>
  <si>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</si>
  <si>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</si>
  <si>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</si>
  <si>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</si>
  <si>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</si>
  <si>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</si>
  <si>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</si>
  <si>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</si>
  <si>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</si>
  <si>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</si>
  <si>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</si>
  <si>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</si>
  <si>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</si>
  <si>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</si>
  <si>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</si>
  <si>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</si>
  <si>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</si>
  <si>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</si>
  <si>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</si>
  <si>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</si>
  <si>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</si>
  <si>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</si>
  <si>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</si>
  <si>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</si>
  <si>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</si>
  <si>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</si>
  <si>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</si>
  <si>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</si>
  <si>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</si>
  <si>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</si>
  <si>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</si>
  <si>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</si>
  <si>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</si>
  <si>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</si>
  <si>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</si>
  <si>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</si>
  <si>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</si>
  <si>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</si>
  <si>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</si>
  <si>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</si>
  <si>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</si>
  <si>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</si>
  <si>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</si>
  <si>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</si>
  <si>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</si>
  <si>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</si>
  <si>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</si>
  <si>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</si>
  <si>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</si>
  <si>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</si>
  <si>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</si>
  <si>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</si>
  <si>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</si>
  <si>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</si>
  <si>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</si>
  <si>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</si>
  <si>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</si>
  <si>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</si>
  <si>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</si>
  <si>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</si>
  <si>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</si>
  <si>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</si>
  <si>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</si>
  <si>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</si>
  <si>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</si>
  <si>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</si>
  <si>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</si>
  <si>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</si>
  <si>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</si>
  <si>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</si>
  <si>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</si>
  <si>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</si>
  <si>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</si>
  <si>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</si>
  <si>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</si>
  <si>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</si>
  <si>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</si>
  <si>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</si>
  <si>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</si>
  <si>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</si>
  <si>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</si>
  <si>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</si>
  <si>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</si>
  <si>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</si>
  <si>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</si>
  <si>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</si>
  <si>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</si>
  <si>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</si>
  <si>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</si>
  <si>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</si>
  <si>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</si>
  <si>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</si>
  <si>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</si>
  <si>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</si>
  <si>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</si>
  <si>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</si>
  <si>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</si>
  <si>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</si>
  <si>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</si>
  <si>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</si>
  <si>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</si>
  <si>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</si>
  <si>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</si>
  <si>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</si>
  <si>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</si>
  <si>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</si>
  <si>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</si>
  <si>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</si>
  <si>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</si>
  <si>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</si>
  <si>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</si>
  <si>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</si>
  <si>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</si>
  <si>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</si>
  <si>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</si>
  <si>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</si>
  <si>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</si>
  <si>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</si>
  <si>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</si>
  <si>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</si>
  <si>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</si>
  <si>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</si>
  <si>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</si>
  <si>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</si>
  <si>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</si>
  <si>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</si>
  <si>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</si>
  <si>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</si>
  <si>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</si>
  <si>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</si>
  <si>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</si>
  <si>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</si>
  <si>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</si>
  <si>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</si>
  <si>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</si>
  <si>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</si>
  <si>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</si>
  <si>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</si>
  <si>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</si>
  <si>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</si>
  <si>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</si>
  <si>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</si>
  <si>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</si>
  <si>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</si>
  <si>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</si>
  <si>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</si>
  <si>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</si>
  <si>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</si>
  <si>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</si>
  <si>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</si>
  <si>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</si>
  <si>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</si>
  <si>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</si>
  <si>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</si>
  <si>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</si>
  <si>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</si>
  <si>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</si>
  <si>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</si>
  <si>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</si>
  <si>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</si>
  <si>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</si>
  <si>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</si>
  <si>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</si>
  <si>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</si>
  <si>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</si>
  <si>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</si>
  <si>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</si>
  <si>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</si>
  <si>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</si>
  <si>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</si>
  <si>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</si>
  <si>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</si>
  <si>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</si>
  <si>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</si>
  <si>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</si>
  <si>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</si>
  <si>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</si>
  <si>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</si>
  <si>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</si>
  <si>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</si>
  <si>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</si>
  <si>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</si>
  <si>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</si>
  <si>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</si>
  <si>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</si>
  <si>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</si>
  <si>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</si>
  <si>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</si>
  <si>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</si>
  <si>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</si>
  <si>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</si>
  <si>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</si>
  <si>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</si>
  <si>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</si>
  <si>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</si>
  <si>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</si>
  <si>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</si>
  <si>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</si>
  <si>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</si>
  <si>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</si>
  <si>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</si>
  <si>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</si>
  <si>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</si>
  <si>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</si>
  <si>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</si>
  <si>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</si>
  <si>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</si>
  <si>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</si>
  <si>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</si>
  <si>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</si>
  <si>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</si>
  <si>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</si>
  <si>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</si>
  <si>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</si>
  <si>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</si>
  <si>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</si>
  <si>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</si>
  <si>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</si>
  <si>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</si>
  <si>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</si>
  <si>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</si>
  <si>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</si>
  <si>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</si>
  <si>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</si>
  <si>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</si>
  <si>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</si>
  <si>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</si>
  <si>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</si>
  <si>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</si>
  <si>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</si>
  <si>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</si>
  <si>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</si>
  <si>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</si>
  <si>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</si>
  <si>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</si>
  <si>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</si>
  <si>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</si>
  <si>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</si>
  <si>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</si>
  <si>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</si>
  <si>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</si>
  <si>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</si>
  <si>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</si>
  <si>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</si>
  <si>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</si>
  <si>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</si>
  <si>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</si>
  <si>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</si>
  <si>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</si>
  <si>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</si>
  <si>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</si>
  <si>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</si>
  <si>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</si>
  <si>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</si>
  <si>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</si>
  <si>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</si>
  <si>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</si>
  <si>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</si>
  <si>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</si>
  <si>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</si>
  <si>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</si>
  <si>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</si>
  <si>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</si>
  <si>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</si>
  <si>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</si>
  <si>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</si>
  <si>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</si>
  <si>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</si>
  <si>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</si>
  <si>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</si>
  <si>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</si>
  <si>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</si>
  <si>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</si>
  <si>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</si>
  <si>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</si>
  <si>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</si>
  <si>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</si>
  <si>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</si>
  <si>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</si>
  <si>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</si>
  <si>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</si>
  <si>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</si>
  <si>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</si>
  <si>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</si>
  <si>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</si>
  <si>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</si>
  <si>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</si>
  <si>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</si>
  <si>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</si>
  <si>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</si>
  <si>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</si>
  <si>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</si>
  <si>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</si>
  <si>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</si>
  <si>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</si>
  <si>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</si>
  <si>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</si>
  <si>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</si>
  <si>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</si>
  <si>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</si>
  <si>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</si>
  <si>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</si>
  <si>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</si>
  <si>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</si>
  <si>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</si>
  <si>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</si>
  <si>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</si>
  <si>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</si>
  <si>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</si>
  <si>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</si>
  <si>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</si>
  <si>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</si>
  <si>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</si>
  <si>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</si>
  <si>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</si>
  <si>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</si>
  <si>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</si>
  <si>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</si>
  <si>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</si>
  <si>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</si>
  <si>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</si>
  <si>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</si>
  <si>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</si>
  <si>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</si>
  <si>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</si>
  <si>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</si>
  <si>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</si>
  <si>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</si>
  <si>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</si>
  <si>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</si>
  <si>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</si>
  <si>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</si>
  <si>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</si>
  <si>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</si>
  <si>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</si>
  <si>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</si>
  <si>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</si>
  <si>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</si>
  <si>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</si>
  <si>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</si>
  <si>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</si>
  <si>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</si>
  <si>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</si>
  <si>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</si>
  <si>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</si>
  <si>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</si>
  <si>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</si>
  <si>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</si>
  <si>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</si>
  <si>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</si>
  <si>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</si>
  <si>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</si>
  <si>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</si>
  <si>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</si>
  <si>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</si>
  <si>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</si>
  <si>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</si>
  <si>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</si>
  <si>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</si>
  <si>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</si>
  <si>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</si>
  <si>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</si>
  <si>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</si>
  <si>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</si>
  <si>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</si>
  <si>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</si>
  <si>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</si>
  <si>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</si>
  <si>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</si>
  <si>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</si>
  <si>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</si>
  <si>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</si>
  <si>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</si>
  <si>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</si>
  <si>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</si>
  <si>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</si>
  <si>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</si>
  <si>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</si>
  <si>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</si>
  <si>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</si>
  <si>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</si>
  <si>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</si>
  <si>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</si>
  <si>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</si>
  <si>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</si>
  <si>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</si>
  <si>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</si>
  <si>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</si>
  <si>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</si>
  <si>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</si>
  <si>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</si>
  <si>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</si>
  <si>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</si>
  <si>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</si>
  <si>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</si>
  <si>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</si>
  <si>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</si>
  <si>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</si>
  <si>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</si>
  <si>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</si>
  <si>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</si>
  <si>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</si>
  <si>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</si>
  <si>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</si>
  <si>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</si>
  <si>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</si>
  <si>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</si>
  <si>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</si>
  <si>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</si>
  <si>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</si>
  <si>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</si>
  <si>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</si>
  <si>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</si>
  <si>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</si>
  <si>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</si>
  <si>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</si>
  <si>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</si>
  <si>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</si>
  <si>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</si>
  <si>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</si>
  <si>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</si>
  <si>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</si>
  <si>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</si>
  <si>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</si>
  <si>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</si>
  <si>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</si>
  <si>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</si>
  <si>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</si>
  <si>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</si>
  <si>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</si>
  <si>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</si>
  <si>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</si>
  <si>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</si>
  <si>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</si>
  <si>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</si>
  <si>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</si>
  <si>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</si>
  <si>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</si>
  <si>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</si>
  <si>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</si>
  <si>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</si>
  <si>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</si>
  <si>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</si>
  <si>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</si>
  <si>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</si>
  <si>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</si>
  <si>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</si>
  <si>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</si>
  <si>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</si>
  <si>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</si>
  <si>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</si>
  <si>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</si>
  <si>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</si>
  <si>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</si>
  <si>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</si>
  <si>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</si>
  <si>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</si>
  <si>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</si>
  <si>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</si>
  <si>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</si>
  <si>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</si>
  <si>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</si>
  <si>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</si>
  <si>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</si>
  <si>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</si>
  <si>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</si>
  <si>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</si>
  <si>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</si>
  <si>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</si>
  <si>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</si>
  <si>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</si>
  <si>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</si>
  <si>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</si>
  <si>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</si>
  <si>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</si>
  <si>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</si>
  <si>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</si>
  <si>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</si>
  <si>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</si>
  <si>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</si>
  <si>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</si>
  <si>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</si>
  <si>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</si>
  <si>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</si>
  <si>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</si>
  <si>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</si>
  <si>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</si>
  <si>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</si>
  <si>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</si>
  <si>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</si>
  <si>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</si>
  <si>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</si>
  <si>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</si>
  <si>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</si>
  <si>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</si>
  <si>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</si>
  <si>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</si>
  <si>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</si>
  <si>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</si>
  <si>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</si>
  <si>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</si>
  <si>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</si>
  <si>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</si>
  <si>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</si>
  <si>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</si>
  <si>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</si>
  <si>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</si>
  <si>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</si>
  <si>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</si>
  <si>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</si>
  <si>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</si>
  <si>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</si>
  <si>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</si>
  <si>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</si>
  <si>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</si>
  <si>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</si>
  <si>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</si>
  <si>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</si>
  <si>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</si>
  <si>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</si>
  <si>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</si>
  <si>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</si>
  <si>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</si>
  <si>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</si>
  <si>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</si>
  <si>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</si>
  <si>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</si>
  <si>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</si>
  <si>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</si>
  <si>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</si>
  <si>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</si>
  <si>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</si>
  <si>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</si>
  <si>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</si>
  <si>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</si>
  <si>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</si>
  <si>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</si>
  <si>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</si>
  <si>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</si>
  <si>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</si>
  <si>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</si>
  <si>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</si>
  <si>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</si>
  <si>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</si>
  <si>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</si>
  <si>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</si>
  <si>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</si>
  <si>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</si>
  <si>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</si>
  <si>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</si>
  <si>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</si>
  <si>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</si>
  <si>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</si>
  <si>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</si>
  <si>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</si>
  <si>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</si>
  <si>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</si>
  <si>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</si>
  <si>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</si>
  <si>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</si>
  <si>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</si>
  <si>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</si>
  <si>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</si>
  <si>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</si>
  <si>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</si>
  <si>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</si>
  <si>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</si>
  <si>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</si>
  <si>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</si>
  <si>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</si>
  <si>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</si>
  <si>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</si>
  <si>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</si>
  <si>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</si>
  <si>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</si>
  <si>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</si>
  <si>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</si>
  <si>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</si>
  <si>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</si>
  <si>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</si>
  <si>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</si>
  <si>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</si>
  <si>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</si>
  <si>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</si>
  <si>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</si>
  <si>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</si>
  <si>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</si>
  <si>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</si>
  <si>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</si>
  <si>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</si>
  <si>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</si>
  <si>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</si>
  <si>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</si>
  <si>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</si>
  <si>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</si>
  <si>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</si>
  <si>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</si>
  <si>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</si>
  <si>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</si>
  <si>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</si>
  <si>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</si>
  <si>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</si>
  <si>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</si>
  <si>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</si>
  <si>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</si>
  <si>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</si>
  <si>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</si>
  <si>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</si>
  <si>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</si>
  <si>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</si>
  <si>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</si>
  <si>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</si>
  <si>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</si>
  <si>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</si>
  <si>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</si>
  <si>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</si>
  <si>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</si>
  <si>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</si>
  <si>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</si>
  <si>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</si>
  <si>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</si>
  <si>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</si>
  <si>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</si>
  <si>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</si>
  <si>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</si>
  <si>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</si>
  <si>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</si>
  <si>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</si>
  <si>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</si>
  <si>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</si>
  <si>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</si>
  <si>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</si>
  <si>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</si>
  <si>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</si>
  <si>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</si>
  <si>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</si>
  <si>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</si>
  <si>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</si>
  <si>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</si>
  <si>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</si>
  <si>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</si>
  <si>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</si>
  <si>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</si>
  <si>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</si>
  <si>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</si>
  <si>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</si>
  <si>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</si>
  <si>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</si>
  <si>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</si>
  <si>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</si>
  <si>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</si>
  <si>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</si>
  <si>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</si>
  <si>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</si>
  <si>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</si>
  <si>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</si>
  <si>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</si>
  <si>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</si>
  <si>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</si>
  <si>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</si>
  <si>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</si>
  <si>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</si>
  <si>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</si>
  <si>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</si>
  <si>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</si>
  <si>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</si>
  <si>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</si>
  <si>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</si>
  <si>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</si>
  <si>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</si>
  <si>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</si>
  <si>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</si>
  <si>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</si>
  <si>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</si>
  <si>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</si>
  <si>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</si>
  <si>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</si>
  <si>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</si>
  <si>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</si>
  <si>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</si>
  <si>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</si>
  <si>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</si>
  <si>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</si>
  <si>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</si>
  <si>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</si>
  <si>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</si>
  <si>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</si>
  <si>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</si>
  <si>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</si>
  <si>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</si>
  <si>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</si>
  <si>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</si>
  <si>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</si>
  <si>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</si>
  <si>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</si>
  <si>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</si>
  <si>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</si>
  <si>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</si>
  <si>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</si>
  <si>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</si>
  <si>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</si>
  <si>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</si>
  <si>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</si>
  <si>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</si>
  <si>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</si>
  <si>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</si>
  <si>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</si>
  <si>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</si>
  <si>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</si>
  <si>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</si>
  <si>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</si>
  <si>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</si>
  <si>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</si>
  <si>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</si>
  <si>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</si>
  <si>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</si>
  <si>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</si>
  <si>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</si>
  <si>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</si>
  <si>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</si>
  <si>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</si>
  <si>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</si>
  <si>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</si>
  <si>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</si>
  <si>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</si>
  <si>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</si>
  <si>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</si>
  <si>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</si>
  <si>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</si>
  <si>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</si>
  <si>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</si>
  <si>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</si>
  <si>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</si>
  <si>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</si>
  <si>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</si>
  <si>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</si>
  <si>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</si>
  <si>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</si>
  <si>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</si>
  <si>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</si>
  <si>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</si>
  <si>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</si>
  <si>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</si>
  <si>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</si>
  <si>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</si>
  <si>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</si>
  <si>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</si>
  <si>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</si>
  <si>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</si>
  <si>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</si>
  <si>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</si>
  <si>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</si>
  <si>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</si>
  <si>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</si>
  <si>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</si>
  <si>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</si>
  <si>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</si>
  <si>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</si>
  <si>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</si>
  <si>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</si>
  <si>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</si>
  <si>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</si>
  <si>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</si>
  <si>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</si>
  <si>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</si>
  <si>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</si>
  <si>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</si>
  <si>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</si>
  <si>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</si>
  <si>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</si>
  <si>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</si>
  <si>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</si>
  <si>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</si>
  <si>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</si>
  <si>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</si>
  <si>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</si>
  <si>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</si>
  <si>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</si>
  <si>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</si>
  <si>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</si>
  <si>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</si>
  <si>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</si>
  <si>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</si>
  <si>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</si>
  <si>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</si>
  <si>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</si>
  <si>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</si>
  <si>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</si>
  <si>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</si>
  <si>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</si>
  <si>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</si>
  <si>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</si>
  <si>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</si>
  <si>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</si>
  <si>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</si>
  <si>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</si>
  <si>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</si>
  <si>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</si>
  <si>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</si>
  <si>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</si>
  <si>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</si>
  <si>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</si>
  <si>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</si>
  <si>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</si>
  <si>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</si>
  <si>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</si>
  <si>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</si>
  <si>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</si>
  <si>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</si>
  <si>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</si>
  <si>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</si>
  <si>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</si>
  <si>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</si>
  <si>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</si>
  <si>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</si>
  <si>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</si>
  <si>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</si>
  <si>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</si>
  <si>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</si>
  <si>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</si>
  <si>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</si>
  <si>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</si>
  <si>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</si>
  <si>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</si>
  <si>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</si>
  <si>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</si>
  <si>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</si>
  <si>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</si>
  <si>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</si>
  <si>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</si>
  <si>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</si>
  <si>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</si>
  <si>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</si>
  <si>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</si>
  <si>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</si>
  <si>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</si>
  <si>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</si>
  <si>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</si>
  <si>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</si>
  <si>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</si>
  <si>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</si>
  <si>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</si>
  <si>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</si>
  <si>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</si>
  <si>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</si>
  <si>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</si>
  <si>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</si>
  <si>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</si>
  <si>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</si>
  <si>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</si>
  <si>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</si>
  <si>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</si>
  <si>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</si>
  <si>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</si>
  <si>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</si>
  <si>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</si>
  <si>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</si>
  <si>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</si>
  <si>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</si>
  <si>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</si>
  <si>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</si>
  <si>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</si>
  <si>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</si>
  <si>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</si>
  <si>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</si>
  <si>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</si>
  <si>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</si>
  <si>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</si>
  <si>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</si>
  <si>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</si>
  <si>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</si>
  <si>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</si>
  <si>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</si>
  <si>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</si>
  <si>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</si>
  <si>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</si>
  <si>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</si>
  <si>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</si>
  <si>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</si>
  <si>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</si>
  <si>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</si>
  <si>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</si>
  <si>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</si>
  <si>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</si>
  <si>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</si>
  <si>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</si>
  <si>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</si>
  <si>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</si>
  <si>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</si>
  <si>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</si>
  <si>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</si>
  <si>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</si>
  <si>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</si>
  <si>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</si>
  <si>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</si>
  <si>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</si>
  <si>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</si>
  <si>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</si>
  <si>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</si>
  <si>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</si>
  <si>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</si>
  <si>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</si>
  <si>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</si>
  <si>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</si>
  <si>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</si>
  <si>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</si>
  <si>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</si>
  <si>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</si>
  <si>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</si>
  <si>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</si>
  <si>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</si>
  <si>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</si>
  <si>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</si>
  <si>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</si>
  <si>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</si>
  <si>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</si>
  <si>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</si>
  <si>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</si>
  <si>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</si>
  <si>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</si>
  <si>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</si>
  <si>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</si>
  <si>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</si>
  <si>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</si>
  <si>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</si>
  <si>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</si>
  <si>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</si>
  <si>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</si>
  <si>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</si>
  <si>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</si>
  <si>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</si>
  <si>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</si>
  <si>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</si>
  <si>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</si>
  <si>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</si>
  <si>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</si>
  <si>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</si>
  <si>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</si>
  <si>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</si>
  <si>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</si>
  <si>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</si>
  <si>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</si>
  <si>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</si>
  <si>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</si>
  <si>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</si>
  <si>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</si>
  <si>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</si>
  <si>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</si>
  <si>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</si>
  <si>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</si>
  <si>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</si>
  <si>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</si>
  <si>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</si>
  <si>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</si>
  <si>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</si>
  <si>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</si>
  <si>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</si>
  <si>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</si>
  <si>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</si>
  <si>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</si>
  <si>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</si>
  <si>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</si>
  <si>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</si>
  <si>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</si>
  <si>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</si>
  <si>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</si>
  <si>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</si>
  <si>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</si>
  <si>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</si>
  <si>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</si>
  <si>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</si>
  <si>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</si>
  <si>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</si>
  <si>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</si>
  <si>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</si>
  <si>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</si>
  <si>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</si>
  <si>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</si>
  <si>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</si>
  <si>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</si>
  <si>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</si>
  <si>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</si>
  <si>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</si>
  <si>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</si>
  <si>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</si>
  <si>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</si>
  <si>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</si>
  <si>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</si>
  <si>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</si>
  <si>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</si>
  <si>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</si>
  <si>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</si>
  <si>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</si>
  <si>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</si>
  <si>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</si>
  <si>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</si>
  <si>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</si>
  <si>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</si>
  <si>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</si>
  <si>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</si>
  <si>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</si>
  <si>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</si>
  <si>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</si>
  <si>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</si>
  <si>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</si>
  <si>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</si>
  <si>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</si>
  <si>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</si>
  <si>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</si>
  <si>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</si>
  <si>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</si>
  <si>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</si>
  <si>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</si>
  <si>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</si>
  <si>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</si>
  <si>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</si>
  <si>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</si>
  <si>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</si>
  <si>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</si>
  <si>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</si>
  <si>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</si>
  <si>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</si>
  <si>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</si>
  <si>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</si>
  <si>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</si>
  <si>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</si>
  <si>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</si>
  <si>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</si>
  <si>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</si>
  <si>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</si>
  <si>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</si>
  <si>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</si>
  <si>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</si>
  <si>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</si>
  <si>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</si>
  <si>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</si>
  <si>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</si>
  <si>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</si>
  <si>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</si>
  <si>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</si>
  <si>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</si>
  <si>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</si>
  <si>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</si>
  <si>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</si>
  <si>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</si>
  <si>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</si>
  <si>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</si>
  <si>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</si>
  <si>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</si>
  <si>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</si>
  <si>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</si>
  <si>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</si>
  <si>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</si>
  <si>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</si>
  <si>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</si>
  <si>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</si>
  <si>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</si>
  <si>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</si>
  <si>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</si>
  <si>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</si>
  <si>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</si>
  <si>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</si>
  <si>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</si>
  <si>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</si>
  <si>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</si>
  <si>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</si>
  <si>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</si>
  <si>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</si>
  <si>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</si>
  <si>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</si>
  <si>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</si>
  <si>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</si>
  <si>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</si>
  <si>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</si>
  <si>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</si>
  <si>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</si>
  <si>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</si>
  <si>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</si>
  <si>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</si>
  <si>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</si>
  <si>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</si>
  <si>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</si>
  <si>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</si>
  <si>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</si>
  <si>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</si>
  <si>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</si>
  <si>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</si>
  <si>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</si>
  <si>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</si>
  <si>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</si>
  <si>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</si>
  <si>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</si>
  <si>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</si>
  <si>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</si>
  <si>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</si>
  <si>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</si>
  <si>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</si>
  <si>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</si>
  <si>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</si>
  <si>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</si>
  <si>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</si>
  <si>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</si>
  <si>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</si>
  <si>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</si>
  <si>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</si>
  <si>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</si>
  <si>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</si>
  <si>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</si>
  <si>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</si>
  <si>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</si>
  <si>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</si>
  <si>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</si>
  <si>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</si>
  <si>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</si>
  <si>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</si>
  <si>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</si>
  <si>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</si>
  <si>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</si>
  <si>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</si>
  <si>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</si>
  <si>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</si>
  <si>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</si>
  <si>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</si>
  <si>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</si>
  <si>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</si>
  <si>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</si>
  <si>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</si>
  <si>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</si>
  <si>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</si>
  <si>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</si>
  <si>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</si>
  <si>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</si>
  <si>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</si>
  <si>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</si>
  <si>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</si>
  <si>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</si>
  <si>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</si>
  <si>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</si>
  <si>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</si>
  <si>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</si>
  <si>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</si>
  <si>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</si>
  <si>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</si>
  <si>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</si>
  <si>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</si>
  <si>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</si>
  <si>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</si>
  <si>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</si>
  <si>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</si>
  <si>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</si>
  <si>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</si>
  <si>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</si>
  <si>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</si>
  <si>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</si>
  <si>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</si>
  <si>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</si>
  <si>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</si>
  <si>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</si>
  <si>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</si>
  <si>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</si>
  <si>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</si>
  <si>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</si>
  <si>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</si>
  <si>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</si>
  <si>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</si>
  <si>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</si>
  <si>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</si>
  <si>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</si>
  <si>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</si>
  <si>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</si>
  <si>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</si>
  <si>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</si>
  <si>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</si>
  <si>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</si>
  <si>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</si>
  <si>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</si>
  <si>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</si>
  <si>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</si>
  <si>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</si>
  <si>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</si>
  <si>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</si>
  <si>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</si>
  <si>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</si>
  <si>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</si>
  <si>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</si>
  <si>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</si>
  <si>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</si>
  <si>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</si>
  <si>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</si>
  <si>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</si>
  <si>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</si>
  <si>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</si>
  <si>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</si>
  <si>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</si>
  <si>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</si>
  <si>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</si>
  <si>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</si>
  <si>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</si>
  <si>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</si>
  <si>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</si>
  <si>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</si>
  <si>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</si>
  <si>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</si>
  <si>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</si>
  <si>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</si>
  <si>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</si>
  <si>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</si>
  <si>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</si>
  <si>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</si>
  <si>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</si>
  <si>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</si>
  <si>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</si>
  <si>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</si>
  <si>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</si>
  <si>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</si>
  <si>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</si>
  <si>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</si>
  <si>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</si>
  <si>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</si>
  <si>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</si>
  <si>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</si>
  <si>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</si>
  <si>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</si>
  <si>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</si>
  <si>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</si>
  <si>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</si>
  <si>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</si>
  <si>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</si>
  <si>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</si>
  <si>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</si>
  <si>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</si>
  <si>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</si>
  <si>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</si>
  <si>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</si>
  <si>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</si>
  <si>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</si>
  <si>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</si>
  <si>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</si>
  <si>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</si>
  <si>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</si>
  <si>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</si>
  <si>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</si>
  <si>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</si>
  <si>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</si>
  <si>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</si>
  <si>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</si>
  <si>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</si>
  <si>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</si>
  <si>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</si>
  <si>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</si>
  <si>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</si>
  <si>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</si>
  <si>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</si>
  <si>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</si>
  <si>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</si>
  <si>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</si>
  <si>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</si>
  <si>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</si>
  <si>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</si>
  <si>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</si>
  <si>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</si>
  <si>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</si>
  <si>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</si>
  <si>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</si>
  <si>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</si>
  <si>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</si>
  <si>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</si>
  <si>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</si>
  <si>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</si>
  <si>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</si>
  <si>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</si>
  <si>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</si>
  <si>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</si>
  <si>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</si>
  <si>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</si>
  <si>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</si>
  <si>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</si>
  <si>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</si>
  <si>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</si>
  <si>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</si>
  <si>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</si>
  <si>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</si>
  <si>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</si>
  <si>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</si>
  <si>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</si>
  <si>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</si>
  <si>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</si>
  <si>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</si>
  <si>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</si>
  <si>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</si>
  <si>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</si>
  <si>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</si>
  <si>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</si>
  <si>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</si>
  <si>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</si>
  <si>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</si>
  <si>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</si>
  <si>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</si>
  <si>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</si>
  <si>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</si>
  <si>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</si>
  <si>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</si>
  <si>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</si>
  <si>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</si>
  <si>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</si>
  <si>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</si>
  <si>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</si>
  <si>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</si>
  <si>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</si>
  <si>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</si>
  <si>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</si>
  <si>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</si>
  <si>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</si>
  <si>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</si>
  <si>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</si>
  <si>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</si>
  <si>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</si>
  <si>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</si>
  <si>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</si>
  <si>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</si>
  <si>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</si>
  <si>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</si>
  <si>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</si>
  <si>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</si>
  <si>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</si>
  <si>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</si>
  <si>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</si>
  <si>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</si>
  <si>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</si>
  <si>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</si>
  <si>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</si>
  <si>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</si>
  <si>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</si>
  <si>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</si>
  <si>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</si>
  <si>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</si>
  <si>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</si>
  <si>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</si>
  <si>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</si>
  <si>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</si>
  <si>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</si>
  <si>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</si>
  <si>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</si>
  <si>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</si>
  <si>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</si>
  <si>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</si>
  <si>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</si>
  <si>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</si>
  <si>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</si>
  <si>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</si>
  <si>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</si>
  <si>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</si>
  <si>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</si>
  <si>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</si>
  <si>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</si>
  <si>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</si>
  <si>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</si>
  <si>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</si>
  <si>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</si>
  <si>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</si>
  <si>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</si>
  <si>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</si>
  <si>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</si>
  <si>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</si>
  <si>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</si>
  <si>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</si>
  <si>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</si>
  <si>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</si>
  <si>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</si>
  <si>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</si>
  <si>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</si>
  <si>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</si>
  <si>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</si>
  <si>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</si>
  <si>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</si>
  <si>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</si>
  <si>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</si>
  <si>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</si>
  <si>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</si>
  <si>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</si>
  <si>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</si>
  <si>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</si>
  <si>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</si>
  <si>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</si>
  <si>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</si>
  <si>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</si>
  <si>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</si>
  <si>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</si>
  <si>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</si>
  <si>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</si>
  <si>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</si>
  <si>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</si>
  <si>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</si>
  <si>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</si>
  <si>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</si>
  <si>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</si>
  <si>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</si>
  <si>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</si>
  <si>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</si>
  <si>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</si>
  <si>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</si>
  <si>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</si>
  <si>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</si>
  <si>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</si>
  <si>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</si>
  <si>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</si>
  <si>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</si>
  <si>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</si>
  <si>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</si>
  <si>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</si>
  <si>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</si>
  <si>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</si>
  <si>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</si>
  <si>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</si>
  <si>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</si>
  <si>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</si>
  <si>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</si>
  <si>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</si>
  <si>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</si>
  <si>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</si>
  <si>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</si>
  <si>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</si>
  <si>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</si>
  <si>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</si>
  <si>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</si>
  <si>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</si>
  <si>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</si>
  <si>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</si>
  <si>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</si>
  <si>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</si>
  <si>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</si>
  <si>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</si>
  <si>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</si>
  <si>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</si>
  <si>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</si>
  <si>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</si>
  <si>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</si>
  <si>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</si>
  <si>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</si>
  <si>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</si>
  <si>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</si>
  <si>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</si>
  <si>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</si>
  <si>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</si>
  <si>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</si>
  <si>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</si>
  <si>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</si>
  <si>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</si>
  <si>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</si>
  <si>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</si>
  <si>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</si>
  <si>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</si>
  <si>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</si>
  <si>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</si>
  <si>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</si>
  <si>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</si>
  <si>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</si>
  <si>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</si>
  <si>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</si>
  <si>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</si>
  <si>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</si>
  <si>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</si>
  <si>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</si>
  <si>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</si>
  <si>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</si>
  <si>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</si>
  <si>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</si>
  <si>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</si>
  <si>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</si>
  <si>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</si>
  <si>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</si>
  <si>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</si>
  <si>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</si>
  <si>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</si>
  <si>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</si>
  <si>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</si>
  <si>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</si>
  <si>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</si>
  <si>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</si>
  <si>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</si>
  <si>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</si>
  <si>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</si>
  <si>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</si>
  <si>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</si>
  <si>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</si>
  <si>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</si>
  <si>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</si>
  <si>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</si>
  <si>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</si>
  <si>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</si>
  <si>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</si>
  <si>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</si>
  <si>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</si>
  <si>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</si>
  <si>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</si>
  <si>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</si>
  <si>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</si>
  <si>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</si>
  <si>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</si>
  <si>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</si>
  <si>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</si>
  <si>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</si>
  <si>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</si>
  <si>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</si>
  <si>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</si>
  <si>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</si>
  <si>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</si>
  <si>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</si>
  <si>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</si>
  <si>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</si>
  <si>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</si>
  <si>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</si>
  <si>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</si>
  <si>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</si>
  <si>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</si>
  <si>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</si>
  <si>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</si>
  <si>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</si>
  <si>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</si>
  <si>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</si>
  <si>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</si>
  <si>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</si>
  <si>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</si>
  <si>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</si>
  <si>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</si>
  <si>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</si>
  <si>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</si>
  <si>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</si>
  <si>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</si>
  <si>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</si>
  <si>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</si>
  <si>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</si>
  <si>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</si>
  <si>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</si>
  <si>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</si>
  <si>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</si>
  <si>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</si>
  <si>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</si>
  <si>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</si>
  <si>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</si>
  <si>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</si>
  <si>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</si>
  <si>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</si>
  <si>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</si>
  <si>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</si>
  <si>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</si>
  <si>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</si>
  <si>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</si>
  <si>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</si>
  <si>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</si>
  <si>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</si>
  <si>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</si>
  <si>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</si>
  <si>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</si>
  <si>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</si>
  <si>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</si>
  <si>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</si>
  <si>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</si>
  <si>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</si>
  <si>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</si>
  <si>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</si>
  <si>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</si>
  <si>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</si>
  <si>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</si>
  <si>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</si>
  <si>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</si>
  <si>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</si>
  <si>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</si>
  <si>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</si>
  <si>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</si>
  <si>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</si>
  <si>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</si>
  <si>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</si>
  <si>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</si>
  <si>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</si>
  <si>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</si>
  <si>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</si>
  <si>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</si>
  <si>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</si>
  <si>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</si>
  <si>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</si>
  <si>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</si>
  <si>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</si>
  <si>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</si>
  <si>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</si>
  <si>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</si>
  <si>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</si>
  <si>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</si>
  <si>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</si>
  <si>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</si>
  <si>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</si>
  <si>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</si>
  <si>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</si>
  <si>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</si>
  <si>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</si>
  <si>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</si>
  <si>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</si>
  <si>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</si>
  <si>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</si>
  <si>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</si>
  <si>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</si>
  <si>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</si>
  <si>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</si>
  <si>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</si>
  <si>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</si>
  <si>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</si>
  <si>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</si>
  <si>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</si>
  <si>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</si>
  <si>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</si>
  <si>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</si>
  <si>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</si>
  <si>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</si>
  <si>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</si>
  <si>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</si>
  <si>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</si>
  <si>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</si>
  <si>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</si>
  <si>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</si>
  <si>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</si>
  <si>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</si>
  <si>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</si>
  <si>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</si>
  <si>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</si>
  <si>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</si>
  <si>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</si>
  <si>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</si>
  <si>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</si>
  <si>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</si>
  <si>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</si>
  <si>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</si>
  <si>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</si>
  <si>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</si>
  <si>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</si>
  <si>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</si>
  <si>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</si>
  <si>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</si>
  <si>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</si>
  <si>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</si>
  <si>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</si>
  <si>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</si>
  <si>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</si>
  <si>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</si>
  <si>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</si>
  <si>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</si>
  <si>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</si>
  <si>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</si>
  <si>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</si>
  <si>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</si>
  <si>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</si>
  <si>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</si>
  <si>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</si>
  <si>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</si>
  <si>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</si>
  <si>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</si>
  <si>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</si>
  <si>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</si>
  <si>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</si>
  <si>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</si>
  <si>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</si>
  <si>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</si>
  <si>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</si>
  <si>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</si>
  <si>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</si>
  <si>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</si>
  <si>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</si>
  <si>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</si>
  <si>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</si>
  <si>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</si>
  <si>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</si>
  <si>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</si>
  <si>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</si>
  <si>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</si>
  <si>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</si>
  <si>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</si>
  <si>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</si>
  <si>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</si>
  <si>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</si>
  <si>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</si>
  <si>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</si>
  <si>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</si>
  <si>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</si>
  <si>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</si>
  <si>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</si>
  <si>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</si>
  <si>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</si>
  <si>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</si>
  <si>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</si>
  <si>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</si>
  <si>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</si>
  <si>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</si>
  <si>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</si>
  <si>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</si>
  <si>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</si>
  <si>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</si>
  <si>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</si>
  <si>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</si>
  <si>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</si>
  <si>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</si>
  <si>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</si>
  <si>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</si>
  <si>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</si>
  <si>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</si>
  <si>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</si>
  <si>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</si>
  <si>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</si>
  <si>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</si>
  <si>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</si>
  <si>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</si>
  <si>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</si>
  <si>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</si>
  <si>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</si>
  <si>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</si>
  <si>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</si>
  <si>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</si>
  <si>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</si>
  <si>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</si>
  <si>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</si>
  <si>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</si>
  <si>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</si>
  <si>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</si>
  <si>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</si>
  <si>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</si>
  <si>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</si>
  <si>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</si>
  <si>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</si>
  <si>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</si>
  <si>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</si>
  <si>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</si>
  <si>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</si>
  <si>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</si>
  <si>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</si>
  <si>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</si>
  <si>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</si>
  <si>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</si>
  <si>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</si>
  <si>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</si>
  <si>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</si>
  <si>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</si>
  <si>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</si>
  <si>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</si>
  <si>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</si>
  <si>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</si>
  <si>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</si>
  <si>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</si>
  <si>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</si>
  <si>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</si>
  <si>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</si>
  <si>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</si>
  <si>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</si>
  <si>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</si>
  <si>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</si>
  <si>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</si>
  <si>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</si>
  <si>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</si>
  <si>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</si>
  <si>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</si>
  <si>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</si>
  <si>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</si>
  <si>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</si>
  <si>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</si>
  <si>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</si>
  <si>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</si>
  <si>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</si>
  <si>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</si>
  <si>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</si>
  <si>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</si>
  <si>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</si>
  <si>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</si>
  <si>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</si>
  <si>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</si>
  <si>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</si>
  <si>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</si>
  <si>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</si>
  <si>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</si>
  <si>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</si>
  <si>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</si>
  <si>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</si>
  <si>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</si>
  <si>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</si>
  <si>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</si>
  <si>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</si>
  <si>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</si>
  <si>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</si>
  <si>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</si>
  <si>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</si>
  <si>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</si>
  <si>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</si>
  <si>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</si>
  <si>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</si>
  <si>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</si>
  <si>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</si>
  <si>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</si>
  <si>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</si>
  <si>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</si>
  <si>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</si>
  <si>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</si>
  <si>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</si>
  <si>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</si>
  <si>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</si>
  <si>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</si>
  <si>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</si>
  <si>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</si>
  <si>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</si>
  <si>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</si>
  <si>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</si>
  <si>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</si>
  <si>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</si>
  <si>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</si>
  <si>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</si>
  <si>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</si>
  <si>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</si>
  <si>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</si>
  <si>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</si>
  <si>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</si>
  <si>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</si>
  <si>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</si>
  <si>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</si>
  <si>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</si>
  <si>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</si>
  <si>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</si>
  <si>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</si>
  <si>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</si>
  <si>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</si>
  <si>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</si>
  <si>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</si>
  <si>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</si>
  <si>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</si>
  <si>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</si>
  <si>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</si>
  <si>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</si>
  <si>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</si>
  <si>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</si>
  <si>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</si>
  <si>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</si>
  <si>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</si>
  <si>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</si>
  <si>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</si>
  <si>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</si>
  <si>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</si>
  <si>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</si>
  <si>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</si>
  <si>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</si>
  <si>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</si>
  <si>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</si>
  <si>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</si>
  <si>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</si>
  <si>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</si>
  <si>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</si>
  <si>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</si>
  <si>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</si>
  <si>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</si>
  <si>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</si>
  <si>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</si>
  <si>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</si>
  <si>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</si>
  <si>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</si>
  <si>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</si>
  <si>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</si>
  <si>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</si>
  <si>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</si>
  <si>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</si>
  <si>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</si>
  <si>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</si>
  <si>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</si>
  <si>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</si>
  <si>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</si>
  <si>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</si>
  <si>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</si>
  <si>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</si>
  <si>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</si>
  <si>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</si>
  <si>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</si>
  <si>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</si>
  <si>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</si>
  <si>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</si>
  <si>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</si>
  <si>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</si>
  <si>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</si>
  <si>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</si>
  <si>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</si>
  <si>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</si>
  <si>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</si>
  <si>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</si>
  <si>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</si>
  <si>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</si>
  <si>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</si>
  <si>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</si>
  <si>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</si>
  <si>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</si>
  <si>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</si>
  <si>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</si>
  <si>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</si>
  <si>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</si>
  <si>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</si>
  <si>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</si>
  <si>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</si>
  <si>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</si>
  <si>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</si>
  <si>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</si>
  <si>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</si>
  <si>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</si>
  <si>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</si>
  <si>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</si>
  <si>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</si>
  <si>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</si>
  <si>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</si>
  <si>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</si>
  <si>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</si>
  <si>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</si>
  <si>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</si>
  <si>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</si>
  <si>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</si>
  <si>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</si>
  <si>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</si>
  <si>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</si>
  <si>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</si>
  <si>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</si>
  <si>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</si>
  <si>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</si>
  <si>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</si>
  <si>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</si>
  <si>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</si>
  <si>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</si>
  <si>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</si>
  <si>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</si>
  <si>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</si>
  <si>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</si>
  <si>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</si>
  <si>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</si>
  <si>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</si>
  <si>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</si>
  <si>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</si>
  <si>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</si>
  <si>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</si>
  <si>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</si>
  <si>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</si>
  <si>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</si>
  <si>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</si>
  <si>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</si>
  <si>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</si>
  <si>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</si>
  <si>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</si>
  <si>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</si>
  <si>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</si>
  <si>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</si>
  <si>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</si>
  <si>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</si>
  <si>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</si>
  <si>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Prevalencia Violencia Psicológica General Vida (año o vida)</t>
  </si>
  <si>
    <t>Vida</t>
  </si>
  <si>
    <t>Prevalencia Violencia Psicológica Grave Año</t>
  </si>
  <si>
    <t>Prevalencia Violencia Psicológica Leve Año</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</si>
  <si>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</si>
  <si>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</si>
  <si>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</si>
  <si>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</si>
  <si>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</si>
  <si>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</si>
  <si>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</si>
  <si>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</si>
  <si>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</si>
  <si>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</si>
  <si>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</si>
  <si>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</si>
  <si>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</si>
  <si>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</si>
  <si>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</si>
  <si>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</si>
  <si>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</si>
  <si>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</si>
  <si>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</si>
  <si>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</si>
  <si>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</si>
  <si>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</si>
  <si>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</si>
  <si>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</si>
  <si>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</si>
  <si>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</si>
  <si>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</si>
  <si>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</si>
  <si>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</si>
  <si>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</si>
  <si>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GR 23</t>
  </si>
  <si>
    <t>GR 24</t>
  </si>
  <si>
    <t>GR 25</t>
  </si>
  <si>
    <t>GR 26</t>
  </si>
  <si>
    <t>GR 27</t>
  </si>
  <si>
    <t>GR 28</t>
  </si>
  <si>
    <t>GR 29</t>
  </si>
  <si>
    <t>GR 30</t>
  </si>
  <si>
    <t>Casos de violencia psicológica</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</si>
  <si>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</si>
  <si>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</si>
  <si>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</si>
  <si>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</si>
  <si>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</si>
  <si>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</si>
  <si>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</si>
  <si>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</si>
  <si>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</si>
  <si>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</si>
  <si>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</si>
  <si>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</si>
  <si>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</si>
  <si>
    <t>https://analytics.zoho.com/open-view/2395394000007279107?ZOHO_CRITERIA=%22Trasposicion_27.17%22.%22Cod%20regi%C3%B3n%22%20%3D%201</t>
  </si>
  <si>
    <t>https://analytics.zoho.com/open-view/2395394000007279313?ZOHO_CRITERIA=%22Trasposicion_27.17%22.%22Cod%20comuna%22%20%3D%201101</t>
  </si>
  <si>
    <t>https://analytics.zoho.com/open-view/2395394000007279405?ZOHO_CRITERIA=%22Trasposicion_27.17%22.%22Cod%20comuna%22%20%3D%201101</t>
  </si>
  <si>
    <t>https://analytics.zoho.com/open-view/2395394000007279493?ZOHO_CRITERIA=%22Trasposicion_27.17%22.%22Id%20prevalencia%22%20%3D%201</t>
  </si>
  <si>
    <t>https://analytics.zoho.com/open-view/2395394000007279615?ZOHO_CRITERIA=%22Trasposicion_27.17%22.%22Id%20prevalencia%22%20%3D%201</t>
  </si>
  <si>
    <t>https://analytics.zoho.com/open-view/2395394000007279718?ZOHO_CRITERIA=%22Trasposicion_27.17%22.%22Id%20prevalencia%22%20%3D%201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</si>
  <si>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</si>
  <si>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</si>
  <si>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https://analytics.zoho.com/open-view/2395394000007293211?ZOHO_CRITERIA=%22Trasposicion_27.17%22.%22Id%20Periodo%22%20%3D%201</t>
  </si>
  <si>
    <t>https://analytics.zoho.com/open-view/2395394000007279891</t>
  </si>
  <si>
    <t>https://analytics.zoho.com/open-view/2395394000007347030</t>
  </si>
  <si>
    <t>https://analytics.zoho.com/open-view/2395394000007347146</t>
  </si>
  <si>
    <t>https://analytics.zoho.com/open-view/2395394000007286345</t>
  </si>
  <si>
    <t>https://analytics.zoho.com/open-view/2395394000007286201</t>
  </si>
  <si>
    <t>https://analytics.zoho.com/open-view/2395394000007286490</t>
  </si>
  <si>
    <t>https://analytics.zoho.com/open-view/2395394000007286648</t>
  </si>
  <si>
    <t>https://analytics.zoho.com/open-view/2395394000007353930</t>
  </si>
  <si>
    <t>https://analytics.zoho.com/open-view/2395394000007360543?ZOHO_CRITERIA=%22Trasposicion_27.17%22.%22A%C3%B1o%22%20%3D%202020%20and%20%22Trasposicion_27.17%22.%22Valor%22%3E0.99%20and%20%22Trasposicion_27.17%22.%22Regi%C3%B3n%22%20%3D%201</t>
  </si>
  <si>
    <t>https://analytics.zoho.com/open-view/2395394000007354316?ZOHO_CRITERIA=%22Trasposicion_27.17%22.%22A%C3%B1o%22%20%3D%202020%20and%20%22Trasposicion_27.17%22.%22Valor%22%3E0.99%20and%20%22Trasposicion_27.17%22.%22Id%20prevalencia%22%20%3D%201</t>
  </si>
  <si>
    <t>https://analytics.zoho.com/open-view/2395394000007408113?ZOHO_CRITERIA=%22Trasposicion_27.17%22.%22Valor%22%3E0.99%20and%20%22Trasposicion_27.17%22.%22Regi%C3%B3n%22%20%3D%201</t>
  </si>
  <si>
    <t>https://analytics.zoho.com/open-view/2395394000007410599?ZOHO_CRITERIA=%22Trasposicion_27.17%22.%22Valor%22%3E0.99%20and%20%22Trasposicion_27.17%22.%22Id%20prevalencia%22%20%3D%201</t>
  </si>
  <si>
    <t>https://analytics.zoho.com/open-view/2395394000007414508?ZOHO_CRITERIA=%22Trasposicion_27.17%22.%22A%C3%B1o%22%20%3D%202020%20and%20%22Trasposicion_27.17%22.%22Valor%22%3E0.99</t>
  </si>
  <si>
    <t>https://analytics.zoho.com/open-view/2395394000007415884?ZOHO_CRITERIA=%22Trasposicion_27.17%22.%22Valor%22%3E0.99</t>
  </si>
  <si>
    <t>Violencia Psicológica General</t>
  </si>
  <si>
    <t>No sufrió el año pasado</t>
  </si>
  <si>
    <t>Si sufrió el año pasado</t>
  </si>
  <si>
    <t>No sufrió antes ni durante el año pasado</t>
  </si>
  <si>
    <t>Si sufrió antes o durante el año pasado</t>
  </si>
  <si>
    <t>Violencia Psicológica Grave</t>
  </si>
  <si>
    <t>Violencia Psicológica Leve</t>
  </si>
  <si>
    <t>No responde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</si>
</sst>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555">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27963425926" createdVersion="7" refreshedVersion="7" minRefreshableVersion="3" recordCount="1791" xr:uid="{D277EEAE-64C1-4B54-A350-156614541ED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3" count="3">
        <n v="1"/>
        <n v="2"/>
        <n v="3"/>
      </sharedItems>
    </cacheField>
    <cacheField name="Prevalencia" numFmtId="0">
      <sharedItems count="3">
        <s v="Violencia Psicológica General"/>
        <s v="Violencia Psicológica Grave"/>
        <s v="Violencia Psicológica Leve"/>
      </sharedItems>
    </cacheField>
    <cacheField name="Id Periodo" numFmtId="0">
      <sharedItems containsSemiMixedTypes="0" containsString="0" containsNumber="1" containsInteger="1" minValue="1" maxValue="2"/>
    </cacheField>
    <cacheField name="Periodo" numFmtId="0">
      <sharedItems/>
    </cacheField>
    <cacheField name="Respuesta sufre violencia" numFmtId="0">
      <sharedItems/>
    </cacheField>
    <cacheField name="Id Tipo de violencia" numFmtId="0">
      <sharedItems containsSemiMixedTypes="0" containsString="0" containsNumber="1" containsInteger="1" minValue="1" maxValue="1"/>
    </cacheField>
    <cacheField name="Tipo d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0681.08554863345"/>
    </cacheField>
    <cacheField name="2020" numFmtId="0">
      <sharedItems containsSemiMixedTypes="0" containsString="0" containsNumber="1" minValue="0" maxValue="219548.734929428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x v="0"/>
    <x v="0"/>
    <n v="1"/>
    <s v="Año"/>
    <s v="No sufrió el año pasado"/>
    <n v="1"/>
    <s v="Violencia psicológica"/>
    <n v="270103"/>
    <s v="Delitos violentos"/>
    <n v="270103008"/>
    <s v="Violencia Psicológica"/>
    <n v="65261"/>
    <n v="60380.406611104205"/>
    <n v="43371.677515330433"/>
  </r>
  <r>
    <n v="1"/>
    <n v="1101"/>
    <s v="Tarapacá"/>
    <s v="Iquique"/>
    <x v="0"/>
    <x v="0"/>
    <n v="1"/>
    <s v="Año"/>
    <s v="Si sufrió el año pasado"/>
    <n v="1"/>
    <s v="Violencia psicológica"/>
    <n v="270103"/>
    <s v="Delitos violentos"/>
    <n v="270103008"/>
    <s v="Violencia Psicológica"/>
    <n v="6212"/>
    <n v="9300.8535696563777"/>
    <n v="14177.507108158577"/>
  </r>
  <r>
    <n v="1"/>
    <n v="1101"/>
    <s v="Tarapacá"/>
    <s v="Iquique"/>
    <x v="0"/>
    <x v="0"/>
    <n v="2"/>
    <s v="Vida"/>
    <s v="No sufrió antes ni durante el año pasado"/>
    <n v="1"/>
    <s v="Violencia psicológica"/>
    <n v="270103"/>
    <s v="Delitos violentos"/>
    <n v="270103008"/>
    <s v="Violencia Psicológica"/>
    <n v="62821"/>
    <n v="52952.634139373928"/>
    <n v="32256.610258788187"/>
  </r>
  <r>
    <n v="1"/>
    <n v="1101"/>
    <s v="Tarapacá"/>
    <s v="Iquique"/>
    <x v="0"/>
    <x v="0"/>
    <n v="2"/>
    <s v="Vida"/>
    <s v="Si sufrió antes o durante el año pasado"/>
    <n v="1"/>
    <s v="Violencia psicológica"/>
    <n v="270103"/>
    <s v="Delitos violentos"/>
    <n v="270103008"/>
    <s v="Violencia Psicológica"/>
    <n v="8652"/>
    <n v="16728.626041386655"/>
    <n v="25292.574364700842"/>
  </r>
  <r>
    <n v="1"/>
    <n v="1101"/>
    <s v="Tarapacá"/>
    <s v="Iquique"/>
    <x v="1"/>
    <x v="1"/>
    <n v="1"/>
    <s v="Año"/>
    <s v="No sufrió el año pasado"/>
    <n v="1"/>
    <s v="Violencia psicológica"/>
    <n v="270103"/>
    <s v="Delitos violentos"/>
    <n v="270103008"/>
    <s v="Violencia Psicológica"/>
    <n v="69452"/>
    <n v="67444.055784344688"/>
    <n v="52945.408636788074"/>
  </r>
  <r>
    <n v="1"/>
    <n v="1101"/>
    <s v="Tarapacá"/>
    <s v="Iquique"/>
    <x v="1"/>
    <x v="1"/>
    <n v="1"/>
    <s v="Año"/>
    <s v="Si sufrió el año pasado"/>
    <n v="1"/>
    <s v="Violencia psicológica"/>
    <n v="270103"/>
    <s v="Delitos violentos"/>
    <n v="270103008"/>
    <s v="Violencia Psicológica"/>
    <n v="2021"/>
    <n v="2237.2043964159161"/>
    <n v="4603.7759867009872"/>
  </r>
  <r>
    <n v="1"/>
    <n v="1101"/>
    <s v="Tarapacá"/>
    <s v="Iquique"/>
    <x v="2"/>
    <x v="2"/>
    <n v="1"/>
    <s v="Año"/>
    <s v="No sufrió el año pasado"/>
    <n v="1"/>
    <s v="Violencia psicológica"/>
    <n v="270103"/>
    <s v="Delitos violentos"/>
    <n v="270103008"/>
    <s v="Violencia Psicológica"/>
    <n v="65261"/>
    <n v="60380.406611104205"/>
    <n v="44034.25625406918"/>
  </r>
  <r>
    <n v="1"/>
    <n v="1101"/>
    <s v="Tarapacá"/>
    <s v="Iquique"/>
    <x v="2"/>
    <x v="2"/>
    <n v="1"/>
    <s v="Año"/>
    <s v="Si sufrió el año pasado"/>
    <n v="1"/>
    <s v="Violencia psicológica"/>
    <n v="270103"/>
    <s v="Delitos violentos"/>
    <n v="270103008"/>
    <s v="Violencia Psicológica"/>
    <n v="6212"/>
    <n v="9300.8535696563777"/>
    <n v="13514.928369419838"/>
  </r>
  <r>
    <n v="1"/>
    <n v="1107"/>
    <s v="Tarapacá"/>
    <s v="Alto Hospicio"/>
    <x v="0"/>
    <x v="0"/>
    <n v="1"/>
    <s v="Año"/>
    <s v="No sufrió el año pasado"/>
    <n v="1"/>
    <s v="Violencia psicológica"/>
    <n v="270103"/>
    <s v="Delitos violentos"/>
    <n v="270103008"/>
    <s v="Violencia Psicológica"/>
    <n v="0"/>
    <n v="22897.188360329408"/>
    <n v="31793.46639399905"/>
  </r>
  <r>
    <n v="1"/>
    <n v="1107"/>
    <s v="Tarapacá"/>
    <s v="Alto Hospicio"/>
    <x v="0"/>
    <x v="0"/>
    <n v="1"/>
    <s v="Año"/>
    <s v="Si sufrió el año pasado"/>
    <n v="1"/>
    <s v="Violencia psicológica"/>
    <n v="270103"/>
    <s v="Delitos violentos"/>
    <n v="270103008"/>
    <s v="Violencia Psicológica"/>
    <n v="0"/>
    <n v="7454.9427153407823"/>
    <n v="10297.785719080428"/>
  </r>
  <r>
    <n v="1"/>
    <n v="1107"/>
    <s v="Tarapacá"/>
    <s v="Alto Hospicio"/>
    <x v="0"/>
    <x v="0"/>
    <n v="2"/>
    <s v="Vida"/>
    <s v="No sufrió antes ni durante el año pasado"/>
    <n v="1"/>
    <s v="Violencia psicológica"/>
    <n v="270103"/>
    <s v="Delitos violentos"/>
    <n v="270103008"/>
    <s v="Violencia Psicológica"/>
    <n v="0"/>
    <n v="18918.574774179157"/>
    <n v="24235.249216821874"/>
  </r>
  <r>
    <n v="1"/>
    <n v="1107"/>
    <s v="Tarapacá"/>
    <s v="Alto Hospicio"/>
    <x v="0"/>
    <x v="0"/>
    <n v="2"/>
    <s v="Vida"/>
    <s v="Si sufrió antes o durante el año pasado"/>
    <n v="1"/>
    <s v="Violencia psicológica"/>
    <n v="270103"/>
    <s v="Delitos violentos"/>
    <n v="270103008"/>
    <s v="Violencia Psicológica"/>
    <n v="0"/>
    <n v="11433.556301491049"/>
    <n v="17856.002896257603"/>
  </r>
  <r>
    <n v="1"/>
    <n v="1107"/>
    <s v="Tarapacá"/>
    <s v="Alto Hospicio"/>
    <x v="1"/>
    <x v="1"/>
    <n v="1"/>
    <s v="Año"/>
    <s v="No sufrió el año pasado"/>
    <n v="1"/>
    <s v="Violencia psicológica"/>
    <n v="270103"/>
    <s v="Delitos violentos"/>
    <n v="270103008"/>
    <s v="Violencia Psicológica"/>
    <n v="0"/>
    <n v="29177.159016846661"/>
    <n v="38772.752007974341"/>
  </r>
  <r>
    <n v="1"/>
    <n v="1107"/>
    <s v="Tarapacá"/>
    <s v="Alto Hospicio"/>
    <x v="1"/>
    <x v="1"/>
    <n v="1"/>
    <s v="Año"/>
    <s v="Si sufrió el año pasado"/>
    <n v="1"/>
    <s v="Violencia psicológica"/>
    <n v="270103"/>
    <s v="Delitos violentos"/>
    <n v="270103008"/>
    <s v="Violencia Psicológica"/>
    <n v="0"/>
    <n v="1174.972058823528"/>
    <n v="3318.5001051051054"/>
  </r>
  <r>
    <n v="1"/>
    <n v="1107"/>
    <s v="Tarapacá"/>
    <s v="Alto Hospicio"/>
    <x v="2"/>
    <x v="2"/>
    <n v="1"/>
    <s v="Año"/>
    <s v="No sufrió el año pasado"/>
    <n v="1"/>
    <s v="Violencia psicológica"/>
    <n v="270103"/>
    <s v="Delitos violentos"/>
    <n v="270103008"/>
    <s v="Violencia Psicológica"/>
    <n v="0"/>
    <n v="23207.470713270584"/>
    <n v="32160.871799404453"/>
  </r>
  <r>
    <n v="1"/>
    <n v="1107"/>
    <s v="Tarapacá"/>
    <s v="Alto Hospicio"/>
    <x v="2"/>
    <x v="2"/>
    <n v="1"/>
    <s v="Año"/>
    <s v="Si sufrió el año pasado"/>
    <n v="1"/>
    <s v="Violencia psicológica"/>
    <n v="270103"/>
    <s v="Delitos violentos"/>
    <n v="270103008"/>
    <s v="Violencia Psicológica"/>
    <n v="0"/>
    <n v="7144.6603623996061"/>
    <n v="9930.380313675023"/>
  </r>
  <r>
    <n v="1"/>
    <n v="1401"/>
    <s v="Tarapacá"/>
    <s v="Pozo Almonte"/>
    <x v="0"/>
    <x v="0"/>
    <n v="1"/>
    <s v="Año"/>
    <s v="No sufrió el año pasado"/>
    <n v="1"/>
    <s v="Violencia psicológica"/>
    <n v="270103"/>
    <s v="Delitos violentos"/>
    <n v="270103008"/>
    <s v="Violencia Psicológica"/>
    <n v="0"/>
    <n v="5000.4995136898542"/>
    <n v="6455.7714628914619"/>
  </r>
  <r>
    <n v="1"/>
    <n v="1401"/>
    <s v="Tarapacá"/>
    <s v="Pozo Almonte"/>
    <x v="0"/>
    <x v="0"/>
    <n v="1"/>
    <s v="Año"/>
    <s v="Si sufrió el año pasado"/>
    <n v="1"/>
    <s v="Violencia psicológica"/>
    <n v="270103"/>
    <s v="Delitos violentos"/>
    <n v="270103008"/>
    <s v="Violencia Psicológica"/>
    <n v="0"/>
    <n v="1626.0367853351911"/>
    <n v="2296.7918005400361"/>
  </r>
  <r>
    <n v="1"/>
    <n v="1401"/>
    <s v="Tarapacá"/>
    <s v="Pozo Almonte"/>
    <x v="0"/>
    <x v="0"/>
    <n v="2"/>
    <s v="Vida"/>
    <s v="No sufrió antes ni durante el año pasado"/>
    <n v="1"/>
    <s v="Violencia psicológica"/>
    <n v="270103"/>
    <s v="Delitos violentos"/>
    <n v="270103008"/>
    <s v="Violencia Psicológica"/>
    <n v="0"/>
    <n v="4690.217160748678"/>
    <n v="4576.4539854139857"/>
  </r>
  <r>
    <n v="1"/>
    <n v="1401"/>
    <s v="Tarapacá"/>
    <s v="Pozo Almonte"/>
    <x v="0"/>
    <x v="0"/>
    <n v="2"/>
    <s v="Vida"/>
    <s v="Si sufrió antes o durante el año pasado"/>
    <n v="1"/>
    <s v="Violencia psicológica"/>
    <n v="270103"/>
    <s v="Delitos violentos"/>
    <n v="270103008"/>
    <s v="Violencia Psicológica"/>
    <n v="0"/>
    <n v="1936.3191382763671"/>
    <n v="4176.1092780175131"/>
  </r>
  <r>
    <n v="1"/>
    <n v="1401"/>
    <s v="Tarapacá"/>
    <s v="Pozo Almonte"/>
    <x v="1"/>
    <x v="1"/>
    <n v="1"/>
    <s v="Año"/>
    <s v="No sufrió el año pasado"/>
    <n v="1"/>
    <s v="Violencia psicológica"/>
    <n v="270103"/>
    <s v="Delitos violentos"/>
    <n v="270103008"/>
    <s v="Violencia Psicológica"/>
    <n v="0"/>
    <n v="6626.536299025046"/>
    <n v="8305.690247558483"/>
  </r>
  <r>
    <n v="1"/>
    <n v="1401"/>
    <s v="Tarapacá"/>
    <s v="Pozo Almonte"/>
    <x v="1"/>
    <x v="1"/>
    <n v="1"/>
    <s v="Año"/>
    <s v="Si sufrió el año pasado"/>
    <n v="1"/>
    <s v="Violencia psicológica"/>
    <n v="270103"/>
    <s v="Delitos violentos"/>
    <n v="270103008"/>
    <s v="Violencia Psicológica"/>
    <n v="0"/>
    <n v="0"/>
    <n v="446.8730158730159"/>
  </r>
  <r>
    <n v="1"/>
    <n v="1401"/>
    <s v="Tarapacá"/>
    <s v="Pozo Almonte"/>
    <x v="2"/>
    <x v="2"/>
    <n v="1"/>
    <s v="Año"/>
    <s v="No sufrió el año pasado"/>
    <n v="1"/>
    <s v="Violencia psicológica"/>
    <n v="270103"/>
    <s v="Delitos violentos"/>
    <n v="270103008"/>
    <s v="Violencia Psicológica"/>
    <n v="0"/>
    <n v="5000.4995136898542"/>
    <n v="6738.8825740025732"/>
  </r>
  <r>
    <n v="1"/>
    <n v="1401"/>
    <s v="Tarapacá"/>
    <s v="Pozo Almonte"/>
    <x v="2"/>
    <x v="2"/>
    <n v="1"/>
    <s v="Año"/>
    <s v="Si sufrió el año pasado"/>
    <n v="1"/>
    <s v="Violencia psicológica"/>
    <n v="270103"/>
    <s v="Delitos violentos"/>
    <n v="270103008"/>
    <s v="Violencia Psicológica"/>
    <n v="0"/>
    <n v="1626.0367853351911"/>
    <n v="2013.680689428925"/>
  </r>
  <r>
    <n v="1"/>
    <n v="1405"/>
    <s v="Tarapacá"/>
    <s v="Pica"/>
    <x v="0"/>
    <x v="0"/>
    <n v="1"/>
    <s v="Año"/>
    <s v="No sufrió el año pasado"/>
    <n v="1"/>
    <s v="Violencia psicológica"/>
    <n v="270103"/>
    <s v="Delitos violentos"/>
    <n v="270103008"/>
    <s v="Violencia Psicológica"/>
    <n v="0"/>
    <n v="2734.8514912175433"/>
    <n v="0"/>
  </r>
  <r>
    <n v="1"/>
    <n v="1405"/>
    <s v="Tarapacá"/>
    <s v="Pica"/>
    <x v="0"/>
    <x v="0"/>
    <n v="1"/>
    <s v="Año"/>
    <s v="Si sufrió el año pasado"/>
    <n v="1"/>
    <s v="Violencia psicológica"/>
    <n v="270103"/>
    <s v="Delitos violentos"/>
    <n v="270103008"/>
    <s v="Violencia Psicológica"/>
    <n v="0"/>
    <n v="632.22095332671302"/>
    <n v="0"/>
  </r>
  <r>
    <n v="1"/>
    <n v="1405"/>
    <s v="Tarapacá"/>
    <s v="Pica"/>
    <x v="0"/>
    <x v="0"/>
    <n v="2"/>
    <s v="Vida"/>
    <s v="No sufrió antes ni durante el año pasado"/>
    <n v="1"/>
    <s v="Violencia psicológica"/>
    <n v="270103"/>
    <s v="Delitos violentos"/>
    <n v="270103008"/>
    <s v="Violencia Psicológica"/>
    <n v="0"/>
    <n v="2120.1217698553137"/>
    <n v="0"/>
  </r>
  <r>
    <n v="1"/>
    <n v="1405"/>
    <s v="Tarapacá"/>
    <s v="Pica"/>
    <x v="0"/>
    <x v="0"/>
    <n v="2"/>
    <s v="Vida"/>
    <s v="Si sufrió antes o durante el año pasado"/>
    <n v="1"/>
    <s v="Violencia psicológica"/>
    <n v="270103"/>
    <s v="Delitos violentos"/>
    <n v="270103008"/>
    <s v="Violencia Psicológica"/>
    <n v="0"/>
    <n v="1246.9506746889419"/>
    <n v="0"/>
  </r>
  <r>
    <n v="1"/>
    <n v="1405"/>
    <s v="Tarapacá"/>
    <s v="Pica"/>
    <x v="1"/>
    <x v="1"/>
    <n v="1"/>
    <s v="Año"/>
    <s v="No sufrió el año pasado"/>
    <n v="1"/>
    <s v="Violencia psicológica"/>
    <n v="270103"/>
    <s v="Delitos violentos"/>
    <n v="270103008"/>
    <s v="Violencia Psicológica"/>
    <n v="0"/>
    <n v="3062.6250761232031"/>
    <n v="0"/>
  </r>
  <r>
    <n v="1"/>
    <n v="1405"/>
    <s v="Tarapacá"/>
    <s v="Pica"/>
    <x v="1"/>
    <x v="1"/>
    <n v="1"/>
    <s v="Año"/>
    <s v="Si sufrió el año pasado"/>
    <n v="1"/>
    <s v="Violencia psicológica"/>
    <n v="270103"/>
    <s v="Delitos violentos"/>
    <n v="270103008"/>
    <s v="Violencia Psicológica"/>
    <n v="0"/>
    <n v="304.447368421053"/>
    <n v="0"/>
  </r>
  <r>
    <n v="1"/>
    <n v="1405"/>
    <s v="Tarapacá"/>
    <s v="Pica"/>
    <x v="2"/>
    <x v="2"/>
    <n v="1"/>
    <s v="Año"/>
    <s v="No sufrió el año pasado"/>
    <n v="1"/>
    <s v="Violencia psicológica"/>
    <n v="270103"/>
    <s v="Delitos violentos"/>
    <n v="270103008"/>
    <s v="Violencia Psicológica"/>
    <n v="0"/>
    <n v="2734.8514912175433"/>
    <n v="0"/>
  </r>
  <r>
    <n v="1"/>
    <n v="1405"/>
    <s v="Tarapacá"/>
    <s v="Pica"/>
    <x v="2"/>
    <x v="2"/>
    <n v="1"/>
    <s v="Año"/>
    <s v="Si sufrió el año pasado"/>
    <n v="1"/>
    <s v="Violencia psicológica"/>
    <n v="270103"/>
    <s v="Delitos violentos"/>
    <n v="270103008"/>
    <s v="Violencia Psicológica"/>
    <n v="0"/>
    <n v="632.22095332671302"/>
    <n v="0"/>
  </r>
  <r>
    <n v="2"/>
    <n v="2101"/>
    <s v="Antofagasta"/>
    <s v="Antofagasta"/>
    <x v="0"/>
    <x v="0"/>
    <n v="1"/>
    <s v="Año"/>
    <s v="No sufrió el año pasado"/>
    <n v="1"/>
    <s v="Violencia psicológica"/>
    <n v="270103"/>
    <s v="Delitos violentos"/>
    <n v="270103008"/>
    <s v="Violencia Psicológica"/>
    <n v="81324"/>
    <n v="111277.35481847539"/>
    <n v="93266.246601777937"/>
  </r>
  <r>
    <n v="2"/>
    <n v="2101"/>
    <s v="Antofagasta"/>
    <s v="Antofagasta"/>
    <x v="0"/>
    <x v="0"/>
    <n v="1"/>
    <s v="Año"/>
    <s v="Si sufrió el año pasado"/>
    <n v="1"/>
    <s v="Violencia psicológica"/>
    <n v="270103"/>
    <s v="Delitos violentos"/>
    <n v="270103008"/>
    <s v="Violencia Psicológica"/>
    <n v="14416"/>
    <n v="29575.721674758457"/>
    <n v="31127.590241908056"/>
  </r>
  <r>
    <n v="2"/>
    <n v="2101"/>
    <s v="Antofagasta"/>
    <s v="Antofagasta"/>
    <x v="0"/>
    <x v="0"/>
    <n v="2"/>
    <s v="Vida"/>
    <s v="No sufrió antes ni durante el año pasado"/>
    <n v="1"/>
    <s v="Violencia psicológica"/>
    <n v="270103"/>
    <s v="Delitos violentos"/>
    <n v="270103008"/>
    <s v="Violencia Psicológica"/>
    <n v="75665"/>
    <n v="82524.451456132563"/>
    <n v="79377.653885913765"/>
  </r>
  <r>
    <n v="2"/>
    <n v="2101"/>
    <s v="Antofagasta"/>
    <s v="Antofagasta"/>
    <x v="0"/>
    <x v="0"/>
    <n v="2"/>
    <s v="Vida"/>
    <s v="Si sufrió antes o durante el año pasado"/>
    <n v="1"/>
    <s v="Violencia psicológica"/>
    <n v="270103"/>
    <s v="Delitos violentos"/>
    <n v="270103008"/>
    <s v="Violencia Psicológica"/>
    <n v="20075"/>
    <n v="58328.625037101032"/>
    <n v="45016.182957772289"/>
  </r>
  <r>
    <n v="2"/>
    <n v="2101"/>
    <s v="Antofagasta"/>
    <s v="Antofagasta"/>
    <x v="1"/>
    <x v="1"/>
    <n v="1"/>
    <s v="Año"/>
    <s v="No sufrió el año pasado"/>
    <n v="1"/>
    <s v="Violencia psicológica"/>
    <n v="270103"/>
    <s v="Delitos violentos"/>
    <n v="270103008"/>
    <s v="Violencia Psicológica"/>
    <n v="93113"/>
    <n v="135818.08079101192"/>
    <n v="116261.72917337147"/>
  </r>
  <r>
    <n v="2"/>
    <n v="2101"/>
    <s v="Antofagasta"/>
    <s v="Antofagasta"/>
    <x v="1"/>
    <x v="1"/>
    <n v="1"/>
    <s v="Año"/>
    <s v="Si sufrió el año pasado"/>
    <n v="1"/>
    <s v="Violencia psicológica"/>
    <n v="270103"/>
    <s v="Delitos violentos"/>
    <n v="270103008"/>
    <s v="Violencia Psicológica"/>
    <n v="2627"/>
    <n v="5034.9957022219669"/>
    <n v="8132.1076703145436"/>
  </r>
  <r>
    <n v="2"/>
    <n v="2101"/>
    <s v="Antofagasta"/>
    <s v="Antofagasta"/>
    <x v="2"/>
    <x v="2"/>
    <n v="1"/>
    <s v="Año"/>
    <s v="No sufrió el año pasado"/>
    <n v="1"/>
    <s v="Violencia psicológica"/>
    <n v="270103"/>
    <s v="Delitos violentos"/>
    <n v="270103008"/>
    <s v="Violencia Psicológica"/>
    <n v="81324"/>
    <n v="111712.58417627355"/>
    <n v="94987.562109799328"/>
  </r>
  <r>
    <n v="2"/>
    <n v="2101"/>
    <s v="Antofagasta"/>
    <s v="Antofagasta"/>
    <x v="2"/>
    <x v="2"/>
    <n v="1"/>
    <s v="Año"/>
    <s v="Si sufrió el año pasado"/>
    <n v="1"/>
    <s v="Violencia psicológica"/>
    <n v="270103"/>
    <s v="Delitos violentos"/>
    <n v="270103008"/>
    <s v="Violencia Psicológica"/>
    <n v="14416"/>
    <n v="29140.492316960288"/>
    <n v="29406.274733886668"/>
  </r>
  <r>
    <n v="2"/>
    <n v="2104"/>
    <s v="Antofagasta"/>
    <s v="Taltal"/>
    <x v="0"/>
    <x v="0"/>
    <n v="1"/>
    <s v="Año"/>
    <s v="No sufrió el año pasado"/>
    <n v="1"/>
    <s v="Violencia psicológica"/>
    <n v="270103"/>
    <s v="Delitos violentos"/>
    <n v="270103008"/>
    <s v="Violencia Psicológica"/>
    <n v="0"/>
    <n v="6793.0333618513205"/>
    <n v="0"/>
  </r>
  <r>
    <n v="2"/>
    <n v="2104"/>
    <s v="Antofagasta"/>
    <s v="Taltal"/>
    <x v="0"/>
    <x v="0"/>
    <n v="1"/>
    <s v="Año"/>
    <s v="Si sufrió el año pasado"/>
    <n v="1"/>
    <s v="Violencia psicológica"/>
    <n v="270103"/>
    <s v="Delitos violentos"/>
    <n v="270103008"/>
    <s v="Violencia Psicológica"/>
    <n v="0"/>
    <n v="1958.052058709515"/>
    <n v="0"/>
  </r>
  <r>
    <n v="2"/>
    <n v="2104"/>
    <s v="Antofagasta"/>
    <s v="Taltal"/>
    <x v="0"/>
    <x v="0"/>
    <n v="2"/>
    <s v="Vida"/>
    <s v="No sufrió antes ni durante el año pasado"/>
    <n v="1"/>
    <s v="Violencia psicológica"/>
    <n v="270103"/>
    <s v="Delitos violentos"/>
    <n v="270103008"/>
    <s v="Violencia Psicológica"/>
    <n v="0"/>
    <n v="3958.2313031418048"/>
    <n v="0"/>
  </r>
  <r>
    <n v="2"/>
    <n v="2104"/>
    <s v="Antofagasta"/>
    <s v="Taltal"/>
    <x v="0"/>
    <x v="0"/>
    <n v="2"/>
    <s v="Vida"/>
    <s v="Si sufrió antes o durante el año pasado"/>
    <n v="1"/>
    <s v="Violencia psicológica"/>
    <n v="270103"/>
    <s v="Delitos violentos"/>
    <n v="270103008"/>
    <s v="Violencia Psicológica"/>
    <n v="0"/>
    <n v="4792.8541174190304"/>
    <n v="0"/>
  </r>
  <r>
    <n v="2"/>
    <n v="2104"/>
    <s v="Antofagasta"/>
    <s v="Taltal"/>
    <x v="1"/>
    <x v="1"/>
    <n v="1"/>
    <s v="Año"/>
    <s v="No sufrió el año pasado"/>
    <n v="1"/>
    <s v="Violencia psicológica"/>
    <n v="270103"/>
    <s v="Delitos violentos"/>
    <n v="270103008"/>
    <s v="Violencia Psicológica"/>
    <n v="0"/>
    <n v="8751.0854205608357"/>
    <n v="0"/>
  </r>
  <r>
    <n v="2"/>
    <n v="2104"/>
    <s v="Antofagasta"/>
    <s v="Taltal"/>
    <x v="2"/>
    <x v="2"/>
    <n v="1"/>
    <s v="Año"/>
    <s v="No sufrió el año pasado"/>
    <n v="1"/>
    <s v="Violencia psicológica"/>
    <n v="270103"/>
    <s v="Delitos violentos"/>
    <n v="270103008"/>
    <s v="Violencia Psicológica"/>
    <n v="0"/>
    <n v="6793.0333618513205"/>
    <n v="0"/>
  </r>
  <r>
    <n v="2"/>
    <n v="2104"/>
    <s v="Antofagasta"/>
    <s v="Taltal"/>
    <x v="2"/>
    <x v="2"/>
    <n v="1"/>
    <s v="Año"/>
    <s v="Si sufrió el año pasado"/>
    <n v="1"/>
    <s v="Violencia psicológica"/>
    <n v="270103"/>
    <s v="Delitos violentos"/>
    <n v="270103008"/>
    <s v="Violencia Psicológica"/>
    <n v="0"/>
    <n v="1958.052058709515"/>
    <n v="0"/>
  </r>
  <r>
    <n v="2"/>
    <n v="2201"/>
    <s v="Antofagasta"/>
    <s v="Calama"/>
    <x v="0"/>
    <x v="0"/>
    <n v="1"/>
    <s v="Año"/>
    <s v="No sufrió el año pasado"/>
    <n v="1"/>
    <s v="Violencia psicológica"/>
    <n v="270103"/>
    <s v="Delitos violentos"/>
    <n v="270103008"/>
    <s v="Violencia Psicológica"/>
    <n v="38164"/>
    <n v="35388.250118879572"/>
    <n v="45973.439715068336"/>
  </r>
  <r>
    <n v="2"/>
    <n v="2201"/>
    <s v="Antofagasta"/>
    <s v="Calama"/>
    <x v="0"/>
    <x v="0"/>
    <n v="1"/>
    <s v="Año"/>
    <s v="Si sufrió el año pasado"/>
    <n v="1"/>
    <s v="Violencia psicológica"/>
    <n v="270103"/>
    <s v="Delitos violentos"/>
    <n v="270103008"/>
    <s v="Violencia Psicológica"/>
    <n v="5932"/>
    <n v="7421.6751164191328"/>
    <n v="8982.6846207749841"/>
  </r>
  <r>
    <n v="2"/>
    <n v="2201"/>
    <s v="Antofagasta"/>
    <s v="Calama"/>
    <x v="0"/>
    <x v="0"/>
    <n v="2"/>
    <s v="Vida"/>
    <s v="No sufrió antes ni durante el año pasado"/>
    <n v="1"/>
    <s v="Violencia psicológica"/>
    <n v="270103"/>
    <s v="Delitos violentos"/>
    <n v="270103008"/>
    <s v="Violencia Psicológica"/>
    <n v="33879"/>
    <n v="22488.341879525906"/>
    <n v="42426.503333740147"/>
  </r>
  <r>
    <n v="2"/>
    <n v="2201"/>
    <s v="Antofagasta"/>
    <s v="Calama"/>
    <x v="0"/>
    <x v="0"/>
    <n v="2"/>
    <s v="Vida"/>
    <s v="Si sufrió antes o durante el año pasado"/>
    <n v="1"/>
    <s v="Violencia psicológica"/>
    <n v="270103"/>
    <s v="Delitos violentos"/>
    <n v="270103008"/>
    <s v="Violencia Psicológica"/>
    <n v="10217"/>
    <n v="20321.583355772767"/>
    <n v="12529.621002103164"/>
  </r>
  <r>
    <n v="2"/>
    <n v="2201"/>
    <s v="Antofagasta"/>
    <s v="Calama"/>
    <x v="1"/>
    <x v="1"/>
    <n v="1"/>
    <s v="Año"/>
    <s v="No sufrió el año pasado"/>
    <n v="1"/>
    <s v="Violencia psicológica"/>
    <n v="270103"/>
    <s v="Delitos violentos"/>
    <n v="270103008"/>
    <s v="Violencia Psicológica"/>
    <n v="42511"/>
    <n v="41948.645372450032"/>
    <n v="51992.46106090831"/>
  </r>
  <r>
    <n v="2"/>
    <n v="2201"/>
    <s v="Antofagasta"/>
    <s v="Calama"/>
    <x v="1"/>
    <x v="1"/>
    <n v="1"/>
    <s v="Año"/>
    <s v="Si sufrió el año pasado"/>
    <n v="1"/>
    <s v="Violencia psicológica"/>
    <n v="270103"/>
    <s v="Delitos violentos"/>
    <n v="270103008"/>
    <s v="Violencia Psicológica"/>
    <n v="1585"/>
    <n v="861.27986284867006"/>
    <n v="2963.6632749350142"/>
  </r>
  <r>
    <n v="2"/>
    <n v="2201"/>
    <s v="Antofagasta"/>
    <s v="Calama"/>
    <x v="2"/>
    <x v="2"/>
    <n v="1"/>
    <s v="Año"/>
    <s v="No sufrió el año pasado"/>
    <n v="1"/>
    <s v="Violencia psicológica"/>
    <n v="270103"/>
    <s v="Delitos violentos"/>
    <n v="270103008"/>
    <s v="Violencia Psicológica"/>
    <n v="38164"/>
    <n v="35388.250118879572"/>
    <n v="46933.410729561096"/>
  </r>
  <r>
    <n v="2"/>
    <n v="2201"/>
    <s v="Antofagasta"/>
    <s v="Calama"/>
    <x v="2"/>
    <x v="2"/>
    <n v="1"/>
    <s v="Año"/>
    <s v="Si sufrió el año pasado"/>
    <n v="1"/>
    <s v="Violencia psicológica"/>
    <n v="270103"/>
    <s v="Delitos violentos"/>
    <n v="270103008"/>
    <s v="Violencia Psicológica"/>
    <n v="5932"/>
    <n v="7421.6751164191328"/>
    <n v="8022.7136062822301"/>
  </r>
  <r>
    <n v="2"/>
    <n v="2301"/>
    <s v="Antofagasta"/>
    <s v="Tocopilla"/>
    <x v="0"/>
    <x v="0"/>
    <n v="1"/>
    <s v="Año"/>
    <s v="No sufrió el año pasado"/>
    <n v="1"/>
    <s v="Violencia psicológica"/>
    <n v="270103"/>
    <s v="Delitos violentos"/>
    <n v="270103008"/>
    <s v="Violencia Psicológica"/>
    <n v="0"/>
    <n v="9615.8355493857598"/>
    <n v="14817.865430226488"/>
  </r>
  <r>
    <n v="2"/>
    <n v="2301"/>
    <s v="Antofagasta"/>
    <s v="Tocopilla"/>
    <x v="0"/>
    <x v="0"/>
    <n v="1"/>
    <s v="Año"/>
    <s v="Si sufrió el año pasado"/>
    <n v="1"/>
    <s v="Violencia psicológica"/>
    <n v="270103"/>
    <s v="Delitos violentos"/>
    <n v="270103008"/>
    <s v="Violencia Psicológica"/>
    <n v="0"/>
    <n v="861.27986284867006"/>
    <n v="6265.1733902441692"/>
  </r>
  <r>
    <n v="2"/>
    <n v="2301"/>
    <s v="Antofagasta"/>
    <s v="Tocopilla"/>
    <x v="0"/>
    <x v="0"/>
    <n v="2"/>
    <s v="Vida"/>
    <s v="No sufrió antes ni durante el año pasado"/>
    <n v="1"/>
    <s v="Violencia psicológica"/>
    <n v="270103"/>
    <s v="Delitos violentos"/>
    <n v="270103008"/>
    <s v="Violencia Psicológica"/>
    <n v="0"/>
    <n v="5501.3665332688543"/>
    <n v="13583.688959638252"/>
  </r>
  <r>
    <n v="2"/>
    <n v="2301"/>
    <s v="Antofagasta"/>
    <s v="Tocopilla"/>
    <x v="0"/>
    <x v="0"/>
    <n v="2"/>
    <s v="Vida"/>
    <s v="Si sufrió antes o durante el año pasado"/>
    <n v="1"/>
    <s v="Violencia psicológica"/>
    <n v="270103"/>
    <s v="Delitos violentos"/>
    <n v="270103008"/>
    <s v="Violencia Psicológica"/>
    <n v="0"/>
    <n v="4975.7488789655745"/>
    <n v="7499.3498608324053"/>
  </r>
  <r>
    <n v="2"/>
    <n v="2301"/>
    <s v="Antofagasta"/>
    <s v="Tocopilla"/>
    <x v="1"/>
    <x v="1"/>
    <n v="1"/>
    <s v="Año"/>
    <s v="No sufrió el año pasado"/>
    <n v="1"/>
    <s v="Violencia psicológica"/>
    <n v="270103"/>
    <s v="Delitos violentos"/>
    <n v="270103008"/>
    <s v="Violencia Psicológica"/>
    <n v="0"/>
    <n v="10477.115412234431"/>
    <n v="19498.826040497006"/>
  </r>
  <r>
    <n v="2"/>
    <n v="2301"/>
    <s v="Antofagasta"/>
    <s v="Tocopilla"/>
    <x v="1"/>
    <x v="1"/>
    <n v="1"/>
    <s v="Año"/>
    <s v="Si sufrió el año pasado"/>
    <n v="1"/>
    <s v="Violencia psicológica"/>
    <n v="270103"/>
    <s v="Delitos violentos"/>
    <n v="270103008"/>
    <s v="Violencia Psicológica"/>
    <n v="0"/>
    <n v="0"/>
    <n v="1584.2127799736495"/>
  </r>
  <r>
    <n v="2"/>
    <n v="2301"/>
    <s v="Antofagasta"/>
    <s v="Tocopilla"/>
    <x v="2"/>
    <x v="2"/>
    <n v="1"/>
    <s v="Año"/>
    <s v="No sufrió el año pasado"/>
    <n v="1"/>
    <s v="Violencia psicológica"/>
    <n v="270103"/>
    <s v="Delitos violentos"/>
    <n v="270103008"/>
    <s v="Violencia Psicológica"/>
    <n v="0"/>
    <n v="9615.8355493857598"/>
    <n v="14817.865430226488"/>
  </r>
  <r>
    <n v="2"/>
    <n v="2301"/>
    <s v="Antofagasta"/>
    <s v="Tocopilla"/>
    <x v="2"/>
    <x v="2"/>
    <n v="1"/>
    <s v="Año"/>
    <s v="Si sufrió el año pasado"/>
    <n v="1"/>
    <s v="Violencia psicológica"/>
    <n v="270103"/>
    <s v="Delitos violentos"/>
    <n v="270103008"/>
    <s v="Violencia Psicológica"/>
    <n v="0"/>
    <n v="861.27986284867006"/>
    <n v="6265.1733902441692"/>
  </r>
  <r>
    <n v="2"/>
    <n v="2302"/>
    <s v="Antofagasta"/>
    <s v="María Elena"/>
    <x v="0"/>
    <x v="0"/>
    <n v="1"/>
    <s v="Año"/>
    <s v="No sufrió el año pasado"/>
    <n v="1"/>
    <s v="Violencia psicológica"/>
    <n v="270103"/>
    <s v="Delitos violentos"/>
    <n v="270103008"/>
    <s v="Violencia Psicológica"/>
    <n v="0"/>
    <n v="1878.7974386724391"/>
    <n v="0"/>
  </r>
  <r>
    <n v="2"/>
    <n v="2302"/>
    <s v="Antofagasta"/>
    <s v="María Elena"/>
    <x v="0"/>
    <x v="0"/>
    <n v="2"/>
    <s v="Vida"/>
    <s v="No sufrió antes ni durante el año pasado"/>
    <n v="1"/>
    <s v="Violencia psicológica"/>
    <n v="270103"/>
    <s v="Delitos violentos"/>
    <n v="270103008"/>
    <s v="Violencia Psicológica"/>
    <n v="0"/>
    <n v="1878.7974386724391"/>
    <n v="0"/>
  </r>
  <r>
    <n v="2"/>
    <n v="2302"/>
    <s v="Antofagasta"/>
    <s v="María Elena"/>
    <x v="1"/>
    <x v="1"/>
    <n v="1"/>
    <s v="Año"/>
    <s v="No sufrió el año pasado"/>
    <n v="1"/>
    <s v="Violencia psicológica"/>
    <n v="270103"/>
    <s v="Delitos violentos"/>
    <n v="270103008"/>
    <s v="Violencia Psicológica"/>
    <n v="0"/>
    <n v="1878.7974386724391"/>
    <n v="0"/>
  </r>
  <r>
    <n v="2"/>
    <n v="2302"/>
    <s v="Antofagasta"/>
    <s v="María Elena"/>
    <x v="2"/>
    <x v="2"/>
    <n v="1"/>
    <s v="Año"/>
    <s v="No sufrió el año pasado"/>
    <n v="1"/>
    <s v="Violencia psicológica"/>
    <n v="270103"/>
    <s v="Delitos violentos"/>
    <n v="270103008"/>
    <s v="Violencia Psicológica"/>
    <n v="0"/>
    <n v="1878.7974386724391"/>
    <n v="0"/>
  </r>
  <r>
    <n v="3"/>
    <n v="3101"/>
    <s v="Atacama"/>
    <s v="Copiapó"/>
    <x v="0"/>
    <x v="0"/>
    <n v="1"/>
    <s v="Año"/>
    <s v="No sufrió el año pasado"/>
    <n v="1"/>
    <s v="Violencia psicológica"/>
    <n v="270103"/>
    <s v="Delitos violentos"/>
    <n v="270103008"/>
    <s v="Violencia Psicológica"/>
    <n v="35819"/>
    <n v="53078.839897508107"/>
    <n v="39300.680656831209"/>
  </r>
  <r>
    <n v="3"/>
    <n v="3101"/>
    <s v="Atacama"/>
    <s v="Copiapó"/>
    <x v="0"/>
    <x v="0"/>
    <n v="1"/>
    <s v="Año"/>
    <s v="Si sufrió el año pasado"/>
    <n v="1"/>
    <s v="Violencia psicológica"/>
    <n v="270103"/>
    <s v="Delitos violentos"/>
    <n v="270103008"/>
    <s v="Violencia Psicológica"/>
    <n v="5619"/>
    <n v="5945.8312295436481"/>
    <n v="11317.550049487974"/>
  </r>
  <r>
    <n v="3"/>
    <n v="3101"/>
    <s v="Atacama"/>
    <s v="Copiapó"/>
    <x v="0"/>
    <x v="0"/>
    <n v="1"/>
    <s v="Año"/>
    <s v="No responde"/>
    <n v="1"/>
    <s v="Violencia psicológica"/>
    <n v="270103"/>
    <s v="Delitos violentos"/>
    <n v="270103008"/>
    <s v="Violencia Psicológica"/>
    <n v="107"/>
    <n v="0"/>
    <n v="0"/>
  </r>
  <r>
    <n v="3"/>
    <n v="3101"/>
    <s v="Atacama"/>
    <s v="Copiapó"/>
    <x v="0"/>
    <x v="0"/>
    <n v="2"/>
    <s v="Vida"/>
    <s v="No sufrió antes ni durante el año pasado"/>
    <n v="1"/>
    <s v="Violencia psicológica"/>
    <n v="270103"/>
    <s v="Delitos violentos"/>
    <n v="270103008"/>
    <s v="Violencia Psicológica"/>
    <n v="28214"/>
    <n v="49894.522296517986"/>
    <n v="33386.806882299519"/>
  </r>
  <r>
    <n v="3"/>
    <n v="3101"/>
    <s v="Atacama"/>
    <s v="Copiapó"/>
    <x v="0"/>
    <x v="0"/>
    <n v="2"/>
    <s v="Vida"/>
    <s v="Si sufrió antes o durante el año pasado"/>
    <n v="1"/>
    <s v="Violencia psicológica"/>
    <n v="270103"/>
    <s v="Delitos violentos"/>
    <n v="270103008"/>
    <s v="Violencia Psicológica"/>
    <n v="13331"/>
    <n v="9130.1488305337207"/>
    <n v="17231.423824019592"/>
  </r>
  <r>
    <n v="3"/>
    <n v="3101"/>
    <s v="Atacama"/>
    <s v="Copiapó"/>
    <x v="1"/>
    <x v="1"/>
    <n v="1"/>
    <s v="Año"/>
    <s v="No sufrió el año pasado"/>
    <n v="1"/>
    <s v="Violencia psicológica"/>
    <n v="270103"/>
    <s v="Delitos violentos"/>
    <n v="270103008"/>
    <s v="Violencia Psicológica"/>
    <n v="40423"/>
    <n v="56962.736685531134"/>
    <n v="49087.365908176725"/>
  </r>
  <r>
    <n v="3"/>
    <n v="3101"/>
    <s v="Atacama"/>
    <s v="Copiapó"/>
    <x v="1"/>
    <x v="1"/>
    <n v="1"/>
    <s v="Año"/>
    <s v="Si sufrió el año pasado"/>
    <n v="1"/>
    <s v="Violencia psicológica"/>
    <n v="270103"/>
    <s v="Delitos violentos"/>
    <n v="270103008"/>
    <s v="Violencia Psicológica"/>
    <n v="873"/>
    <n v="2061.9344415206779"/>
    <n v="1530.8647981424479"/>
  </r>
  <r>
    <n v="3"/>
    <n v="3101"/>
    <s v="Atacama"/>
    <s v="Copiapó"/>
    <x v="1"/>
    <x v="1"/>
    <n v="1"/>
    <s v="Año"/>
    <s v="No responde"/>
    <n v="1"/>
    <s v="Violencia psicológica"/>
    <n v="270103"/>
    <s v="Delitos violentos"/>
    <n v="270103008"/>
    <s v="Violencia Psicológica"/>
    <n v="249"/>
    <n v="0"/>
    <n v="0"/>
  </r>
  <r>
    <n v="3"/>
    <n v="3101"/>
    <s v="Atacama"/>
    <s v="Copiapó"/>
    <x v="2"/>
    <x v="2"/>
    <n v="1"/>
    <s v="Año"/>
    <s v="No sufrió el año pasado"/>
    <n v="1"/>
    <s v="Violencia psicológica"/>
    <n v="270103"/>
    <s v="Delitos violentos"/>
    <n v="270103008"/>
    <s v="Violencia Psicológica"/>
    <n v="35819"/>
    <n v="53805.436342729561"/>
    <n v="39432.435758872023"/>
  </r>
  <r>
    <n v="3"/>
    <n v="3101"/>
    <s v="Atacama"/>
    <s v="Copiapó"/>
    <x v="2"/>
    <x v="2"/>
    <n v="1"/>
    <s v="Año"/>
    <s v="Si sufrió el año pasado"/>
    <n v="1"/>
    <s v="Violencia psicológica"/>
    <n v="270103"/>
    <s v="Delitos violentos"/>
    <n v="270103008"/>
    <s v="Violencia Psicológica"/>
    <n v="5619"/>
    <n v="5219.2347843222033"/>
    <n v="11185.794947447157"/>
  </r>
  <r>
    <n v="3"/>
    <n v="3101"/>
    <s v="Atacama"/>
    <s v="Copiapó"/>
    <x v="2"/>
    <x v="2"/>
    <n v="1"/>
    <s v="Año"/>
    <s v="No responde"/>
    <n v="1"/>
    <s v="Violencia psicológica"/>
    <n v="270103"/>
    <s v="Delitos violentos"/>
    <n v="270103008"/>
    <s v="Violencia Psicológica"/>
    <n v="107"/>
    <n v="0"/>
    <n v="0"/>
  </r>
  <r>
    <n v="3"/>
    <n v="3102"/>
    <s v="Atacama"/>
    <s v="Caldera"/>
    <x v="0"/>
    <x v="0"/>
    <n v="1"/>
    <s v="Año"/>
    <s v="No sufrió el año pasado"/>
    <n v="1"/>
    <s v="Violencia psicológica"/>
    <n v="270103"/>
    <s v="Delitos violentos"/>
    <n v="270103008"/>
    <s v="Violencia Psicológica"/>
    <n v="0"/>
    <n v="8299.4523104558575"/>
    <n v="4429.3842607662082"/>
  </r>
  <r>
    <n v="3"/>
    <n v="3102"/>
    <s v="Atacama"/>
    <s v="Caldera"/>
    <x v="0"/>
    <x v="0"/>
    <n v="1"/>
    <s v="Año"/>
    <s v="Si sufrió el año pasado"/>
    <n v="1"/>
    <s v="Violencia psicológica"/>
    <n v="270103"/>
    <s v="Delitos violentos"/>
    <n v="270103008"/>
    <s v="Violencia Psicológica"/>
    <n v="0"/>
    <n v="2065.4103865378602"/>
    <n v="1339.856758832565"/>
  </r>
  <r>
    <n v="3"/>
    <n v="3102"/>
    <s v="Atacama"/>
    <s v="Caldera"/>
    <x v="0"/>
    <x v="0"/>
    <n v="2"/>
    <s v="Vida"/>
    <s v="No sufrió antes ni durante el año pasado"/>
    <n v="1"/>
    <s v="Violencia psicológica"/>
    <n v="270103"/>
    <s v="Delitos violentos"/>
    <n v="270103008"/>
    <s v="Violencia Psicológica"/>
    <n v="0"/>
    <n v="6253.5608633119373"/>
    <n v="3494.5925666692137"/>
  </r>
  <r>
    <n v="3"/>
    <n v="3102"/>
    <s v="Atacama"/>
    <s v="Caldera"/>
    <x v="0"/>
    <x v="0"/>
    <n v="2"/>
    <s v="Vida"/>
    <s v="Si sufrió antes o durante el año pasado"/>
    <n v="1"/>
    <s v="Violencia psicológica"/>
    <n v="270103"/>
    <s v="Delitos violentos"/>
    <n v="270103008"/>
    <s v="Violencia Psicológica"/>
    <n v="0"/>
    <n v="4111.3018336817795"/>
    <n v="2274.6484529295594"/>
  </r>
  <r>
    <n v="3"/>
    <n v="3102"/>
    <s v="Atacama"/>
    <s v="Caldera"/>
    <x v="1"/>
    <x v="1"/>
    <n v="1"/>
    <s v="Año"/>
    <s v="No sufrió el año pasado"/>
    <n v="1"/>
    <s v="Violencia psicológica"/>
    <n v="270103"/>
    <s v="Delitos violentos"/>
    <n v="270103008"/>
    <s v="Violencia Psicológica"/>
    <n v="0"/>
    <n v="9895.5293636603819"/>
    <n v="5343.249084114902"/>
  </r>
  <r>
    <n v="3"/>
    <n v="3102"/>
    <s v="Atacama"/>
    <s v="Caldera"/>
    <x v="1"/>
    <x v="1"/>
    <n v="1"/>
    <s v="Año"/>
    <s v="Si sufrió el año pasado"/>
    <n v="1"/>
    <s v="Violencia psicológica"/>
    <n v="270103"/>
    <s v="Delitos violentos"/>
    <n v="270103008"/>
    <s v="Violencia Psicológica"/>
    <n v="0"/>
    <n v="469.333333333334"/>
    <n v="425.99193548387086"/>
  </r>
  <r>
    <n v="3"/>
    <n v="3102"/>
    <s v="Atacama"/>
    <s v="Caldera"/>
    <x v="2"/>
    <x v="2"/>
    <n v="1"/>
    <s v="Año"/>
    <s v="No sufrió el año pasado"/>
    <n v="1"/>
    <s v="Violencia psicológica"/>
    <n v="270103"/>
    <s v="Delitos violentos"/>
    <n v="270103008"/>
    <s v="Violencia Psicológica"/>
    <n v="0"/>
    <n v="8299.4523104558575"/>
    <n v="4429.3842607662082"/>
  </r>
  <r>
    <n v="3"/>
    <n v="3102"/>
    <s v="Atacama"/>
    <s v="Caldera"/>
    <x v="2"/>
    <x v="2"/>
    <n v="1"/>
    <s v="Año"/>
    <s v="Si sufrió el año pasado"/>
    <n v="1"/>
    <s v="Violencia psicológica"/>
    <n v="270103"/>
    <s v="Delitos violentos"/>
    <n v="270103008"/>
    <s v="Violencia Psicológica"/>
    <n v="0"/>
    <n v="2065.4103865378602"/>
    <n v="1339.856758832565"/>
  </r>
  <r>
    <n v="3"/>
    <n v="3103"/>
    <s v="Atacama"/>
    <s v="Tierra Amarilla"/>
    <x v="0"/>
    <x v="0"/>
    <n v="1"/>
    <s v="Año"/>
    <s v="No sufrió el año pasado"/>
    <n v="1"/>
    <s v="Violencia psicológica"/>
    <n v="270103"/>
    <s v="Delitos violentos"/>
    <n v="270103008"/>
    <s v="Violencia Psicológica"/>
    <n v="0"/>
    <n v="916.24666666666701"/>
    <n v="6055.214893019107"/>
  </r>
  <r>
    <n v="3"/>
    <n v="3103"/>
    <s v="Atacama"/>
    <s v="Tierra Amarilla"/>
    <x v="0"/>
    <x v="0"/>
    <n v="1"/>
    <s v="Año"/>
    <s v="Si sufrió el año pasado"/>
    <n v="1"/>
    <s v="Violencia psicológica"/>
    <n v="270103"/>
    <s v="Delitos violentos"/>
    <n v="270103008"/>
    <s v="Violencia Psicológica"/>
    <n v="0"/>
    <n v="142.309278350515"/>
    <n v="2096.1112489459601"/>
  </r>
  <r>
    <n v="3"/>
    <n v="3103"/>
    <s v="Atacama"/>
    <s v="Tierra Amarilla"/>
    <x v="0"/>
    <x v="0"/>
    <n v="2"/>
    <s v="Vida"/>
    <s v="No sufrió antes ni durante el año pasado"/>
    <n v="1"/>
    <s v="Violencia psicológica"/>
    <n v="270103"/>
    <s v="Delitos violentos"/>
    <n v="270103008"/>
    <s v="Violencia Psicológica"/>
    <n v="0"/>
    <n v="916.24666666666701"/>
    <n v="3724.097930104911"/>
  </r>
  <r>
    <n v="3"/>
    <n v="3103"/>
    <s v="Atacama"/>
    <s v="Tierra Amarilla"/>
    <x v="0"/>
    <x v="0"/>
    <n v="2"/>
    <s v="Vida"/>
    <s v="Si sufrió antes o durante el año pasado"/>
    <n v="1"/>
    <s v="Violencia psicológica"/>
    <n v="270103"/>
    <s v="Delitos violentos"/>
    <n v="270103008"/>
    <s v="Violencia Psicológica"/>
    <n v="0"/>
    <n v="142.309278350515"/>
    <n v="4427.2282118601588"/>
  </r>
  <r>
    <n v="3"/>
    <n v="3103"/>
    <s v="Atacama"/>
    <s v="Tierra Amarilla"/>
    <x v="1"/>
    <x v="1"/>
    <n v="1"/>
    <s v="Año"/>
    <s v="No sufrió el año pasado"/>
    <n v="1"/>
    <s v="Violencia psicológica"/>
    <n v="270103"/>
    <s v="Delitos violentos"/>
    <n v="270103008"/>
    <s v="Violencia Psicológica"/>
    <n v="0"/>
    <n v="1058.555945017182"/>
    <n v="8019.5710399242489"/>
  </r>
  <r>
    <n v="3"/>
    <n v="3103"/>
    <s v="Atacama"/>
    <s v="Tierra Amarilla"/>
    <x v="1"/>
    <x v="1"/>
    <n v="1"/>
    <s v="Año"/>
    <s v="Si sufrió el año pasado"/>
    <n v="1"/>
    <s v="Violencia psicológica"/>
    <n v="270103"/>
    <s v="Delitos violentos"/>
    <n v="270103008"/>
    <s v="Violencia Psicológica"/>
    <n v="0"/>
    <n v="0"/>
    <n v="131.7551020408163"/>
  </r>
  <r>
    <n v="3"/>
    <n v="3103"/>
    <s v="Atacama"/>
    <s v="Tierra Amarilla"/>
    <x v="2"/>
    <x v="2"/>
    <n v="1"/>
    <s v="Año"/>
    <s v="No sufrió el año pasado"/>
    <n v="1"/>
    <s v="Violencia psicológica"/>
    <n v="270103"/>
    <s v="Delitos violentos"/>
    <n v="270103008"/>
    <s v="Violencia Psicológica"/>
    <n v="0"/>
    <n v="916.24666666666701"/>
    <n v="6186.9699950599224"/>
  </r>
  <r>
    <n v="3"/>
    <n v="3103"/>
    <s v="Atacama"/>
    <s v="Tierra Amarilla"/>
    <x v="2"/>
    <x v="2"/>
    <n v="1"/>
    <s v="Año"/>
    <s v="Si sufrió el año pasado"/>
    <n v="1"/>
    <s v="Violencia psicológica"/>
    <n v="270103"/>
    <s v="Delitos violentos"/>
    <n v="270103008"/>
    <s v="Violencia Psicológica"/>
    <n v="0"/>
    <n v="142.309278350515"/>
    <n v="1964.3561469051438"/>
  </r>
  <r>
    <n v="3"/>
    <n v="3201"/>
    <s v="Atacama"/>
    <s v="Chañaral"/>
    <x v="0"/>
    <x v="0"/>
    <n v="1"/>
    <s v="Año"/>
    <s v="No sufrió el año pasado"/>
    <n v="1"/>
    <s v="Violencia psicológica"/>
    <n v="270103"/>
    <s v="Delitos violentos"/>
    <n v="270103008"/>
    <s v="Violencia Psicológica"/>
    <n v="0"/>
    <n v="3843.6108867421231"/>
    <n v="6320.0169983424903"/>
  </r>
  <r>
    <n v="3"/>
    <n v="3201"/>
    <s v="Atacama"/>
    <s v="Chañaral"/>
    <x v="0"/>
    <x v="0"/>
    <n v="1"/>
    <s v="Año"/>
    <s v="Si sufrió el año pasado"/>
    <n v="1"/>
    <s v="Violencia psicológica"/>
    <n v="270103"/>
    <s v="Delitos violentos"/>
    <n v="270103008"/>
    <s v="Violencia Psicológica"/>
    <n v="0"/>
    <n v="419.09132963256599"/>
    <n v="547.59779133972688"/>
  </r>
  <r>
    <n v="3"/>
    <n v="3201"/>
    <s v="Atacama"/>
    <s v="Chañaral"/>
    <x v="0"/>
    <x v="0"/>
    <n v="2"/>
    <s v="Vida"/>
    <s v="No sufrió antes ni durante el año pasado"/>
    <n v="1"/>
    <s v="Violencia psicológica"/>
    <n v="270103"/>
    <s v="Delitos violentos"/>
    <n v="270103008"/>
    <s v="Violencia Psicológica"/>
    <n v="0"/>
    <n v="3608.9442200754561"/>
    <n v="4799.3796524712761"/>
  </r>
  <r>
    <n v="3"/>
    <n v="3201"/>
    <s v="Atacama"/>
    <s v="Chañaral"/>
    <x v="0"/>
    <x v="0"/>
    <n v="2"/>
    <s v="Vida"/>
    <s v="Si sufrió antes o durante el año pasado"/>
    <n v="1"/>
    <s v="Violencia psicológica"/>
    <n v="270103"/>
    <s v="Delitos violentos"/>
    <n v="270103008"/>
    <s v="Violencia Psicológica"/>
    <n v="0"/>
    <n v="653.7579962992329"/>
    <n v="2068.2351372109438"/>
  </r>
  <r>
    <n v="3"/>
    <n v="3201"/>
    <s v="Atacama"/>
    <s v="Chañaral"/>
    <x v="1"/>
    <x v="1"/>
    <n v="1"/>
    <s v="Año"/>
    <s v="No sufrió el año pasado"/>
    <n v="1"/>
    <s v="Violencia psicológica"/>
    <n v="270103"/>
    <s v="Delitos violentos"/>
    <n v="270103008"/>
    <s v="Violencia Psicológica"/>
    <n v="0"/>
    <n v="4262.7022163746888"/>
    <n v="6867.6147896822167"/>
  </r>
  <r>
    <n v="3"/>
    <n v="3201"/>
    <s v="Atacama"/>
    <s v="Chañaral"/>
    <x v="2"/>
    <x v="2"/>
    <n v="1"/>
    <s v="Año"/>
    <s v="No sufrió el año pasado"/>
    <n v="1"/>
    <s v="Violencia psicológica"/>
    <n v="270103"/>
    <s v="Delitos violentos"/>
    <n v="270103008"/>
    <s v="Violencia Psicológica"/>
    <n v="0"/>
    <n v="3843.6108867421231"/>
    <n v="6320.0169983424903"/>
  </r>
  <r>
    <n v="3"/>
    <n v="3201"/>
    <s v="Atacama"/>
    <s v="Chañaral"/>
    <x v="2"/>
    <x v="2"/>
    <n v="1"/>
    <s v="Año"/>
    <s v="Si sufrió el año pasado"/>
    <n v="1"/>
    <s v="Violencia psicológica"/>
    <n v="270103"/>
    <s v="Delitos violentos"/>
    <n v="270103008"/>
    <s v="Violencia Psicológica"/>
    <n v="0"/>
    <n v="419.09132963256599"/>
    <n v="547.59779133972688"/>
  </r>
  <r>
    <n v="3"/>
    <n v="3301"/>
    <s v="Atacama"/>
    <s v="Vallenar"/>
    <x v="0"/>
    <x v="0"/>
    <n v="1"/>
    <s v="Año"/>
    <s v="No sufrió el año pasado"/>
    <n v="1"/>
    <s v="Violencia psicológica"/>
    <n v="270103"/>
    <s v="Delitos violentos"/>
    <n v="270103008"/>
    <s v="Violencia Psicológica"/>
    <n v="11449"/>
    <n v="15649.281212962287"/>
    <n v="13404.181023237545"/>
  </r>
  <r>
    <n v="3"/>
    <n v="3301"/>
    <s v="Atacama"/>
    <s v="Vallenar"/>
    <x v="0"/>
    <x v="0"/>
    <n v="1"/>
    <s v="Año"/>
    <s v="Si sufrió el año pasado"/>
    <n v="1"/>
    <s v="Violencia psicológica"/>
    <n v="270103"/>
    <s v="Delitos violentos"/>
    <n v="270103008"/>
    <s v="Violencia Psicológica"/>
    <n v="3249"/>
    <n v="3091.960212673921"/>
    <n v="3420.4063191972523"/>
  </r>
  <r>
    <n v="3"/>
    <n v="3301"/>
    <s v="Atacama"/>
    <s v="Vallenar"/>
    <x v="0"/>
    <x v="0"/>
    <n v="2"/>
    <s v="Vida"/>
    <s v="No sufrió antes ni durante el año pasado"/>
    <n v="1"/>
    <s v="Violencia psicológica"/>
    <n v="270103"/>
    <s v="Delitos violentos"/>
    <n v="270103008"/>
    <s v="Violencia Psicológica"/>
    <n v="9729"/>
    <n v="15076.676480066317"/>
    <n v="11287.22110962955"/>
  </r>
  <r>
    <n v="3"/>
    <n v="3301"/>
    <s v="Atacama"/>
    <s v="Vallenar"/>
    <x v="0"/>
    <x v="0"/>
    <n v="2"/>
    <s v="Vida"/>
    <s v="Si sufrió antes o durante el año pasado"/>
    <n v="1"/>
    <s v="Violencia psicológica"/>
    <n v="270103"/>
    <s v="Delitos violentos"/>
    <n v="270103008"/>
    <s v="Violencia Psicológica"/>
    <n v="4969"/>
    <n v="3664.5649455698895"/>
    <n v="5537.3662328052387"/>
  </r>
  <r>
    <n v="3"/>
    <n v="3301"/>
    <s v="Atacama"/>
    <s v="Vallenar"/>
    <x v="1"/>
    <x v="1"/>
    <n v="1"/>
    <s v="Año"/>
    <s v="No sufrió el año pasado"/>
    <n v="1"/>
    <s v="Violencia psicológica"/>
    <n v="270103"/>
    <s v="Delitos violentos"/>
    <n v="270103008"/>
    <s v="Violencia Psicológica"/>
    <n v="13778"/>
    <n v="18464.459374354163"/>
    <n v="15165.323859622315"/>
  </r>
  <r>
    <n v="3"/>
    <n v="3301"/>
    <s v="Atacama"/>
    <s v="Vallenar"/>
    <x v="1"/>
    <x v="1"/>
    <n v="1"/>
    <s v="Año"/>
    <s v="Si sufrió el año pasado"/>
    <n v="1"/>
    <s v="Violencia psicológica"/>
    <n v="270103"/>
    <s v="Delitos violentos"/>
    <n v="270103008"/>
    <s v="Violencia Psicológica"/>
    <n v="920"/>
    <n v="276.78205128205099"/>
    <n v="1659.2634828124799"/>
  </r>
  <r>
    <n v="3"/>
    <n v="3301"/>
    <s v="Atacama"/>
    <s v="Vallenar"/>
    <x v="2"/>
    <x v="2"/>
    <n v="1"/>
    <s v="Año"/>
    <s v="No sufrió el año pasado"/>
    <n v="1"/>
    <s v="Violencia psicológica"/>
    <n v="270103"/>
    <s v="Delitos violentos"/>
    <n v="270103008"/>
    <s v="Violencia Psicológica"/>
    <n v="11449"/>
    <n v="15649.281212962287"/>
    <n v="13830.172958721416"/>
  </r>
  <r>
    <n v="3"/>
    <n v="3301"/>
    <s v="Atacama"/>
    <s v="Vallenar"/>
    <x v="2"/>
    <x v="2"/>
    <n v="1"/>
    <s v="Año"/>
    <s v="Si sufrió el año pasado"/>
    <n v="1"/>
    <s v="Violencia psicológica"/>
    <n v="270103"/>
    <s v="Delitos violentos"/>
    <n v="270103008"/>
    <s v="Violencia Psicológica"/>
    <n v="3249"/>
    <n v="3091.960212673921"/>
    <n v="2994.4143837133815"/>
  </r>
  <r>
    <n v="3"/>
    <n v="3303"/>
    <s v="Atacama"/>
    <s v="Freirina"/>
    <x v="0"/>
    <x v="0"/>
    <n v="1"/>
    <s v="Año"/>
    <s v="No sufrió el año pasado"/>
    <n v="1"/>
    <s v="Violencia psicológica"/>
    <n v="270103"/>
    <s v="Delitos violentos"/>
    <n v="270103008"/>
    <s v="Violencia Psicológica"/>
    <n v="0"/>
    <n v="2418.9131380818471"/>
    <n v="0"/>
  </r>
  <r>
    <n v="3"/>
    <n v="3303"/>
    <s v="Atacama"/>
    <s v="Freirina"/>
    <x v="0"/>
    <x v="0"/>
    <n v="1"/>
    <s v="Año"/>
    <s v="Si sufrió el año pasado"/>
    <n v="1"/>
    <s v="Violencia psicológica"/>
    <n v="270103"/>
    <s v="Delitos violentos"/>
    <n v="270103008"/>
    <s v="Violencia Psicológica"/>
    <n v="0"/>
    <n v="215.147727272727"/>
    <n v="0"/>
  </r>
  <r>
    <n v="3"/>
    <n v="3303"/>
    <s v="Atacama"/>
    <s v="Freirina"/>
    <x v="0"/>
    <x v="0"/>
    <n v="2"/>
    <s v="Vida"/>
    <s v="No sufrió antes ni durante el año pasado"/>
    <n v="1"/>
    <s v="Violencia psicológica"/>
    <n v="270103"/>
    <s v="Delitos violentos"/>
    <n v="270103008"/>
    <s v="Violencia Psicológica"/>
    <n v="0"/>
    <n v="2418.9131380818471"/>
    <n v="0"/>
  </r>
  <r>
    <n v="3"/>
    <n v="3303"/>
    <s v="Atacama"/>
    <s v="Freirina"/>
    <x v="0"/>
    <x v="0"/>
    <n v="2"/>
    <s v="Vida"/>
    <s v="Si sufrió antes o durante el año pasado"/>
    <n v="1"/>
    <s v="Violencia psicológica"/>
    <n v="270103"/>
    <s v="Delitos violentos"/>
    <n v="270103008"/>
    <s v="Violencia Psicológica"/>
    <n v="0"/>
    <n v="215.147727272727"/>
    <n v="0"/>
  </r>
  <r>
    <n v="3"/>
    <n v="3303"/>
    <s v="Atacama"/>
    <s v="Freirina"/>
    <x v="1"/>
    <x v="1"/>
    <n v="1"/>
    <s v="Año"/>
    <s v="No sufrió el año pasado"/>
    <n v="1"/>
    <s v="Violencia psicológica"/>
    <n v="270103"/>
    <s v="Delitos violentos"/>
    <n v="270103008"/>
    <s v="Violencia Psicológica"/>
    <n v="0"/>
    <n v="2634.0608653545742"/>
    <n v="0"/>
  </r>
  <r>
    <n v="3"/>
    <n v="3303"/>
    <s v="Atacama"/>
    <s v="Freirina"/>
    <x v="2"/>
    <x v="2"/>
    <n v="1"/>
    <s v="Año"/>
    <s v="No sufrió el año pasado"/>
    <n v="1"/>
    <s v="Violencia psicológica"/>
    <n v="270103"/>
    <s v="Delitos violentos"/>
    <n v="270103008"/>
    <s v="Violencia Psicológica"/>
    <n v="0"/>
    <n v="2418.9131380818471"/>
    <n v="0"/>
  </r>
  <r>
    <n v="3"/>
    <n v="3303"/>
    <s v="Atacama"/>
    <s v="Freirina"/>
    <x v="2"/>
    <x v="2"/>
    <n v="1"/>
    <s v="Año"/>
    <s v="Si sufrió el año pasado"/>
    <n v="1"/>
    <s v="Violencia psicológica"/>
    <n v="270103"/>
    <s v="Delitos violentos"/>
    <n v="270103008"/>
    <s v="Violencia Psicológica"/>
    <n v="0"/>
    <n v="215.147727272727"/>
    <n v="0"/>
  </r>
  <r>
    <n v="3"/>
    <n v="3304"/>
    <s v="Atacama"/>
    <s v="Huasco"/>
    <x v="0"/>
    <x v="0"/>
    <n v="1"/>
    <s v="Año"/>
    <s v="No sufrió el año pasado"/>
    <n v="1"/>
    <s v="Violencia psicológica"/>
    <n v="270103"/>
    <s v="Delitos violentos"/>
    <n v="270103008"/>
    <s v="Violencia Psicológica"/>
    <n v="0"/>
    <n v="868.90572357195992"/>
    <n v="0"/>
  </r>
  <r>
    <n v="3"/>
    <n v="3304"/>
    <s v="Atacama"/>
    <s v="Huasco"/>
    <x v="0"/>
    <x v="0"/>
    <n v="2"/>
    <s v="Vida"/>
    <s v="No sufrió antes ni durante el año pasado"/>
    <n v="1"/>
    <s v="Violencia psicológica"/>
    <n v="270103"/>
    <s v="Delitos violentos"/>
    <n v="270103008"/>
    <s v="Violencia Psicológica"/>
    <n v="0"/>
    <n v="868.90572357195992"/>
    <n v="0"/>
  </r>
  <r>
    <n v="3"/>
    <n v="3304"/>
    <s v="Atacama"/>
    <s v="Huasco"/>
    <x v="1"/>
    <x v="1"/>
    <n v="1"/>
    <s v="Año"/>
    <s v="No sufrió el año pasado"/>
    <n v="1"/>
    <s v="Violencia psicológica"/>
    <n v="270103"/>
    <s v="Delitos violentos"/>
    <n v="270103008"/>
    <s v="Violencia Psicológica"/>
    <n v="0"/>
    <n v="868.90572357195992"/>
    <n v="0"/>
  </r>
  <r>
    <n v="3"/>
    <n v="3304"/>
    <s v="Atacama"/>
    <s v="Huasco"/>
    <x v="2"/>
    <x v="2"/>
    <n v="1"/>
    <s v="Año"/>
    <s v="No sufrió el año pasado"/>
    <n v="1"/>
    <s v="Violencia psicológica"/>
    <n v="270103"/>
    <s v="Delitos violentos"/>
    <n v="270103008"/>
    <s v="Violencia Psicológica"/>
    <n v="0"/>
    <n v="868.90572357195992"/>
    <n v="0"/>
  </r>
  <r>
    <n v="4"/>
    <n v="4101"/>
    <s v="Coquimbo"/>
    <s v="La Serena"/>
    <x v="0"/>
    <x v="0"/>
    <n v="1"/>
    <s v="Año"/>
    <s v="No sufrió el año pasado"/>
    <n v="1"/>
    <s v="Violencia psicológica"/>
    <n v="270103"/>
    <s v="Delitos violentos"/>
    <n v="270103008"/>
    <s v="Violencia Psicológica"/>
    <n v="46492"/>
    <n v="58050.574275063329"/>
    <n v="61345.032085359184"/>
  </r>
  <r>
    <n v="4"/>
    <n v="4101"/>
    <s v="Coquimbo"/>
    <s v="La Serena"/>
    <x v="0"/>
    <x v="0"/>
    <n v="1"/>
    <s v="Año"/>
    <s v="Si sufrió el año pasado"/>
    <n v="1"/>
    <s v="Violencia psicológica"/>
    <n v="270103"/>
    <s v="Delitos violentos"/>
    <n v="270103008"/>
    <s v="Violencia Psicológica"/>
    <n v="4930"/>
    <n v="16089.132801313221"/>
    <n v="14448.820030156887"/>
  </r>
  <r>
    <n v="4"/>
    <n v="4101"/>
    <s v="Coquimbo"/>
    <s v="La Serena"/>
    <x v="0"/>
    <x v="0"/>
    <n v="2"/>
    <s v="Vida"/>
    <s v="No sufrió antes ni durante el año pasado"/>
    <n v="1"/>
    <s v="Violencia psicológica"/>
    <n v="270103"/>
    <s v="Delitos violentos"/>
    <n v="270103008"/>
    <s v="Violencia Psicológica"/>
    <n v="40631"/>
    <n v="50884.433697454879"/>
    <n v="48349.000969550485"/>
  </r>
  <r>
    <n v="4"/>
    <n v="4101"/>
    <s v="Coquimbo"/>
    <s v="La Serena"/>
    <x v="0"/>
    <x v="0"/>
    <n v="2"/>
    <s v="Vida"/>
    <s v="Si sufrió antes o durante el año pasado"/>
    <n v="1"/>
    <s v="Violencia psicológica"/>
    <n v="270103"/>
    <s v="Delitos violentos"/>
    <n v="270103008"/>
    <s v="Violencia Psicológica"/>
    <n v="10791"/>
    <n v="23255.273378921676"/>
    <n v="27444.851145965691"/>
  </r>
  <r>
    <n v="4"/>
    <n v="4101"/>
    <s v="Coquimbo"/>
    <s v="La Serena"/>
    <x v="1"/>
    <x v="1"/>
    <n v="1"/>
    <s v="Año"/>
    <s v="No sufrió el año pasado"/>
    <n v="1"/>
    <s v="Violencia psicológica"/>
    <n v="270103"/>
    <s v="Delitos violentos"/>
    <n v="270103008"/>
    <s v="Violencia Psicológica"/>
    <n v="49319"/>
    <n v="71274.350714900196"/>
    <n v="71852.358525772448"/>
  </r>
  <r>
    <n v="4"/>
    <n v="4101"/>
    <s v="Coquimbo"/>
    <s v="La Serena"/>
    <x v="1"/>
    <x v="1"/>
    <n v="1"/>
    <s v="Año"/>
    <s v="Si sufrió el año pasado"/>
    <n v="1"/>
    <s v="Violencia psicológica"/>
    <n v="270103"/>
    <s v="Delitos violentos"/>
    <n v="270103008"/>
    <s v="Violencia Psicológica"/>
    <n v="2103"/>
    <n v="2865.3563614763839"/>
    <n v="3941.4935897435894"/>
  </r>
  <r>
    <n v="4"/>
    <n v="4101"/>
    <s v="Coquimbo"/>
    <s v="La Serena"/>
    <x v="2"/>
    <x v="2"/>
    <n v="1"/>
    <s v="Año"/>
    <s v="No sufrió el año pasado"/>
    <n v="1"/>
    <s v="Violencia psicológica"/>
    <n v="270103"/>
    <s v="Delitos violentos"/>
    <n v="270103008"/>
    <s v="Violencia Psicológica"/>
    <n v="46492"/>
    <n v="58469.166508073038"/>
    <n v="61345.032085359184"/>
  </r>
  <r>
    <n v="4"/>
    <n v="4101"/>
    <s v="Coquimbo"/>
    <s v="La Serena"/>
    <x v="2"/>
    <x v="2"/>
    <n v="1"/>
    <s v="Año"/>
    <s v="Si sufrió el año pasado"/>
    <n v="1"/>
    <s v="Violencia psicológica"/>
    <n v="270103"/>
    <s v="Delitos violentos"/>
    <n v="270103008"/>
    <s v="Violencia Psicológica"/>
    <n v="4930"/>
    <n v="15670.540568303511"/>
    <n v="14448.820030156887"/>
  </r>
  <r>
    <n v="4"/>
    <n v="4102"/>
    <s v="Coquimbo"/>
    <s v="Coquimbo"/>
    <x v="0"/>
    <x v="0"/>
    <n v="1"/>
    <s v="Año"/>
    <s v="No sufrió el año pasado"/>
    <n v="1"/>
    <s v="Violencia psicológica"/>
    <n v="270103"/>
    <s v="Delitos violentos"/>
    <n v="270103008"/>
    <s v="Violencia Psicológica"/>
    <n v="46048"/>
    <n v="54347.546683930523"/>
    <n v="50921.615339761549"/>
  </r>
  <r>
    <n v="4"/>
    <n v="4102"/>
    <s v="Coquimbo"/>
    <s v="Coquimbo"/>
    <x v="0"/>
    <x v="0"/>
    <n v="1"/>
    <s v="Año"/>
    <s v="Si sufrió el año pasado"/>
    <n v="1"/>
    <s v="Violencia psicológica"/>
    <n v="270103"/>
    <s v="Delitos violentos"/>
    <n v="270103008"/>
    <s v="Violencia Psicológica"/>
    <n v="6851"/>
    <n v="18505.841243409002"/>
    <n v="21037.241271472783"/>
  </r>
  <r>
    <n v="4"/>
    <n v="4102"/>
    <s v="Coquimbo"/>
    <s v="Coquimbo"/>
    <x v="0"/>
    <x v="0"/>
    <n v="2"/>
    <s v="Vida"/>
    <s v="No sufrió antes ni durante el año pasado"/>
    <n v="1"/>
    <s v="Violencia psicológica"/>
    <n v="270103"/>
    <s v="Delitos violentos"/>
    <n v="270103008"/>
    <s v="Violencia Psicológica"/>
    <n v="33251"/>
    <n v="52908.92668393052"/>
    <n v="40977.333406827529"/>
  </r>
  <r>
    <n v="4"/>
    <n v="4102"/>
    <s v="Coquimbo"/>
    <s v="Coquimbo"/>
    <x v="0"/>
    <x v="0"/>
    <n v="2"/>
    <s v="Vida"/>
    <s v="Si sufrió antes o durante el año pasado"/>
    <n v="1"/>
    <s v="Violencia psicológica"/>
    <n v="270103"/>
    <s v="Delitos violentos"/>
    <n v="270103008"/>
    <s v="Violencia Psicológica"/>
    <n v="19648"/>
    <n v="19944.461243409005"/>
    <n v="30981.523204406869"/>
  </r>
  <r>
    <n v="4"/>
    <n v="4102"/>
    <s v="Coquimbo"/>
    <s v="Coquimbo"/>
    <x v="1"/>
    <x v="1"/>
    <n v="1"/>
    <s v="Año"/>
    <s v="No sufrió el año pasado"/>
    <n v="1"/>
    <s v="Violencia psicológica"/>
    <n v="270103"/>
    <s v="Delitos violentos"/>
    <n v="270103008"/>
    <s v="Violencia Psicológica"/>
    <n v="52208"/>
    <n v="70764.45792733955"/>
    <n v="69097.1097740572"/>
  </r>
  <r>
    <n v="4"/>
    <n v="4102"/>
    <s v="Coquimbo"/>
    <s v="Coquimbo"/>
    <x v="1"/>
    <x v="1"/>
    <n v="1"/>
    <s v="Año"/>
    <s v="Si sufrió el año pasado"/>
    <n v="1"/>
    <s v="Violencia psicológica"/>
    <n v="270103"/>
    <s v="Delitos violentos"/>
    <n v="270103008"/>
    <s v="Violencia Psicológica"/>
    <n v="505"/>
    <n v="2088.9299999999998"/>
    <n v="2861.7468371770697"/>
  </r>
  <r>
    <n v="4"/>
    <n v="4102"/>
    <s v="Coquimbo"/>
    <s v="Coquimbo"/>
    <x v="1"/>
    <x v="1"/>
    <n v="1"/>
    <s v="Año"/>
    <s v="No responde"/>
    <n v="1"/>
    <s v="Violencia psicológica"/>
    <n v="270103"/>
    <s v="Delitos violentos"/>
    <n v="270103008"/>
    <s v="Violencia Psicológica"/>
    <n v="186"/>
    <n v="0"/>
    <n v="0"/>
  </r>
  <r>
    <n v="4"/>
    <n v="4102"/>
    <s v="Coquimbo"/>
    <s v="Coquimbo"/>
    <x v="2"/>
    <x v="2"/>
    <n v="1"/>
    <s v="Año"/>
    <s v="No sufrió el año pasado"/>
    <n v="1"/>
    <s v="Violencia psicológica"/>
    <n v="270103"/>
    <s v="Delitos violentos"/>
    <n v="270103008"/>
    <s v="Violencia Psicológica"/>
    <n v="46048"/>
    <n v="54347.546683930523"/>
    <n v="50921.615339761549"/>
  </r>
  <r>
    <n v="4"/>
    <n v="4102"/>
    <s v="Coquimbo"/>
    <s v="Coquimbo"/>
    <x v="2"/>
    <x v="2"/>
    <n v="1"/>
    <s v="Año"/>
    <s v="Si sufrió el año pasado"/>
    <n v="1"/>
    <s v="Violencia psicológica"/>
    <n v="270103"/>
    <s v="Delitos violentos"/>
    <n v="270103008"/>
    <s v="Violencia Psicológica"/>
    <n v="6851"/>
    <n v="18505.841243409002"/>
    <n v="21037.241271472783"/>
  </r>
  <r>
    <n v="4"/>
    <n v="4103"/>
    <s v="Coquimbo"/>
    <s v="Andacollo"/>
    <x v="0"/>
    <x v="0"/>
    <n v="1"/>
    <s v="Año"/>
    <s v="No sufrió el año pasado"/>
    <n v="1"/>
    <s v="Violencia psicológica"/>
    <n v="270103"/>
    <s v="Delitos violentos"/>
    <n v="270103008"/>
    <s v="Violencia Psicológica"/>
    <n v="0"/>
    <n v="4229.6282245708908"/>
    <n v="4276.1983642154555"/>
  </r>
  <r>
    <n v="4"/>
    <n v="4103"/>
    <s v="Coquimbo"/>
    <s v="Andacollo"/>
    <x v="0"/>
    <x v="0"/>
    <n v="1"/>
    <s v="Año"/>
    <s v="Si sufrió el año pasado"/>
    <n v="1"/>
    <s v="Violencia psicológica"/>
    <n v="270103"/>
    <s v="Delitos violentos"/>
    <n v="270103008"/>
    <s v="Violencia Psicológica"/>
    <n v="0"/>
    <n v="0"/>
    <n v="863.84108527131787"/>
  </r>
  <r>
    <n v="4"/>
    <n v="4103"/>
    <s v="Coquimbo"/>
    <s v="Andacollo"/>
    <x v="0"/>
    <x v="0"/>
    <n v="2"/>
    <s v="Vida"/>
    <s v="No sufrió antes ni durante el año pasado"/>
    <n v="1"/>
    <s v="Violencia psicológica"/>
    <n v="270103"/>
    <s v="Delitos violentos"/>
    <n v="270103008"/>
    <s v="Violencia Psicológica"/>
    <n v="0"/>
    <n v="4229.6282245708908"/>
    <n v="3632.0362020532939"/>
  </r>
  <r>
    <n v="4"/>
    <n v="4103"/>
    <s v="Coquimbo"/>
    <s v="Andacollo"/>
    <x v="0"/>
    <x v="0"/>
    <n v="2"/>
    <s v="Vida"/>
    <s v="Si sufrió antes o durante el año pasado"/>
    <n v="1"/>
    <s v="Violencia psicológica"/>
    <n v="270103"/>
    <s v="Delitos violentos"/>
    <n v="270103008"/>
    <s v="Violencia Psicológica"/>
    <n v="0"/>
    <n v="0"/>
    <n v="1508.0032474334801"/>
  </r>
  <r>
    <n v="4"/>
    <n v="4103"/>
    <s v="Coquimbo"/>
    <s v="Andacollo"/>
    <x v="1"/>
    <x v="1"/>
    <n v="1"/>
    <s v="Año"/>
    <s v="No sufrió el año pasado"/>
    <n v="1"/>
    <s v="Violencia psicológica"/>
    <n v="270103"/>
    <s v="Delitos violentos"/>
    <n v="270103008"/>
    <s v="Violencia Psicológica"/>
    <n v="0"/>
    <n v="4229.6282245708908"/>
    <n v="4659.3727828201063"/>
  </r>
  <r>
    <n v="4"/>
    <n v="4103"/>
    <s v="Coquimbo"/>
    <s v="Andacollo"/>
    <x v="1"/>
    <x v="1"/>
    <n v="1"/>
    <s v="Año"/>
    <s v="Si sufrió el año pasado"/>
    <n v="1"/>
    <s v="Violencia psicológica"/>
    <n v="270103"/>
    <s v="Delitos violentos"/>
    <n v="270103008"/>
    <s v="Violencia Psicológica"/>
    <n v="0"/>
    <n v="0"/>
    <n v="480.66666666666669"/>
  </r>
  <r>
    <n v="4"/>
    <n v="4103"/>
    <s v="Coquimbo"/>
    <s v="Andacollo"/>
    <x v="2"/>
    <x v="2"/>
    <n v="1"/>
    <s v="Año"/>
    <s v="No sufrió el año pasado"/>
    <n v="1"/>
    <s v="Violencia psicológica"/>
    <n v="270103"/>
    <s v="Delitos violentos"/>
    <n v="270103008"/>
    <s v="Violencia Psicológica"/>
    <n v="0"/>
    <n v="4229.6282245708908"/>
    <n v="4276.1983642154555"/>
  </r>
  <r>
    <n v="4"/>
    <n v="4103"/>
    <s v="Coquimbo"/>
    <s v="Andacollo"/>
    <x v="2"/>
    <x v="2"/>
    <n v="1"/>
    <s v="Año"/>
    <s v="Si sufrió el año pasado"/>
    <n v="1"/>
    <s v="Violencia psicológica"/>
    <n v="270103"/>
    <s v="Delitos violentos"/>
    <n v="270103008"/>
    <s v="Violencia Psicológica"/>
    <n v="0"/>
    <n v="0"/>
    <n v="863.84108527131787"/>
  </r>
  <r>
    <n v="4"/>
    <n v="4106"/>
    <s v="Coquimbo"/>
    <s v="Vicuña"/>
    <x v="0"/>
    <x v="0"/>
    <n v="1"/>
    <s v="Año"/>
    <s v="No sufrió el año pasado"/>
    <n v="1"/>
    <s v="Violencia psicológica"/>
    <n v="270103"/>
    <s v="Delitos violentos"/>
    <n v="270103008"/>
    <s v="Violencia Psicológica"/>
    <n v="0"/>
    <n v="2069.9215579042238"/>
    <n v="11338.446839623639"/>
  </r>
  <r>
    <n v="4"/>
    <n v="4106"/>
    <s v="Coquimbo"/>
    <s v="Vicuña"/>
    <x v="0"/>
    <x v="0"/>
    <n v="1"/>
    <s v="Año"/>
    <s v="Si sufrió el año pasado"/>
    <n v="1"/>
    <s v="Violencia psicológica"/>
    <n v="270103"/>
    <s v="Delitos violentos"/>
    <n v="270103008"/>
    <s v="Violencia Psicológica"/>
    <n v="0"/>
    <n v="0"/>
    <n v="4317.5071846638111"/>
  </r>
  <r>
    <n v="4"/>
    <n v="4106"/>
    <s v="Coquimbo"/>
    <s v="Vicuña"/>
    <x v="0"/>
    <x v="0"/>
    <n v="2"/>
    <s v="Vida"/>
    <s v="No sufrió antes ni durante el año pasado"/>
    <n v="1"/>
    <s v="Violencia psicológica"/>
    <n v="270103"/>
    <s v="Delitos violentos"/>
    <n v="270103008"/>
    <s v="Violencia Psicológica"/>
    <n v="0"/>
    <n v="2069.9215579042238"/>
    <n v="6933.7248674628891"/>
  </r>
  <r>
    <n v="4"/>
    <n v="4106"/>
    <s v="Coquimbo"/>
    <s v="Vicuña"/>
    <x v="0"/>
    <x v="0"/>
    <n v="2"/>
    <s v="Vida"/>
    <s v="Si sufrió antes o durante el año pasado"/>
    <n v="1"/>
    <s v="Violencia psicológica"/>
    <n v="270103"/>
    <s v="Delitos violentos"/>
    <n v="270103008"/>
    <s v="Violencia Psicológica"/>
    <n v="0"/>
    <n v="0"/>
    <n v="8722.2291568245619"/>
  </r>
  <r>
    <n v="4"/>
    <n v="4106"/>
    <s v="Coquimbo"/>
    <s v="Vicuña"/>
    <x v="1"/>
    <x v="1"/>
    <n v="1"/>
    <s v="Año"/>
    <s v="No sufrió el año pasado"/>
    <n v="1"/>
    <s v="Violencia psicológica"/>
    <n v="270103"/>
    <s v="Delitos violentos"/>
    <n v="270103008"/>
    <s v="Violencia Psicológica"/>
    <n v="0"/>
    <n v="2069.9215579042238"/>
    <n v="15655.954024287448"/>
  </r>
  <r>
    <n v="4"/>
    <n v="4106"/>
    <s v="Coquimbo"/>
    <s v="Vicuña"/>
    <x v="2"/>
    <x v="2"/>
    <n v="1"/>
    <s v="Año"/>
    <s v="No sufrió el año pasado"/>
    <n v="1"/>
    <s v="Violencia psicológica"/>
    <n v="270103"/>
    <s v="Delitos violentos"/>
    <n v="270103008"/>
    <s v="Violencia Psicológica"/>
    <n v="0"/>
    <n v="2069.9215579042238"/>
    <n v="11338.446839623639"/>
  </r>
  <r>
    <n v="4"/>
    <n v="4106"/>
    <s v="Coquimbo"/>
    <s v="Vicuña"/>
    <x v="2"/>
    <x v="2"/>
    <n v="1"/>
    <s v="Año"/>
    <s v="Si sufrió el año pasado"/>
    <n v="1"/>
    <s v="Violencia psicológica"/>
    <n v="270103"/>
    <s v="Delitos violentos"/>
    <n v="270103008"/>
    <s v="Violencia Psicológica"/>
    <n v="0"/>
    <n v="0"/>
    <n v="4317.5071846638111"/>
  </r>
  <r>
    <n v="4"/>
    <n v="4201"/>
    <s v="Coquimbo"/>
    <s v="Illapel"/>
    <x v="0"/>
    <x v="0"/>
    <n v="1"/>
    <s v="Año"/>
    <s v="No sufrió el año pasado"/>
    <n v="1"/>
    <s v="Violencia psicológica"/>
    <n v="270103"/>
    <s v="Delitos violentos"/>
    <n v="270103008"/>
    <s v="Violencia Psicológica"/>
    <n v="0"/>
    <n v="9885.8050019604761"/>
    <n v="0"/>
  </r>
  <r>
    <n v="4"/>
    <n v="4201"/>
    <s v="Coquimbo"/>
    <s v="Illapel"/>
    <x v="0"/>
    <x v="0"/>
    <n v="1"/>
    <s v="Año"/>
    <s v="Si sufrió el año pasado"/>
    <n v="1"/>
    <s v="Violencia psicológica"/>
    <n v="270103"/>
    <s v="Delitos violentos"/>
    <n v="270103008"/>
    <s v="Violencia Psicológica"/>
    <n v="0"/>
    <n v="1030.046329113924"/>
    <n v="0"/>
  </r>
  <r>
    <n v="4"/>
    <n v="4201"/>
    <s v="Coquimbo"/>
    <s v="Illapel"/>
    <x v="0"/>
    <x v="0"/>
    <n v="2"/>
    <s v="Vida"/>
    <s v="No sufrió antes ni durante el año pasado"/>
    <n v="1"/>
    <s v="Violencia psicológica"/>
    <n v="270103"/>
    <s v="Delitos violentos"/>
    <n v="270103008"/>
    <s v="Violencia Psicológica"/>
    <n v="0"/>
    <n v="9885.8050019604761"/>
    <n v="0"/>
  </r>
  <r>
    <n v="4"/>
    <n v="4201"/>
    <s v="Coquimbo"/>
    <s v="Illapel"/>
    <x v="0"/>
    <x v="0"/>
    <n v="2"/>
    <s v="Vida"/>
    <s v="Si sufrió antes o durante el año pasado"/>
    <n v="1"/>
    <s v="Violencia psicológica"/>
    <n v="270103"/>
    <s v="Delitos violentos"/>
    <n v="270103008"/>
    <s v="Violencia Psicológica"/>
    <n v="0"/>
    <n v="1030.046329113924"/>
    <n v="0"/>
  </r>
  <r>
    <n v="4"/>
    <n v="4201"/>
    <s v="Coquimbo"/>
    <s v="Illapel"/>
    <x v="1"/>
    <x v="1"/>
    <n v="1"/>
    <s v="Año"/>
    <s v="No sufrió el año pasado"/>
    <n v="1"/>
    <s v="Violencia psicológica"/>
    <n v="270103"/>
    <s v="Delitos violentos"/>
    <n v="270103008"/>
    <s v="Violencia Psicológica"/>
    <n v="0"/>
    <n v="10915.8513310744"/>
    <n v="0"/>
  </r>
  <r>
    <n v="4"/>
    <n v="4201"/>
    <s v="Coquimbo"/>
    <s v="Illapel"/>
    <x v="2"/>
    <x v="2"/>
    <n v="1"/>
    <s v="Año"/>
    <s v="No sufrió el año pasado"/>
    <n v="1"/>
    <s v="Violencia psicológica"/>
    <n v="270103"/>
    <s v="Delitos violentos"/>
    <n v="270103008"/>
    <s v="Violencia Psicológica"/>
    <n v="0"/>
    <n v="9885.8050019604761"/>
    <n v="0"/>
  </r>
  <r>
    <n v="4"/>
    <n v="4201"/>
    <s v="Coquimbo"/>
    <s v="Illapel"/>
    <x v="2"/>
    <x v="2"/>
    <n v="1"/>
    <s v="Año"/>
    <s v="Si sufrió el año pasado"/>
    <n v="1"/>
    <s v="Violencia psicológica"/>
    <n v="270103"/>
    <s v="Delitos violentos"/>
    <n v="270103008"/>
    <s v="Violencia Psicológica"/>
    <n v="0"/>
    <n v="1030.046329113924"/>
    <n v="0"/>
  </r>
  <r>
    <n v="4"/>
    <n v="4202"/>
    <s v="Coquimbo"/>
    <s v="Canela"/>
    <x v="0"/>
    <x v="0"/>
    <n v="1"/>
    <s v="Año"/>
    <s v="No sufrió el año pasado"/>
    <n v="1"/>
    <s v="Violencia psicológica"/>
    <n v="270103"/>
    <s v="Delitos violentos"/>
    <n v="270103008"/>
    <s v="Violencia Psicológica"/>
    <n v="0"/>
    <n v="1796.264466019418"/>
    <n v="0"/>
  </r>
  <r>
    <n v="4"/>
    <n v="4202"/>
    <s v="Coquimbo"/>
    <s v="Canela"/>
    <x v="0"/>
    <x v="0"/>
    <n v="2"/>
    <s v="Vida"/>
    <s v="No sufrió antes ni durante el año pasado"/>
    <n v="1"/>
    <s v="Violencia psicológica"/>
    <n v="270103"/>
    <s v="Delitos violentos"/>
    <n v="270103008"/>
    <s v="Violencia Psicológica"/>
    <n v="0"/>
    <n v="1796.264466019418"/>
    <n v="0"/>
  </r>
  <r>
    <n v="4"/>
    <n v="4202"/>
    <s v="Coquimbo"/>
    <s v="Canela"/>
    <x v="1"/>
    <x v="1"/>
    <n v="1"/>
    <s v="Año"/>
    <s v="No sufrió el año pasado"/>
    <n v="1"/>
    <s v="Violencia psicológica"/>
    <n v="270103"/>
    <s v="Delitos violentos"/>
    <n v="270103008"/>
    <s v="Violencia Psicológica"/>
    <n v="0"/>
    <n v="1796.264466019418"/>
    <n v="0"/>
  </r>
  <r>
    <n v="4"/>
    <n v="4202"/>
    <s v="Coquimbo"/>
    <s v="Canela"/>
    <x v="2"/>
    <x v="2"/>
    <n v="1"/>
    <s v="Año"/>
    <s v="No sufrió el año pasado"/>
    <n v="1"/>
    <s v="Violencia psicológica"/>
    <n v="270103"/>
    <s v="Delitos violentos"/>
    <n v="270103008"/>
    <s v="Violencia Psicológica"/>
    <n v="0"/>
    <n v="1796.264466019418"/>
    <n v="0"/>
  </r>
  <r>
    <n v="4"/>
    <n v="4203"/>
    <s v="Coquimbo"/>
    <s v="Los Vilos"/>
    <x v="0"/>
    <x v="0"/>
    <n v="1"/>
    <s v="Año"/>
    <s v="No sufrió el año pasado"/>
    <n v="1"/>
    <s v="Violencia psicológica"/>
    <n v="270103"/>
    <s v="Delitos violentos"/>
    <n v="270103008"/>
    <s v="Violencia Psicológica"/>
    <n v="0"/>
    <n v="15026.586504561763"/>
    <n v="0"/>
  </r>
  <r>
    <n v="4"/>
    <n v="4203"/>
    <s v="Coquimbo"/>
    <s v="Los Vilos"/>
    <x v="0"/>
    <x v="0"/>
    <n v="1"/>
    <s v="Año"/>
    <s v="Si sufrió el año pasado"/>
    <n v="1"/>
    <s v="Violencia psicológica"/>
    <n v="270103"/>
    <s v="Delitos violentos"/>
    <n v="270103008"/>
    <s v="Violencia Psicológica"/>
    <n v="0"/>
    <n v="3099.68285714286"/>
    <n v="0"/>
  </r>
  <r>
    <n v="4"/>
    <n v="4203"/>
    <s v="Coquimbo"/>
    <s v="Los Vilos"/>
    <x v="0"/>
    <x v="0"/>
    <n v="2"/>
    <s v="Vida"/>
    <s v="No sufrió antes ni durante el año pasado"/>
    <n v="1"/>
    <s v="Violencia psicológica"/>
    <n v="270103"/>
    <s v="Delitos violentos"/>
    <n v="270103008"/>
    <s v="Violencia Psicológica"/>
    <n v="0"/>
    <n v="15026.586504561763"/>
    <n v="0"/>
  </r>
  <r>
    <n v="4"/>
    <n v="4203"/>
    <s v="Coquimbo"/>
    <s v="Los Vilos"/>
    <x v="0"/>
    <x v="0"/>
    <n v="2"/>
    <s v="Vida"/>
    <s v="Si sufrió antes o durante el año pasado"/>
    <n v="1"/>
    <s v="Violencia psicológica"/>
    <n v="270103"/>
    <s v="Delitos violentos"/>
    <n v="270103008"/>
    <s v="Violencia Psicológica"/>
    <n v="0"/>
    <n v="3099.68285714286"/>
    <n v="0"/>
  </r>
  <r>
    <n v="4"/>
    <n v="4203"/>
    <s v="Coquimbo"/>
    <s v="Los Vilos"/>
    <x v="1"/>
    <x v="1"/>
    <n v="1"/>
    <s v="Año"/>
    <s v="No sufrió el año pasado"/>
    <n v="1"/>
    <s v="Violencia psicológica"/>
    <n v="270103"/>
    <s v="Delitos violentos"/>
    <n v="270103008"/>
    <s v="Violencia Psicológica"/>
    <n v="0"/>
    <n v="17646.729361704623"/>
    <n v="0"/>
  </r>
  <r>
    <n v="4"/>
    <n v="4203"/>
    <s v="Coquimbo"/>
    <s v="Los Vilos"/>
    <x v="1"/>
    <x v="1"/>
    <n v="1"/>
    <s v="Año"/>
    <s v="Si sufrió el año pasado"/>
    <n v="1"/>
    <s v="Violencia psicológica"/>
    <n v="270103"/>
    <s v="Delitos violentos"/>
    <n v="270103008"/>
    <s v="Violencia Psicológica"/>
    <n v="0"/>
    <n v="479.54"/>
    <n v="0"/>
  </r>
  <r>
    <n v="4"/>
    <n v="4203"/>
    <s v="Coquimbo"/>
    <s v="Los Vilos"/>
    <x v="2"/>
    <x v="2"/>
    <n v="1"/>
    <s v="Año"/>
    <s v="No sufrió el año pasado"/>
    <n v="1"/>
    <s v="Violencia psicológica"/>
    <n v="270103"/>
    <s v="Delitos violentos"/>
    <n v="270103008"/>
    <s v="Violencia Psicológica"/>
    <n v="0"/>
    <n v="15026.586504561763"/>
    <n v="0"/>
  </r>
  <r>
    <n v="4"/>
    <n v="4203"/>
    <s v="Coquimbo"/>
    <s v="Los Vilos"/>
    <x v="2"/>
    <x v="2"/>
    <n v="1"/>
    <s v="Año"/>
    <s v="Si sufrió el año pasado"/>
    <n v="1"/>
    <s v="Violencia psicológica"/>
    <n v="270103"/>
    <s v="Delitos violentos"/>
    <n v="270103008"/>
    <s v="Violencia Psicológica"/>
    <n v="0"/>
    <n v="3099.68285714286"/>
    <n v="0"/>
  </r>
  <r>
    <n v="4"/>
    <n v="4301"/>
    <s v="Coquimbo"/>
    <s v="Ovalle"/>
    <x v="0"/>
    <x v="0"/>
    <n v="1"/>
    <s v="Año"/>
    <s v="No sufrió el año pasado"/>
    <n v="1"/>
    <s v="Violencia psicológica"/>
    <n v="270103"/>
    <s v="Delitos violentos"/>
    <n v="270103008"/>
    <s v="Violencia Psicológica"/>
    <n v="21389"/>
    <n v="20773.521349801325"/>
    <n v="22628.256079144216"/>
  </r>
  <r>
    <n v="4"/>
    <n v="4301"/>
    <s v="Coquimbo"/>
    <s v="Ovalle"/>
    <x v="0"/>
    <x v="0"/>
    <n v="1"/>
    <s v="Año"/>
    <s v="Si sufrió el año pasado"/>
    <n v="1"/>
    <s v="Violencia psicológica"/>
    <n v="270103"/>
    <s v="Delitos violentos"/>
    <n v="270103008"/>
    <s v="Violencia Psicológica"/>
    <n v="3728"/>
    <n v="7783.1236615811376"/>
    <n v="15314.487375358418"/>
  </r>
  <r>
    <n v="4"/>
    <n v="4301"/>
    <s v="Coquimbo"/>
    <s v="Ovalle"/>
    <x v="0"/>
    <x v="0"/>
    <n v="2"/>
    <s v="Vida"/>
    <s v="No sufrió antes ni durante el año pasado"/>
    <n v="1"/>
    <s v="Violencia psicológica"/>
    <n v="270103"/>
    <s v="Delitos violentos"/>
    <n v="270103008"/>
    <s v="Violencia Psicológica"/>
    <n v="17763"/>
    <n v="13752.017526524927"/>
    <n v="17415.876449325806"/>
  </r>
  <r>
    <n v="4"/>
    <n v="4301"/>
    <s v="Coquimbo"/>
    <s v="Ovalle"/>
    <x v="0"/>
    <x v="0"/>
    <n v="2"/>
    <s v="Vida"/>
    <s v="Si sufrió antes o durante el año pasado"/>
    <n v="1"/>
    <s v="Violencia psicológica"/>
    <n v="270103"/>
    <s v="Delitos violentos"/>
    <n v="270103008"/>
    <s v="Violencia Psicológica"/>
    <n v="7354"/>
    <n v="14804.627484857529"/>
    <n v="20526.867005176831"/>
  </r>
  <r>
    <n v="4"/>
    <n v="4301"/>
    <s v="Coquimbo"/>
    <s v="Ovalle"/>
    <x v="1"/>
    <x v="1"/>
    <n v="1"/>
    <s v="Año"/>
    <s v="No sufrió el año pasado"/>
    <n v="1"/>
    <s v="Violencia psicológica"/>
    <n v="270103"/>
    <s v="Delitos violentos"/>
    <n v="270103008"/>
    <s v="Violencia Psicológica"/>
    <n v="24313"/>
    <n v="27658.512778372758"/>
    <n v="34001.249864759062"/>
  </r>
  <r>
    <n v="4"/>
    <n v="4301"/>
    <s v="Coquimbo"/>
    <s v="Ovalle"/>
    <x v="1"/>
    <x v="1"/>
    <n v="1"/>
    <s v="Año"/>
    <s v="Si sufrió el año pasado"/>
    <n v="1"/>
    <s v="Violencia psicológica"/>
    <n v="270103"/>
    <s v="Delitos violentos"/>
    <n v="270103008"/>
    <s v="Violencia Psicológica"/>
    <n v="804"/>
    <n v="898.13223300970901"/>
    <n v="3941.4935897435898"/>
  </r>
  <r>
    <n v="4"/>
    <n v="4301"/>
    <s v="Coquimbo"/>
    <s v="Ovalle"/>
    <x v="2"/>
    <x v="2"/>
    <n v="1"/>
    <s v="Año"/>
    <s v="No sufrió el año pasado"/>
    <n v="1"/>
    <s v="Violencia psicológica"/>
    <n v="270103"/>
    <s v="Delitos violentos"/>
    <n v="270103008"/>
    <s v="Violencia Psicológica"/>
    <n v="21700"/>
    <n v="20773.521349801325"/>
    <n v="22628.256079144216"/>
  </r>
  <r>
    <n v="4"/>
    <n v="4301"/>
    <s v="Coquimbo"/>
    <s v="Ovalle"/>
    <x v="2"/>
    <x v="2"/>
    <n v="1"/>
    <s v="Año"/>
    <s v="Si sufrió el año pasado"/>
    <n v="1"/>
    <s v="Violencia psicológica"/>
    <n v="270103"/>
    <s v="Delitos violentos"/>
    <n v="270103008"/>
    <s v="Violencia Psicológica"/>
    <n v="3417"/>
    <n v="7783.1236615811376"/>
    <n v="15314.487375358418"/>
  </r>
  <r>
    <n v="4"/>
    <n v="4302"/>
    <s v="Coquimbo"/>
    <s v="Combarbalá"/>
    <x v="0"/>
    <x v="0"/>
    <n v="1"/>
    <s v="Año"/>
    <s v="No sufrió el año pasado"/>
    <n v="1"/>
    <s v="Violencia psicológica"/>
    <n v="270103"/>
    <s v="Delitos violentos"/>
    <n v="270103008"/>
    <s v="Violencia Psicológica"/>
    <n v="0"/>
    <n v="1519.4152287903"/>
    <n v="0"/>
  </r>
  <r>
    <n v="4"/>
    <n v="4302"/>
    <s v="Coquimbo"/>
    <s v="Combarbalá"/>
    <x v="0"/>
    <x v="0"/>
    <n v="1"/>
    <s v="Año"/>
    <s v="Si sufrió el año pasado"/>
    <n v="1"/>
    <s v="Violencia psicológica"/>
    <n v="270103"/>
    <s v="Delitos violentos"/>
    <n v="270103008"/>
    <s v="Violencia Psicológica"/>
    <n v="0"/>
    <n v="418.59223300970899"/>
    <n v="0"/>
  </r>
  <r>
    <n v="4"/>
    <n v="4302"/>
    <s v="Coquimbo"/>
    <s v="Combarbalá"/>
    <x v="0"/>
    <x v="0"/>
    <n v="2"/>
    <s v="Vida"/>
    <s v="No sufrió antes ni durante el año pasado"/>
    <n v="1"/>
    <s v="Violencia psicológica"/>
    <n v="270103"/>
    <s v="Delitos violentos"/>
    <n v="270103008"/>
    <s v="Violencia Psicológica"/>
    <n v="0"/>
    <n v="1519.4152287903"/>
    <n v="0"/>
  </r>
  <r>
    <n v="4"/>
    <n v="4302"/>
    <s v="Coquimbo"/>
    <s v="Combarbalá"/>
    <x v="0"/>
    <x v="0"/>
    <n v="2"/>
    <s v="Vida"/>
    <s v="Si sufrió antes o durante el año pasado"/>
    <n v="1"/>
    <s v="Violencia psicológica"/>
    <n v="270103"/>
    <s v="Delitos violentos"/>
    <n v="270103008"/>
    <s v="Violencia Psicológica"/>
    <n v="0"/>
    <n v="418.59223300970899"/>
    <n v="0"/>
  </r>
  <r>
    <n v="4"/>
    <n v="4302"/>
    <s v="Coquimbo"/>
    <s v="Combarbalá"/>
    <x v="1"/>
    <x v="1"/>
    <n v="1"/>
    <s v="Año"/>
    <s v="No sufrió el año pasado"/>
    <n v="1"/>
    <s v="Violencia psicológica"/>
    <n v="270103"/>
    <s v="Delitos violentos"/>
    <n v="270103008"/>
    <s v="Violencia Psicológica"/>
    <n v="0"/>
    <n v="1938.007461800009"/>
    <n v="0"/>
  </r>
  <r>
    <n v="4"/>
    <n v="4302"/>
    <s v="Coquimbo"/>
    <s v="Combarbalá"/>
    <x v="2"/>
    <x v="2"/>
    <n v="1"/>
    <s v="Año"/>
    <s v="No sufrió el año pasado"/>
    <n v="1"/>
    <s v="Violencia psicológica"/>
    <n v="270103"/>
    <s v="Delitos violentos"/>
    <n v="270103008"/>
    <s v="Violencia Psicológica"/>
    <n v="0"/>
    <n v="1519.4152287903"/>
    <n v="0"/>
  </r>
  <r>
    <n v="4"/>
    <n v="4302"/>
    <s v="Coquimbo"/>
    <s v="Combarbalá"/>
    <x v="2"/>
    <x v="2"/>
    <n v="1"/>
    <s v="Año"/>
    <s v="Si sufrió el año pasado"/>
    <n v="1"/>
    <s v="Violencia psicológica"/>
    <n v="270103"/>
    <s v="Delitos violentos"/>
    <n v="270103008"/>
    <s v="Violencia Psicológica"/>
    <n v="0"/>
    <n v="418.59223300970899"/>
    <n v="0"/>
  </r>
  <r>
    <n v="4"/>
    <n v="4303"/>
    <s v="Coquimbo"/>
    <s v="Monte Patria"/>
    <x v="0"/>
    <x v="0"/>
    <n v="1"/>
    <s v="Año"/>
    <s v="No sufrió el año pasado"/>
    <n v="1"/>
    <s v="Violencia psicológica"/>
    <n v="270103"/>
    <s v="Delitos violentos"/>
    <n v="270103008"/>
    <s v="Violencia Psicológica"/>
    <n v="0"/>
    <n v="6065.3175818278651"/>
    <n v="8494.7222687102931"/>
  </r>
  <r>
    <n v="4"/>
    <n v="4303"/>
    <s v="Coquimbo"/>
    <s v="Monte Patria"/>
    <x v="0"/>
    <x v="0"/>
    <n v="1"/>
    <s v="Año"/>
    <s v="Si sufrió el año pasado"/>
    <n v="1"/>
    <s v="Violencia psicológica"/>
    <n v="270103"/>
    <s v="Delitos violentos"/>
    <n v="270103008"/>
    <s v="Violencia Psicológica"/>
    <n v="0"/>
    <n v="0"/>
    <n v="2632.8320762623089"/>
  </r>
  <r>
    <n v="4"/>
    <n v="4303"/>
    <s v="Coquimbo"/>
    <s v="Monte Patria"/>
    <x v="0"/>
    <x v="0"/>
    <n v="2"/>
    <s v="Vida"/>
    <s v="No sufrió antes ni durante el año pasado"/>
    <n v="1"/>
    <s v="Violencia psicológica"/>
    <n v="270103"/>
    <s v="Delitos violentos"/>
    <n v="270103008"/>
    <s v="Violencia Psicológica"/>
    <n v="0"/>
    <n v="6065.3175818278651"/>
    <n v="8014.0556020436261"/>
  </r>
  <r>
    <n v="4"/>
    <n v="4303"/>
    <s v="Coquimbo"/>
    <s v="Monte Patria"/>
    <x v="0"/>
    <x v="0"/>
    <n v="2"/>
    <s v="Vida"/>
    <s v="Si sufrió antes o durante el año pasado"/>
    <n v="1"/>
    <s v="Violencia psicológica"/>
    <n v="270103"/>
    <s v="Delitos violentos"/>
    <n v="270103008"/>
    <s v="Violencia Psicológica"/>
    <n v="0"/>
    <n v="0"/>
    <n v="3113.4987429289754"/>
  </r>
  <r>
    <n v="4"/>
    <n v="4303"/>
    <s v="Coquimbo"/>
    <s v="Monte Patria"/>
    <x v="1"/>
    <x v="1"/>
    <n v="1"/>
    <s v="Año"/>
    <s v="No sufrió el año pasado"/>
    <n v="1"/>
    <s v="Violencia psicológica"/>
    <n v="270103"/>
    <s v="Delitos violentos"/>
    <n v="270103008"/>
    <s v="Violencia Psicológica"/>
    <n v="0"/>
    <n v="6065.3175818278651"/>
    <n v="11127.554344972596"/>
  </r>
  <r>
    <n v="4"/>
    <n v="4303"/>
    <s v="Coquimbo"/>
    <s v="Monte Patria"/>
    <x v="2"/>
    <x v="2"/>
    <n v="1"/>
    <s v="Año"/>
    <s v="No sufrió el año pasado"/>
    <n v="1"/>
    <s v="Violencia psicológica"/>
    <n v="270103"/>
    <s v="Delitos violentos"/>
    <n v="270103008"/>
    <s v="Violencia Psicológica"/>
    <n v="0"/>
    <n v="6065.3175818278651"/>
    <n v="8494.7222687102931"/>
  </r>
  <r>
    <n v="4"/>
    <n v="4303"/>
    <s v="Coquimbo"/>
    <s v="Monte Patria"/>
    <x v="2"/>
    <x v="2"/>
    <n v="1"/>
    <s v="Año"/>
    <s v="Si sufrió el año pasado"/>
    <n v="1"/>
    <s v="Violencia psicológica"/>
    <n v="270103"/>
    <s v="Delitos violentos"/>
    <n v="270103008"/>
    <s v="Violencia Psicológica"/>
    <n v="0"/>
    <n v="0"/>
    <n v="2632.8320762623089"/>
  </r>
  <r>
    <n v="5"/>
    <n v="5101"/>
    <s v="Valparaíso"/>
    <s v="Valparaíso"/>
    <x v="0"/>
    <x v="0"/>
    <n v="1"/>
    <s v="Año"/>
    <s v="No sufrió el año pasado"/>
    <n v="1"/>
    <s v="Violencia psicológica"/>
    <n v="270103"/>
    <s v="Delitos violentos"/>
    <n v="270103008"/>
    <s v="Violencia Psicológica"/>
    <n v="60807"/>
    <n v="39514.182836538457"/>
    <n v="86448.509179514498"/>
  </r>
  <r>
    <n v="5"/>
    <n v="5101"/>
    <s v="Valparaíso"/>
    <s v="Valparaíso"/>
    <x v="0"/>
    <x v="0"/>
    <n v="1"/>
    <s v="Año"/>
    <s v="Si sufrió el año pasado"/>
    <n v="1"/>
    <s v="Violencia psicológica"/>
    <n v="270103"/>
    <s v="Delitos violentos"/>
    <n v="270103008"/>
    <s v="Violencia Psicológica"/>
    <n v="33645"/>
    <n v="44903.883509615385"/>
    <n v="45845.798808258027"/>
  </r>
  <r>
    <n v="5"/>
    <n v="5101"/>
    <s v="Valparaíso"/>
    <s v="Valparaíso"/>
    <x v="0"/>
    <x v="0"/>
    <n v="2"/>
    <s v="Vida"/>
    <s v="No sufrió antes ni durante el año pasado"/>
    <n v="1"/>
    <s v="Violencia psicológica"/>
    <n v="270103"/>
    <s v="Delitos violentos"/>
    <n v="270103008"/>
    <s v="Violencia Psicológica"/>
    <n v="58717"/>
    <n v="38337.762836538459"/>
    <n v="84148.454970760271"/>
  </r>
  <r>
    <n v="5"/>
    <n v="5101"/>
    <s v="Valparaíso"/>
    <s v="Valparaíso"/>
    <x v="0"/>
    <x v="0"/>
    <n v="2"/>
    <s v="Vida"/>
    <s v="Si sufrió antes o durante el año pasado"/>
    <n v="1"/>
    <s v="Violencia psicológica"/>
    <n v="270103"/>
    <s v="Delitos violentos"/>
    <n v="270103008"/>
    <s v="Violencia Psicológica"/>
    <n v="35735"/>
    <n v="46080.303509615384"/>
    <n v="48145.853017012239"/>
  </r>
  <r>
    <n v="5"/>
    <n v="5101"/>
    <s v="Valparaíso"/>
    <s v="Valparaíso"/>
    <x v="1"/>
    <x v="1"/>
    <n v="1"/>
    <s v="Año"/>
    <s v="No sufrió el año pasado"/>
    <n v="1"/>
    <s v="Violencia psicológica"/>
    <n v="270103"/>
    <s v="Delitos violentos"/>
    <n v="270103008"/>
    <s v="Violencia Psicológica"/>
    <n v="82196"/>
    <n v="80316.28561698721"/>
    <n v="119622.61758373214"/>
  </r>
  <r>
    <n v="5"/>
    <n v="5101"/>
    <s v="Valparaíso"/>
    <s v="Valparaíso"/>
    <x v="1"/>
    <x v="1"/>
    <n v="1"/>
    <s v="Año"/>
    <s v="Si sufrió el año pasado"/>
    <n v="1"/>
    <s v="Violencia psicológica"/>
    <n v="270103"/>
    <s v="Delitos violentos"/>
    <n v="270103008"/>
    <s v="Violencia Psicológica"/>
    <n v="12256"/>
    <n v="4101.7807291666704"/>
    <n v="12671.690404040404"/>
  </r>
  <r>
    <n v="5"/>
    <n v="5101"/>
    <s v="Valparaíso"/>
    <s v="Valparaíso"/>
    <x v="2"/>
    <x v="2"/>
    <n v="1"/>
    <s v="Año"/>
    <s v="No sufrió el año pasado"/>
    <n v="1"/>
    <s v="Violencia psicológica"/>
    <n v="270103"/>
    <s v="Delitos violentos"/>
    <n v="270103008"/>
    <s v="Violencia Psicológica"/>
    <n v="60807"/>
    <n v="39514.182836538457"/>
    <n v="86448.509179514498"/>
  </r>
  <r>
    <n v="5"/>
    <n v="5101"/>
    <s v="Valparaíso"/>
    <s v="Valparaíso"/>
    <x v="2"/>
    <x v="2"/>
    <n v="1"/>
    <s v="Año"/>
    <s v="Si sufrió el año pasado"/>
    <n v="1"/>
    <s v="Violencia psicológica"/>
    <n v="270103"/>
    <s v="Delitos violentos"/>
    <n v="270103008"/>
    <s v="Violencia Psicológica"/>
    <n v="33645"/>
    <n v="44903.883509615385"/>
    <n v="45845.798808258027"/>
  </r>
  <r>
    <n v="5"/>
    <n v="5102"/>
    <s v="Valparaíso"/>
    <s v="Casablanca"/>
    <x v="0"/>
    <x v="0"/>
    <n v="1"/>
    <s v="Año"/>
    <s v="No sufrió el año pasado"/>
    <n v="1"/>
    <s v="Violencia psicológica"/>
    <n v="270103"/>
    <s v="Delitos violentos"/>
    <n v="270103008"/>
    <s v="Violencia Psicológica"/>
    <n v="0"/>
    <n v="28062.17603365385"/>
    <n v="0"/>
  </r>
  <r>
    <n v="5"/>
    <n v="5102"/>
    <s v="Valparaíso"/>
    <s v="Casablanca"/>
    <x v="0"/>
    <x v="0"/>
    <n v="1"/>
    <s v="Año"/>
    <s v="Si sufrió el año pasado"/>
    <n v="1"/>
    <s v="Violencia psicológica"/>
    <n v="270103"/>
    <s v="Delitos violentos"/>
    <n v="270103008"/>
    <s v="Violencia Psicológica"/>
    <n v="0"/>
    <n v="3360.8717948717999"/>
    <n v="0"/>
  </r>
  <r>
    <n v="5"/>
    <n v="5102"/>
    <s v="Valparaíso"/>
    <s v="Casablanca"/>
    <x v="0"/>
    <x v="0"/>
    <n v="2"/>
    <s v="Vida"/>
    <s v="No sufrió antes ni durante el año pasado"/>
    <n v="1"/>
    <s v="Violencia psicológica"/>
    <n v="270103"/>
    <s v="Delitos violentos"/>
    <n v="270103008"/>
    <s v="Violencia Psicológica"/>
    <n v="0"/>
    <n v="28062.17603365385"/>
    <n v="0"/>
  </r>
  <r>
    <n v="5"/>
    <n v="5102"/>
    <s v="Valparaíso"/>
    <s v="Casablanca"/>
    <x v="0"/>
    <x v="0"/>
    <n v="2"/>
    <s v="Vida"/>
    <s v="Si sufrió antes o durante el año pasado"/>
    <n v="1"/>
    <s v="Violencia psicológica"/>
    <n v="270103"/>
    <s v="Delitos violentos"/>
    <n v="270103008"/>
    <s v="Violencia Psicológica"/>
    <n v="0"/>
    <n v="3360.8717948717999"/>
    <n v="0"/>
  </r>
  <r>
    <n v="5"/>
    <n v="5102"/>
    <s v="Valparaíso"/>
    <s v="Casablanca"/>
    <x v="1"/>
    <x v="1"/>
    <n v="1"/>
    <s v="Año"/>
    <s v="No sufrió el año pasado"/>
    <n v="1"/>
    <s v="Violencia psicológica"/>
    <n v="270103"/>
    <s v="Delitos violentos"/>
    <n v="270103008"/>
    <s v="Violencia Psicológica"/>
    <n v="0"/>
    <n v="31423.047828525647"/>
    <n v="0"/>
  </r>
  <r>
    <n v="5"/>
    <n v="5102"/>
    <s v="Valparaíso"/>
    <s v="Casablanca"/>
    <x v="2"/>
    <x v="2"/>
    <n v="1"/>
    <s v="Año"/>
    <s v="No sufrió el año pasado"/>
    <n v="1"/>
    <s v="Violencia psicológica"/>
    <n v="270103"/>
    <s v="Delitos violentos"/>
    <n v="270103008"/>
    <s v="Violencia Psicológica"/>
    <n v="0"/>
    <n v="28062.17603365385"/>
    <n v="0"/>
  </r>
  <r>
    <n v="5"/>
    <n v="5102"/>
    <s v="Valparaíso"/>
    <s v="Casablanca"/>
    <x v="2"/>
    <x v="2"/>
    <n v="1"/>
    <s v="Año"/>
    <s v="Si sufrió el año pasado"/>
    <n v="1"/>
    <s v="Violencia psicológica"/>
    <n v="270103"/>
    <s v="Delitos violentos"/>
    <n v="270103008"/>
    <s v="Violencia Psicológica"/>
    <n v="0"/>
    <n v="3360.8717948717999"/>
    <n v="0"/>
  </r>
  <r>
    <n v="5"/>
    <n v="5103"/>
    <s v="Valparaíso"/>
    <s v="Concón"/>
    <x v="0"/>
    <x v="0"/>
    <n v="1"/>
    <s v="Año"/>
    <s v="No sufrió el año pasado"/>
    <n v="1"/>
    <s v="Violencia psicológica"/>
    <n v="270103"/>
    <s v="Delitos violentos"/>
    <n v="270103008"/>
    <s v="Violencia Psicológica"/>
    <n v="0"/>
    <n v="14386.253982371802"/>
    <n v="35593.756897926636"/>
  </r>
  <r>
    <n v="5"/>
    <n v="5103"/>
    <s v="Valparaíso"/>
    <s v="Concón"/>
    <x v="0"/>
    <x v="0"/>
    <n v="1"/>
    <s v="Año"/>
    <s v="Si sufrió el año pasado"/>
    <n v="1"/>
    <s v="Violencia psicológica"/>
    <n v="270103"/>
    <s v="Delitos violentos"/>
    <n v="270103008"/>
    <s v="Violencia Psicológica"/>
    <n v="0"/>
    <n v="3360.8717948717999"/>
    <n v="897.57272727272732"/>
  </r>
  <r>
    <n v="5"/>
    <n v="5103"/>
    <s v="Valparaíso"/>
    <s v="Concón"/>
    <x v="0"/>
    <x v="0"/>
    <n v="2"/>
    <s v="Vida"/>
    <s v="No sufrió antes ni durante el año pasado"/>
    <n v="1"/>
    <s v="Violencia psicológica"/>
    <n v="270103"/>
    <s v="Delitos violentos"/>
    <n v="270103008"/>
    <s v="Violencia Psicológica"/>
    <n v="0"/>
    <n v="12726.823213141031"/>
    <n v="29375.503743576111"/>
  </r>
  <r>
    <n v="5"/>
    <n v="5103"/>
    <s v="Valparaíso"/>
    <s v="Concón"/>
    <x v="0"/>
    <x v="0"/>
    <n v="2"/>
    <s v="Vida"/>
    <s v="Si sufrió antes o durante el año pasado"/>
    <n v="1"/>
    <s v="Violencia psicológica"/>
    <n v="270103"/>
    <s v="Delitos violentos"/>
    <n v="270103008"/>
    <s v="Violencia Psicológica"/>
    <n v="0"/>
    <n v="5020.3025641025697"/>
    <n v="7115.825881623251"/>
  </r>
  <r>
    <n v="5"/>
    <n v="5103"/>
    <s v="Valparaíso"/>
    <s v="Concón"/>
    <x v="1"/>
    <x v="1"/>
    <n v="1"/>
    <s v="Año"/>
    <s v="No sufrió el año pasado"/>
    <n v="1"/>
    <s v="Violencia psicológica"/>
    <n v="270103"/>
    <s v="Delitos violentos"/>
    <n v="270103008"/>
    <s v="Violencia Psicológica"/>
    <n v="0"/>
    <n v="17747.1257772436"/>
    <n v="36491.32962519936"/>
  </r>
  <r>
    <n v="5"/>
    <n v="5103"/>
    <s v="Valparaíso"/>
    <s v="Concón"/>
    <x v="2"/>
    <x v="2"/>
    <n v="1"/>
    <s v="Año"/>
    <s v="No sufrió el año pasado"/>
    <n v="1"/>
    <s v="Violencia psicológica"/>
    <n v="270103"/>
    <s v="Delitos violentos"/>
    <n v="270103008"/>
    <s v="Violencia Psicológica"/>
    <n v="0"/>
    <n v="14386.253982371802"/>
    <n v="35593.756897926636"/>
  </r>
  <r>
    <n v="5"/>
    <n v="5103"/>
    <s v="Valparaíso"/>
    <s v="Concón"/>
    <x v="2"/>
    <x v="2"/>
    <n v="1"/>
    <s v="Año"/>
    <s v="Si sufrió el año pasado"/>
    <n v="1"/>
    <s v="Violencia psicológica"/>
    <n v="270103"/>
    <s v="Delitos violentos"/>
    <n v="270103008"/>
    <s v="Violencia Psicológica"/>
    <n v="0"/>
    <n v="3360.8717948717999"/>
    <n v="897.57272727272732"/>
  </r>
  <r>
    <n v="5"/>
    <n v="5105"/>
    <s v="Valparaíso"/>
    <s v="Puchuncaví"/>
    <x v="0"/>
    <x v="0"/>
    <n v="1"/>
    <s v="Año"/>
    <s v="No sufrió el año pasado"/>
    <n v="1"/>
    <s v="Violencia psicológica"/>
    <n v="270103"/>
    <s v="Delitos violentos"/>
    <n v="270103008"/>
    <s v="Violencia Psicológica"/>
    <n v="0"/>
    <n v="15787.102483974371"/>
    <n v="0"/>
  </r>
  <r>
    <n v="5"/>
    <n v="5105"/>
    <s v="Valparaíso"/>
    <s v="Puchuncaví"/>
    <x v="0"/>
    <x v="0"/>
    <n v="2"/>
    <s v="Vida"/>
    <s v="No sufrió antes ni durante el año pasado"/>
    <n v="1"/>
    <s v="Violencia psicológica"/>
    <n v="270103"/>
    <s v="Delitos violentos"/>
    <n v="270103008"/>
    <s v="Violencia Psicológica"/>
    <n v="0"/>
    <n v="15787.102483974371"/>
    <n v="0"/>
  </r>
  <r>
    <n v="5"/>
    <n v="5105"/>
    <s v="Valparaíso"/>
    <s v="Puchuncaví"/>
    <x v="1"/>
    <x v="1"/>
    <n v="1"/>
    <s v="Año"/>
    <s v="No sufrió el año pasado"/>
    <n v="1"/>
    <s v="Violencia psicológica"/>
    <n v="270103"/>
    <s v="Delitos violentos"/>
    <n v="270103008"/>
    <s v="Violencia Psicológica"/>
    <n v="0"/>
    <n v="15787.102483974371"/>
    <n v="0"/>
  </r>
  <r>
    <n v="5"/>
    <n v="5105"/>
    <s v="Valparaíso"/>
    <s v="Puchuncaví"/>
    <x v="2"/>
    <x v="2"/>
    <n v="1"/>
    <s v="Año"/>
    <s v="No sufrió el año pasado"/>
    <n v="1"/>
    <s v="Violencia psicológica"/>
    <n v="270103"/>
    <s v="Delitos violentos"/>
    <n v="270103008"/>
    <s v="Violencia Psicológica"/>
    <n v="0"/>
    <n v="15787.102483974371"/>
    <n v="0"/>
  </r>
  <r>
    <n v="5"/>
    <n v="5107"/>
    <s v="Valparaíso"/>
    <s v="Quintero"/>
    <x v="0"/>
    <x v="0"/>
    <n v="1"/>
    <s v="Año"/>
    <s v="No sufrió el año pasado"/>
    <n v="1"/>
    <s v="Violencia psicológica"/>
    <n v="270103"/>
    <s v="Delitos violentos"/>
    <n v="270103008"/>
    <s v="Violencia Psicológica"/>
    <n v="0"/>
    <n v="14522.579543269241"/>
    <n v="0"/>
  </r>
  <r>
    <n v="5"/>
    <n v="5107"/>
    <s v="Valparaíso"/>
    <s v="Quintero"/>
    <x v="0"/>
    <x v="0"/>
    <n v="2"/>
    <s v="Vida"/>
    <s v="No sufrió antes ni durante el año pasado"/>
    <n v="1"/>
    <s v="Violencia psicológica"/>
    <n v="270103"/>
    <s v="Delitos violentos"/>
    <n v="270103008"/>
    <s v="Violencia Psicológica"/>
    <n v="0"/>
    <n v="14522.579543269241"/>
    <n v="0"/>
  </r>
  <r>
    <n v="5"/>
    <n v="5107"/>
    <s v="Valparaíso"/>
    <s v="Quintero"/>
    <x v="1"/>
    <x v="1"/>
    <n v="1"/>
    <s v="Año"/>
    <s v="No sufrió el año pasado"/>
    <n v="1"/>
    <s v="Violencia psicológica"/>
    <n v="270103"/>
    <s v="Delitos violentos"/>
    <n v="270103008"/>
    <s v="Violencia Psicológica"/>
    <n v="0"/>
    <n v="14522.579543269241"/>
    <n v="0"/>
  </r>
  <r>
    <n v="5"/>
    <n v="5107"/>
    <s v="Valparaíso"/>
    <s v="Quintero"/>
    <x v="2"/>
    <x v="2"/>
    <n v="1"/>
    <s v="Año"/>
    <s v="No sufrió el año pasado"/>
    <n v="1"/>
    <s v="Violencia psicológica"/>
    <n v="270103"/>
    <s v="Delitos violentos"/>
    <n v="270103008"/>
    <s v="Violencia Psicológica"/>
    <n v="0"/>
    <n v="14522.579543269241"/>
    <n v="0"/>
  </r>
  <r>
    <n v="5"/>
    <n v="5109"/>
    <s v="Valparaíso"/>
    <s v="Viña del Mar"/>
    <x v="0"/>
    <x v="0"/>
    <n v="1"/>
    <s v="Año"/>
    <s v="No sufrió el año pasado"/>
    <n v="1"/>
    <s v="Violencia psicológica"/>
    <n v="270103"/>
    <s v="Delitos violentos"/>
    <n v="270103008"/>
    <s v="Violencia Psicológica"/>
    <n v="89406"/>
    <n v="87432.336850961554"/>
    <n v="74293.730311890875"/>
  </r>
  <r>
    <n v="5"/>
    <n v="5109"/>
    <s v="Valparaíso"/>
    <s v="Viña del Mar"/>
    <x v="0"/>
    <x v="0"/>
    <n v="1"/>
    <s v="Año"/>
    <s v="Si sufrió el año pasado"/>
    <n v="1"/>
    <s v="Violencia psicológica"/>
    <n v="270103"/>
    <s v="Delitos violentos"/>
    <n v="270103008"/>
    <s v="Violencia Psicológica"/>
    <n v="12341"/>
    <n v="15233.59689903847"/>
    <n v="29133.880590997695"/>
  </r>
  <r>
    <n v="5"/>
    <n v="5109"/>
    <s v="Valparaíso"/>
    <s v="Viña del Mar"/>
    <x v="0"/>
    <x v="0"/>
    <n v="2"/>
    <s v="Vida"/>
    <s v="No sufrió antes ni durante el año pasado"/>
    <n v="1"/>
    <s v="Violencia psicológica"/>
    <n v="270103"/>
    <s v="Delitos violentos"/>
    <n v="270103008"/>
    <s v="Violencia Psicológica"/>
    <n v="73644"/>
    <n v="82589.647187500013"/>
    <n v="50042.76458001064"/>
  </r>
  <r>
    <n v="5"/>
    <n v="5109"/>
    <s v="Valparaíso"/>
    <s v="Viña del Mar"/>
    <x v="0"/>
    <x v="0"/>
    <n v="2"/>
    <s v="Vida"/>
    <s v="Si sufrió antes o durante el año pasado"/>
    <n v="1"/>
    <s v="Violencia psicológica"/>
    <n v="270103"/>
    <s v="Delitos violentos"/>
    <n v="270103008"/>
    <s v="Violencia Psicológica"/>
    <n v="28103"/>
    <n v="20076.286562500009"/>
    <n v="53384.846322877915"/>
  </r>
  <r>
    <n v="5"/>
    <n v="5109"/>
    <s v="Valparaíso"/>
    <s v="Viña del Mar"/>
    <x v="1"/>
    <x v="1"/>
    <n v="1"/>
    <s v="Año"/>
    <s v="No sufrió el año pasado"/>
    <n v="1"/>
    <s v="Violencia psicológica"/>
    <n v="270103"/>
    <s v="Delitos violentos"/>
    <n v="270103008"/>
    <s v="Violencia Psicológica"/>
    <n v="97749"/>
    <n v="99461.669727564149"/>
    <n v="101809.46616604649"/>
  </r>
  <r>
    <n v="5"/>
    <n v="5109"/>
    <s v="Valparaíso"/>
    <s v="Viña del Mar"/>
    <x v="1"/>
    <x v="1"/>
    <n v="1"/>
    <s v="Año"/>
    <s v="Si sufrió el año pasado"/>
    <n v="1"/>
    <s v="Violencia psicológica"/>
    <n v="270103"/>
    <s v="Delitos violentos"/>
    <n v="270103008"/>
    <s v="Violencia Psicológica"/>
    <n v="3998"/>
    <n v="3204.2640224359002"/>
    <n v="1618.144736842105"/>
  </r>
  <r>
    <n v="5"/>
    <n v="5109"/>
    <s v="Valparaíso"/>
    <s v="Viña del Mar"/>
    <x v="2"/>
    <x v="2"/>
    <n v="1"/>
    <s v="Año"/>
    <s v="No sufrió el año pasado"/>
    <n v="1"/>
    <s v="Violencia psicológica"/>
    <n v="270103"/>
    <s v="Delitos violentos"/>
    <n v="270103008"/>
    <s v="Violencia Psicológica"/>
    <n v="89680"/>
    <n v="88194.250913461554"/>
    <n v="74293.730311890875"/>
  </r>
  <r>
    <n v="5"/>
    <n v="5109"/>
    <s v="Valparaíso"/>
    <s v="Viña del Mar"/>
    <x v="2"/>
    <x v="2"/>
    <n v="1"/>
    <s v="Año"/>
    <s v="Si sufrió el año pasado"/>
    <n v="1"/>
    <s v="Violencia psicológica"/>
    <n v="270103"/>
    <s v="Delitos violentos"/>
    <n v="270103008"/>
    <s v="Violencia Psicológica"/>
    <n v="12067"/>
    <n v="14471.68283653847"/>
    <n v="29133.880590997695"/>
  </r>
  <r>
    <n v="5"/>
    <n v="5301"/>
    <s v="Valparaíso"/>
    <s v="Los Andes"/>
    <x v="0"/>
    <x v="0"/>
    <n v="1"/>
    <s v="Año"/>
    <s v="No sufrió el año pasado"/>
    <n v="1"/>
    <s v="Violencia psicológica"/>
    <n v="270103"/>
    <s v="Delitos violentos"/>
    <n v="270103008"/>
    <s v="Violencia Psicológica"/>
    <n v="15889"/>
    <n v="3597.7648317307703"/>
    <n v="27687.135180754918"/>
  </r>
  <r>
    <n v="5"/>
    <n v="5301"/>
    <s v="Valparaíso"/>
    <s v="Los Andes"/>
    <x v="0"/>
    <x v="0"/>
    <n v="1"/>
    <s v="Año"/>
    <s v="Si sufrió el año pasado"/>
    <n v="1"/>
    <s v="Violencia psicológica"/>
    <n v="270103"/>
    <s v="Delitos violentos"/>
    <n v="270103008"/>
    <s v="Violencia Psicológica"/>
    <n v="2716"/>
    <n v="761.9140625"/>
    <n v="0"/>
  </r>
  <r>
    <n v="5"/>
    <n v="5301"/>
    <s v="Valparaíso"/>
    <s v="Los Andes"/>
    <x v="0"/>
    <x v="0"/>
    <n v="2"/>
    <s v="Vida"/>
    <s v="No sufrió antes ni durante el año pasado"/>
    <n v="1"/>
    <s v="Violencia psicológica"/>
    <n v="270103"/>
    <s v="Delitos violentos"/>
    <n v="270103008"/>
    <s v="Violencia Psicológica"/>
    <n v="15165"/>
    <n v="0"/>
    <n v="19086.347682970052"/>
  </r>
  <r>
    <n v="5"/>
    <n v="5301"/>
    <s v="Valparaíso"/>
    <s v="Los Andes"/>
    <x v="0"/>
    <x v="0"/>
    <n v="2"/>
    <s v="Vida"/>
    <s v="Si sufrió antes o durante el año pasado"/>
    <n v="1"/>
    <s v="Violencia psicológica"/>
    <n v="270103"/>
    <s v="Delitos violentos"/>
    <n v="270103008"/>
    <s v="Violencia Psicológica"/>
    <n v="3440"/>
    <n v="4359.6788942307703"/>
    <n v="8600.787497784866"/>
  </r>
  <r>
    <n v="5"/>
    <n v="5301"/>
    <s v="Valparaíso"/>
    <s v="Los Andes"/>
    <x v="1"/>
    <x v="1"/>
    <n v="1"/>
    <s v="Año"/>
    <s v="No sufrió el año pasado"/>
    <n v="1"/>
    <s v="Violencia psicológica"/>
    <n v="270103"/>
    <s v="Delitos violentos"/>
    <n v="270103008"/>
    <s v="Violencia Psicológica"/>
    <n v="18130"/>
    <n v="3597.7648317307703"/>
    <n v="27687.135180754918"/>
  </r>
  <r>
    <n v="5"/>
    <n v="5301"/>
    <s v="Valparaíso"/>
    <s v="Los Andes"/>
    <x v="1"/>
    <x v="1"/>
    <n v="1"/>
    <s v="Año"/>
    <s v="Si sufrió el año pasado"/>
    <n v="1"/>
    <s v="Violencia psicológica"/>
    <n v="270103"/>
    <s v="Delitos violentos"/>
    <n v="270103008"/>
    <s v="Violencia Psicológica"/>
    <n v="475"/>
    <n v="761.9140625"/>
    <n v="0"/>
  </r>
  <r>
    <n v="5"/>
    <n v="5301"/>
    <s v="Valparaíso"/>
    <s v="Los Andes"/>
    <x v="2"/>
    <x v="2"/>
    <n v="1"/>
    <s v="Año"/>
    <s v="No sufrió el año pasado"/>
    <n v="1"/>
    <s v="Violencia psicológica"/>
    <n v="270103"/>
    <s v="Delitos violentos"/>
    <n v="270103008"/>
    <s v="Violencia Psicológica"/>
    <n v="15889"/>
    <n v="3597.7648317307703"/>
    <n v="27687.135180754918"/>
  </r>
  <r>
    <n v="5"/>
    <n v="5301"/>
    <s v="Valparaíso"/>
    <s v="Los Andes"/>
    <x v="2"/>
    <x v="2"/>
    <n v="1"/>
    <s v="Año"/>
    <s v="Si sufrió el año pasado"/>
    <n v="1"/>
    <s v="Violencia psicológica"/>
    <n v="270103"/>
    <s v="Delitos violentos"/>
    <n v="270103008"/>
    <s v="Violencia Psicológica"/>
    <n v="2716"/>
    <n v="761.9140625"/>
    <n v="0"/>
  </r>
  <r>
    <n v="5"/>
    <n v="5302"/>
    <s v="Valparaíso"/>
    <s v="Calle Larga"/>
    <x v="0"/>
    <x v="0"/>
    <n v="1"/>
    <s v="Año"/>
    <s v="No sufrió el año pasado"/>
    <n v="1"/>
    <s v="Violencia psicológica"/>
    <n v="270103"/>
    <s v="Delitos violentos"/>
    <n v="270103008"/>
    <s v="Violencia Psicológica"/>
    <n v="0"/>
    <n v="4948.4007291666694"/>
    <n v="0"/>
  </r>
  <r>
    <n v="5"/>
    <n v="5302"/>
    <s v="Valparaíso"/>
    <s v="Calle Larga"/>
    <x v="0"/>
    <x v="0"/>
    <n v="1"/>
    <s v="Año"/>
    <s v="Si sufrió el año pasado"/>
    <n v="1"/>
    <s v="Violencia psicológica"/>
    <n v="270103"/>
    <s v="Delitos violentos"/>
    <n v="270103008"/>
    <s v="Violencia Psicológica"/>
    <n v="0"/>
    <n v="1659.43076923077"/>
    <n v="0"/>
  </r>
  <r>
    <n v="5"/>
    <n v="5302"/>
    <s v="Valparaíso"/>
    <s v="Calle Larga"/>
    <x v="0"/>
    <x v="0"/>
    <n v="2"/>
    <s v="Vida"/>
    <s v="No sufrió antes ni durante el año pasado"/>
    <n v="1"/>
    <s v="Violencia psicológica"/>
    <n v="270103"/>
    <s v="Delitos violentos"/>
    <n v="270103008"/>
    <s v="Violencia Psicológica"/>
    <n v="0"/>
    <n v="4948.4007291666694"/>
    <n v="0"/>
  </r>
  <r>
    <n v="5"/>
    <n v="5302"/>
    <s v="Valparaíso"/>
    <s v="Calle Larga"/>
    <x v="0"/>
    <x v="0"/>
    <n v="2"/>
    <s v="Vida"/>
    <s v="Si sufrió antes o durante el año pasado"/>
    <n v="1"/>
    <s v="Violencia psicológica"/>
    <n v="270103"/>
    <s v="Delitos violentos"/>
    <n v="270103008"/>
    <s v="Violencia Psicológica"/>
    <n v="0"/>
    <n v="1659.43076923077"/>
    <n v="0"/>
  </r>
  <r>
    <n v="5"/>
    <n v="5302"/>
    <s v="Valparaíso"/>
    <s v="Calle Larga"/>
    <x v="1"/>
    <x v="1"/>
    <n v="1"/>
    <s v="Año"/>
    <s v="No sufrió el año pasado"/>
    <n v="1"/>
    <s v="Violencia psicológica"/>
    <n v="270103"/>
    <s v="Delitos violentos"/>
    <n v="270103008"/>
    <s v="Violencia Psicológica"/>
    <n v="0"/>
    <n v="6607.8314983974396"/>
    <n v="0"/>
  </r>
  <r>
    <n v="5"/>
    <n v="5302"/>
    <s v="Valparaíso"/>
    <s v="Calle Larga"/>
    <x v="2"/>
    <x v="2"/>
    <n v="1"/>
    <s v="Año"/>
    <s v="No sufrió el año pasado"/>
    <n v="1"/>
    <s v="Violencia psicológica"/>
    <n v="270103"/>
    <s v="Delitos violentos"/>
    <n v="270103008"/>
    <s v="Violencia Psicológica"/>
    <n v="0"/>
    <n v="4948.4007291666694"/>
    <n v="0"/>
  </r>
  <r>
    <n v="5"/>
    <n v="5302"/>
    <s v="Valparaíso"/>
    <s v="Calle Larga"/>
    <x v="2"/>
    <x v="2"/>
    <n v="1"/>
    <s v="Año"/>
    <s v="Si sufrió el año pasado"/>
    <n v="1"/>
    <s v="Violencia psicológica"/>
    <n v="270103"/>
    <s v="Delitos violentos"/>
    <n v="270103008"/>
    <s v="Violencia Psicológica"/>
    <n v="0"/>
    <n v="1659.43076923077"/>
    <n v="0"/>
  </r>
  <r>
    <n v="5"/>
    <n v="5402"/>
    <s v="Valparaíso"/>
    <s v="Cabildo"/>
    <x v="0"/>
    <x v="0"/>
    <n v="1"/>
    <s v="Año"/>
    <s v="No sufrió el año pasado"/>
    <n v="1"/>
    <s v="Violencia psicológica"/>
    <n v="270103"/>
    <s v="Delitos violentos"/>
    <n v="270103008"/>
    <s v="Violencia Psicológica"/>
    <n v="0"/>
    <n v="16470.823725961553"/>
    <n v="0"/>
  </r>
  <r>
    <n v="5"/>
    <n v="5402"/>
    <s v="Valparaíso"/>
    <s v="Cabildo"/>
    <x v="0"/>
    <x v="0"/>
    <n v="1"/>
    <s v="Año"/>
    <s v="Si sufrió el año pasado"/>
    <n v="1"/>
    <s v="Violencia psicológica"/>
    <n v="270103"/>
    <s v="Delitos violentos"/>
    <n v="270103008"/>
    <s v="Violencia Psicológica"/>
    <n v="0"/>
    <n v="1659.43076923077"/>
    <n v="0"/>
  </r>
  <r>
    <n v="5"/>
    <n v="5402"/>
    <s v="Valparaíso"/>
    <s v="Cabildo"/>
    <x v="0"/>
    <x v="0"/>
    <n v="2"/>
    <s v="Vida"/>
    <s v="No sufrió antes ni durante el año pasado"/>
    <n v="1"/>
    <s v="Violencia psicológica"/>
    <n v="270103"/>
    <s v="Delitos violentos"/>
    <n v="270103008"/>
    <s v="Violencia Psicológica"/>
    <n v="0"/>
    <n v="16470.823725961553"/>
    <n v="0"/>
  </r>
  <r>
    <n v="5"/>
    <n v="5402"/>
    <s v="Valparaíso"/>
    <s v="Cabildo"/>
    <x v="0"/>
    <x v="0"/>
    <n v="2"/>
    <s v="Vida"/>
    <s v="Si sufrió antes o durante el año pasado"/>
    <n v="1"/>
    <s v="Violencia psicológica"/>
    <n v="270103"/>
    <s v="Delitos violentos"/>
    <n v="270103008"/>
    <s v="Violencia Psicológica"/>
    <n v="0"/>
    <n v="1659.43076923077"/>
    <n v="0"/>
  </r>
  <r>
    <n v="5"/>
    <n v="5402"/>
    <s v="Valparaíso"/>
    <s v="Cabildo"/>
    <x v="1"/>
    <x v="1"/>
    <n v="1"/>
    <s v="Año"/>
    <s v="No sufrió el año pasado"/>
    <n v="1"/>
    <s v="Violencia psicológica"/>
    <n v="270103"/>
    <s v="Delitos violentos"/>
    <n v="270103008"/>
    <s v="Violencia Psicológica"/>
    <n v="0"/>
    <n v="18130.254495192323"/>
    <n v="0"/>
  </r>
  <r>
    <n v="5"/>
    <n v="5402"/>
    <s v="Valparaíso"/>
    <s v="Cabildo"/>
    <x v="2"/>
    <x v="2"/>
    <n v="1"/>
    <s v="Año"/>
    <s v="No sufrió el año pasado"/>
    <n v="1"/>
    <s v="Violencia psicológica"/>
    <n v="270103"/>
    <s v="Delitos violentos"/>
    <n v="270103008"/>
    <s v="Violencia Psicológica"/>
    <n v="0"/>
    <n v="16470.823725961553"/>
    <n v="0"/>
  </r>
  <r>
    <n v="5"/>
    <n v="5402"/>
    <s v="Valparaíso"/>
    <s v="Cabildo"/>
    <x v="2"/>
    <x v="2"/>
    <n v="1"/>
    <s v="Año"/>
    <s v="Si sufrió el año pasado"/>
    <n v="1"/>
    <s v="Violencia psicológica"/>
    <n v="270103"/>
    <s v="Delitos violentos"/>
    <n v="270103008"/>
    <s v="Violencia Psicológica"/>
    <n v="0"/>
    <n v="1659.43076923077"/>
    <n v="0"/>
  </r>
  <r>
    <n v="5"/>
    <n v="5403"/>
    <s v="Valparaíso"/>
    <s v="Papudo"/>
    <x v="0"/>
    <x v="0"/>
    <n v="1"/>
    <s v="Año"/>
    <s v="No sufrió el año pasado"/>
    <n v="1"/>
    <s v="Violencia psicológica"/>
    <n v="270103"/>
    <s v="Delitos violentos"/>
    <n v="270103008"/>
    <s v="Violencia Psicológica"/>
    <n v="0"/>
    <n v="2700.2481250000001"/>
    <n v="0"/>
  </r>
  <r>
    <n v="5"/>
    <n v="5403"/>
    <s v="Valparaíso"/>
    <s v="Papudo"/>
    <x v="0"/>
    <x v="0"/>
    <n v="1"/>
    <s v="Año"/>
    <s v="Si sufrió el año pasado"/>
    <n v="1"/>
    <s v="Violencia psicológica"/>
    <n v="270103"/>
    <s v="Delitos violentos"/>
    <n v="270103008"/>
    <s v="Violencia Psicológica"/>
    <n v="0"/>
    <n v="1176.42"/>
    <n v="0"/>
  </r>
  <r>
    <n v="5"/>
    <n v="5403"/>
    <s v="Valparaíso"/>
    <s v="Papudo"/>
    <x v="0"/>
    <x v="0"/>
    <n v="2"/>
    <s v="Vida"/>
    <s v="No sufrió antes ni durante el año pasado"/>
    <n v="1"/>
    <s v="Violencia psicológica"/>
    <n v="270103"/>
    <s v="Delitos violentos"/>
    <n v="270103008"/>
    <s v="Violencia Psicológica"/>
    <n v="0"/>
    <n v="2700.2481250000001"/>
    <n v="0"/>
  </r>
  <r>
    <n v="5"/>
    <n v="5403"/>
    <s v="Valparaíso"/>
    <s v="Papudo"/>
    <x v="0"/>
    <x v="0"/>
    <n v="2"/>
    <s v="Vida"/>
    <s v="Si sufrió antes o durante el año pasado"/>
    <n v="1"/>
    <s v="Violencia psicológica"/>
    <n v="270103"/>
    <s v="Delitos violentos"/>
    <n v="270103008"/>
    <s v="Violencia Psicológica"/>
    <n v="0"/>
    <n v="1176.42"/>
    <n v="0"/>
  </r>
  <r>
    <n v="5"/>
    <n v="5403"/>
    <s v="Valparaíso"/>
    <s v="Papudo"/>
    <x v="1"/>
    <x v="1"/>
    <n v="1"/>
    <s v="Año"/>
    <s v="No sufrió el año pasado"/>
    <n v="1"/>
    <s v="Violencia psicológica"/>
    <n v="270103"/>
    <s v="Delitos violentos"/>
    <n v="270103008"/>
    <s v="Violencia Psicológica"/>
    <n v="0"/>
    <n v="3876.6681250000001"/>
    <n v="0"/>
  </r>
  <r>
    <n v="5"/>
    <n v="5403"/>
    <s v="Valparaíso"/>
    <s v="Papudo"/>
    <x v="2"/>
    <x v="2"/>
    <n v="1"/>
    <s v="Año"/>
    <s v="No sufrió el año pasado"/>
    <n v="1"/>
    <s v="Violencia psicológica"/>
    <n v="270103"/>
    <s v="Delitos violentos"/>
    <n v="270103008"/>
    <s v="Violencia Psicológica"/>
    <n v="0"/>
    <n v="2700.2481250000001"/>
    <n v="0"/>
  </r>
  <r>
    <n v="5"/>
    <n v="5403"/>
    <s v="Valparaíso"/>
    <s v="Papudo"/>
    <x v="2"/>
    <x v="2"/>
    <n v="1"/>
    <s v="Año"/>
    <s v="Si sufrió el año pasado"/>
    <n v="1"/>
    <s v="Violencia psicológica"/>
    <n v="270103"/>
    <s v="Delitos violentos"/>
    <n v="270103008"/>
    <s v="Violencia Psicológica"/>
    <n v="0"/>
    <n v="1176.42"/>
    <n v="0"/>
  </r>
  <r>
    <n v="5"/>
    <n v="5404"/>
    <s v="Valparaíso"/>
    <s v="Petorca"/>
    <x v="0"/>
    <x v="0"/>
    <n v="1"/>
    <s v="Año"/>
    <s v="No sufrió el año pasado"/>
    <n v="1"/>
    <s v="Violencia psicológica"/>
    <n v="270103"/>
    <s v="Delitos violentos"/>
    <n v="270103008"/>
    <s v="Violencia Psicológica"/>
    <n v="0"/>
    <n v="4101.7807291666704"/>
    <n v="0"/>
  </r>
  <r>
    <n v="5"/>
    <n v="5404"/>
    <s v="Valparaíso"/>
    <s v="Petorca"/>
    <x v="0"/>
    <x v="0"/>
    <n v="1"/>
    <s v="Año"/>
    <s v="Si sufrió el año pasado"/>
    <n v="1"/>
    <s v="Violencia psicológica"/>
    <n v="270103"/>
    <s v="Delitos violentos"/>
    <n v="270103008"/>
    <s v="Violencia Psicológica"/>
    <n v="0"/>
    <n v="1659.43076923077"/>
    <n v="0"/>
  </r>
  <r>
    <n v="5"/>
    <n v="5404"/>
    <s v="Valparaíso"/>
    <s v="Petorca"/>
    <x v="0"/>
    <x v="0"/>
    <n v="2"/>
    <s v="Vida"/>
    <s v="No sufrió antes ni durante el año pasado"/>
    <n v="1"/>
    <s v="Violencia psicológica"/>
    <n v="270103"/>
    <s v="Delitos violentos"/>
    <n v="270103008"/>
    <s v="Violencia Psicológica"/>
    <n v="0"/>
    <n v="4101.7807291666704"/>
    <n v="0"/>
  </r>
  <r>
    <n v="5"/>
    <n v="5404"/>
    <s v="Valparaíso"/>
    <s v="Petorca"/>
    <x v="0"/>
    <x v="0"/>
    <n v="2"/>
    <s v="Vida"/>
    <s v="Si sufrió antes o durante el año pasado"/>
    <n v="1"/>
    <s v="Violencia psicológica"/>
    <n v="270103"/>
    <s v="Delitos violentos"/>
    <n v="270103008"/>
    <s v="Violencia Psicológica"/>
    <n v="0"/>
    <n v="1659.43076923077"/>
    <n v="0"/>
  </r>
  <r>
    <n v="5"/>
    <n v="5404"/>
    <s v="Valparaíso"/>
    <s v="Petorca"/>
    <x v="1"/>
    <x v="1"/>
    <n v="1"/>
    <s v="Año"/>
    <s v="No sufrió el año pasado"/>
    <n v="1"/>
    <s v="Violencia psicológica"/>
    <n v="270103"/>
    <s v="Delitos violentos"/>
    <n v="270103008"/>
    <s v="Violencia Psicológica"/>
    <n v="0"/>
    <n v="5761.2114983974407"/>
    <n v="0"/>
  </r>
  <r>
    <n v="5"/>
    <n v="5404"/>
    <s v="Valparaíso"/>
    <s v="Petorca"/>
    <x v="2"/>
    <x v="2"/>
    <n v="1"/>
    <s v="Año"/>
    <s v="No sufrió el año pasado"/>
    <n v="1"/>
    <s v="Violencia psicológica"/>
    <n v="270103"/>
    <s v="Delitos violentos"/>
    <n v="270103008"/>
    <s v="Violencia Psicológica"/>
    <n v="0"/>
    <n v="4101.7807291666704"/>
    <n v="0"/>
  </r>
  <r>
    <n v="5"/>
    <n v="5404"/>
    <s v="Valparaíso"/>
    <s v="Petorca"/>
    <x v="2"/>
    <x v="2"/>
    <n v="1"/>
    <s v="Año"/>
    <s v="Si sufrió el año pasado"/>
    <n v="1"/>
    <s v="Violencia psicológica"/>
    <n v="270103"/>
    <s v="Delitos violentos"/>
    <n v="270103008"/>
    <s v="Violencia Psicológica"/>
    <n v="0"/>
    <n v="1659.43076923077"/>
    <n v="0"/>
  </r>
  <r>
    <n v="5"/>
    <n v="5405"/>
    <s v="Valparaíso"/>
    <s v="Zapallar"/>
    <x v="0"/>
    <x v="0"/>
    <n v="1"/>
    <s v="Año"/>
    <s v="No sufrió el año pasado"/>
    <n v="1"/>
    <s v="Violencia psicológica"/>
    <n v="270103"/>
    <s v="Delitos violentos"/>
    <n v="270103008"/>
    <s v="Violencia Psicológica"/>
    <n v="0"/>
    <n v="10589.871121794871"/>
    <n v="0"/>
  </r>
  <r>
    <n v="5"/>
    <n v="5405"/>
    <s v="Valparaíso"/>
    <s v="Zapallar"/>
    <x v="0"/>
    <x v="0"/>
    <n v="2"/>
    <s v="Vida"/>
    <s v="No sufrió antes ni durante el año pasado"/>
    <n v="1"/>
    <s v="Violencia psicológica"/>
    <n v="270103"/>
    <s v="Delitos violentos"/>
    <n v="270103008"/>
    <s v="Violencia Psicológica"/>
    <n v="0"/>
    <n v="10589.871121794871"/>
    <n v="0"/>
  </r>
  <r>
    <n v="5"/>
    <n v="5405"/>
    <s v="Valparaíso"/>
    <s v="Zapallar"/>
    <x v="1"/>
    <x v="1"/>
    <n v="1"/>
    <s v="Año"/>
    <s v="No sufrió el año pasado"/>
    <n v="1"/>
    <s v="Violencia psicológica"/>
    <n v="270103"/>
    <s v="Delitos violentos"/>
    <n v="270103008"/>
    <s v="Violencia Psicológica"/>
    <n v="0"/>
    <n v="10589.871121794871"/>
    <n v="0"/>
  </r>
  <r>
    <n v="5"/>
    <n v="5405"/>
    <s v="Valparaíso"/>
    <s v="Zapallar"/>
    <x v="2"/>
    <x v="2"/>
    <n v="1"/>
    <s v="Año"/>
    <s v="No sufrió el año pasado"/>
    <n v="1"/>
    <s v="Violencia psicológica"/>
    <n v="270103"/>
    <s v="Delitos violentos"/>
    <n v="270103008"/>
    <s v="Violencia Psicológica"/>
    <n v="0"/>
    <n v="10589.871121794871"/>
    <n v="0"/>
  </r>
  <r>
    <n v="5"/>
    <n v="5501"/>
    <s v="Valparaíso"/>
    <s v="Quillota"/>
    <x v="0"/>
    <x v="0"/>
    <n v="1"/>
    <s v="Año"/>
    <s v="No sufrió el año pasado"/>
    <n v="1"/>
    <s v="Violencia psicológica"/>
    <n v="270103"/>
    <s v="Delitos violentos"/>
    <n v="270103008"/>
    <s v="Violencia Psicológica"/>
    <n v="21465"/>
    <n v="7932.3561698718004"/>
    <n v="25342.748139287611"/>
  </r>
  <r>
    <n v="5"/>
    <n v="5501"/>
    <s v="Valparaíso"/>
    <s v="Quillota"/>
    <x v="0"/>
    <x v="0"/>
    <n v="1"/>
    <s v="Año"/>
    <s v="Si sufrió el año pasado"/>
    <n v="1"/>
    <s v="Violencia psicológica"/>
    <n v="270103"/>
    <s v="Delitos violentos"/>
    <n v="270103008"/>
    <s v="Violencia Psicológica"/>
    <n v="1208"/>
    <n v="0"/>
    <n v="11618.055298600035"/>
  </r>
  <r>
    <n v="5"/>
    <n v="5501"/>
    <s v="Valparaíso"/>
    <s v="Quillota"/>
    <x v="0"/>
    <x v="0"/>
    <n v="2"/>
    <s v="Vida"/>
    <s v="No sufrió antes ni durante el año pasado"/>
    <n v="1"/>
    <s v="Violencia psicológica"/>
    <n v="270103"/>
    <s v="Delitos violentos"/>
    <n v="270103008"/>
    <s v="Violencia Psicológica"/>
    <n v="19452"/>
    <n v="6251.9202724359002"/>
    <n v="19124.49498493709"/>
  </r>
  <r>
    <n v="5"/>
    <n v="5501"/>
    <s v="Valparaíso"/>
    <s v="Quillota"/>
    <x v="0"/>
    <x v="0"/>
    <n v="2"/>
    <s v="Vida"/>
    <s v="Si sufrió antes o durante el año pasado"/>
    <n v="1"/>
    <s v="Violencia psicológica"/>
    <n v="270103"/>
    <s v="Delitos violentos"/>
    <n v="270103008"/>
    <s v="Violencia Psicológica"/>
    <n v="3221"/>
    <n v="1680.4358974359"/>
    <n v="17836.308452950558"/>
  </r>
  <r>
    <n v="5"/>
    <n v="5501"/>
    <s v="Valparaíso"/>
    <s v="Quillota"/>
    <x v="1"/>
    <x v="1"/>
    <n v="1"/>
    <s v="Año"/>
    <s v="No sufrió el año pasado"/>
    <n v="1"/>
    <s v="Violencia psicológica"/>
    <n v="270103"/>
    <s v="Delitos violentos"/>
    <n v="270103008"/>
    <s v="Violencia Psicológica"/>
    <n v="22673"/>
    <n v="7932.3561698718004"/>
    <n v="34970.933067517282"/>
  </r>
  <r>
    <n v="5"/>
    <n v="5501"/>
    <s v="Valparaíso"/>
    <s v="Quillota"/>
    <x v="1"/>
    <x v="1"/>
    <n v="1"/>
    <s v="Año"/>
    <s v="Si sufrió el año pasado"/>
    <n v="1"/>
    <s v="Violencia psicológica"/>
    <n v="270103"/>
    <s v="Delitos violentos"/>
    <n v="270103008"/>
    <s v="Violencia Psicológica"/>
    <n v="0"/>
    <n v="0"/>
    <n v="1989.87037037037"/>
  </r>
  <r>
    <n v="5"/>
    <n v="5501"/>
    <s v="Valparaíso"/>
    <s v="Quillota"/>
    <x v="2"/>
    <x v="2"/>
    <n v="1"/>
    <s v="Año"/>
    <s v="No sufrió el año pasado"/>
    <n v="1"/>
    <s v="Violencia psicológica"/>
    <n v="270103"/>
    <s v="Delitos violentos"/>
    <n v="270103008"/>
    <s v="Violencia Psicológica"/>
    <n v="21465"/>
    <n v="7932.3561698718004"/>
    <n v="25342.748139287611"/>
  </r>
  <r>
    <n v="5"/>
    <n v="5501"/>
    <s v="Valparaíso"/>
    <s v="Quillota"/>
    <x v="2"/>
    <x v="2"/>
    <n v="1"/>
    <s v="Año"/>
    <s v="Si sufrió el año pasado"/>
    <n v="1"/>
    <s v="Violencia psicológica"/>
    <n v="270103"/>
    <s v="Delitos violentos"/>
    <n v="270103008"/>
    <s v="Violencia Psicológica"/>
    <n v="1208"/>
    <n v="0"/>
    <n v="11618.055298600035"/>
  </r>
  <r>
    <n v="5"/>
    <n v="5502"/>
    <s v="Valparaíso"/>
    <s v="Calera"/>
    <x v="0"/>
    <x v="0"/>
    <n v="1"/>
    <s v="Año"/>
    <s v="No sufrió el año pasado"/>
    <n v="1"/>
    <s v="Violencia psicológica"/>
    <n v="270103"/>
    <s v="Delitos violentos"/>
    <n v="270103008"/>
    <s v="Violencia Psicológica"/>
    <n v="14496"/>
    <n v="8236.3470192307705"/>
    <n v="19620.361571858943"/>
  </r>
  <r>
    <n v="5"/>
    <n v="5502"/>
    <s v="Valparaíso"/>
    <s v="Calera"/>
    <x v="0"/>
    <x v="0"/>
    <n v="1"/>
    <s v="Año"/>
    <s v="Si sufrió el año pasado"/>
    <n v="1"/>
    <s v="Violencia psicológica"/>
    <n v="270103"/>
    <s v="Delitos violentos"/>
    <n v="270103008"/>
    <s v="Violencia Psicológica"/>
    <n v="1771"/>
    <n v="0"/>
    <n v="3309.3564814814818"/>
  </r>
  <r>
    <n v="5"/>
    <n v="5502"/>
    <s v="Valparaíso"/>
    <s v="Calera"/>
    <x v="0"/>
    <x v="0"/>
    <n v="2"/>
    <s v="Vida"/>
    <s v="No sufrió antes ni durante el año pasado"/>
    <n v="1"/>
    <s v="Violencia psicológica"/>
    <n v="270103"/>
    <s v="Delitos violentos"/>
    <n v="270103008"/>
    <s v="Violencia Psicológica"/>
    <n v="14496"/>
    <n v="8236.3470192307705"/>
    <n v="13617.771672869041"/>
  </r>
  <r>
    <n v="5"/>
    <n v="5502"/>
    <s v="Valparaíso"/>
    <s v="Calera"/>
    <x v="0"/>
    <x v="0"/>
    <n v="2"/>
    <s v="Vida"/>
    <s v="Si sufrió antes o durante el año pasado"/>
    <n v="1"/>
    <s v="Violencia psicológica"/>
    <n v="270103"/>
    <s v="Delitos violentos"/>
    <n v="270103008"/>
    <s v="Violencia Psicológica"/>
    <n v="1771"/>
    <n v="0"/>
    <n v="9311.9463804713814"/>
  </r>
  <r>
    <n v="5"/>
    <n v="5502"/>
    <s v="Valparaíso"/>
    <s v="Calera"/>
    <x v="1"/>
    <x v="1"/>
    <n v="1"/>
    <s v="Año"/>
    <s v="No sufrió el año pasado"/>
    <n v="1"/>
    <s v="Violencia psicológica"/>
    <n v="270103"/>
    <s v="Delitos violentos"/>
    <n v="270103008"/>
    <s v="Violencia Psicológica"/>
    <n v="16267"/>
    <n v="8236.3470192307705"/>
    <n v="22929.718053340424"/>
  </r>
  <r>
    <n v="5"/>
    <n v="5502"/>
    <s v="Valparaíso"/>
    <s v="Calera"/>
    <x v="2"/>
    <x v="2"/>
    <n v="1"/>
    <s v="Año"/>
    <s v="No sufrió el año pasado"/>
    <n v="1"/>
    <s v="Violencia psicológica"/>
    <n v="270103"/>
    <s v="Delitos violentos"/>
    <n v="270103008"/>
    <s v="Violencia Psicológica"/>
    <n v="14496"/>
    <n v="8236.3470192307705"/>
    <n v="19620.361571858943"/>
  </r>
  <r>
    <n v="5"/>
    <n v="5502"/>
    <s v="Valparaíso"/>
    <s v="Calera"/>
    <x v="2"/>
    <x v="2"/>
    <n v="1"/>
    <s v="Año"/>
    <s v="Si sufrió el año pasado"/>
    <n v="1"/>
    <s v="Violencia psicológica"/>
    <n v="270103"/>
    <s v="Delitos violentos"/>
    <n v="270103008"/>
    <s v="Violencia Psicológica"/>
    <n v="1771"/>
    <n v="0"/>
    <n v="3309.3564814814818"/>
  </r>
  <r>
    <n v="5"/>
    <n v="5504"/>
    <s v="Valparaíso"/>
    <s v="La Cruz"/>
    <x v="0"/>
    <x v="0"/>
    <n v="1"/>
    <s v="Año"/>
    <s v="No sufrió el año pasado"/>
    <n v="1"/>
    <s v="Violencia psicológica"/>
    <n v="270103"/>
    <s v="Delitos violentos"/>
    <n v="270103008"/>
    <s v="Violencia Psicológica"/>
    <n v="0"/>
    <n v="6628.8366266025696"/>
    <n v="26168.67954102427"/>
  </r>
  <r>
    <n v="5"/>
    <n v="5504"/>
    <s v="Valparaíso"/>
    <s v="La Cruz"/>
    <x v="0"/>
    <x v="0"/>
    <n v="1"/>
    <s v="Año"/>
    <s v="Si sufrió el año pasado"/>
    <n v="1"/>
    <s v="Violencia psicológica"/>
    <n v="270103"/>
    <s v="Delitos violentos"/>
    <n v="270103008"/>
    <s v="Violencia Psicológica"/>
    <n v="0"/>
    <n v="0"/>
    <n v="5319.0012183235867"/>
  </r>
  <r>
    <n v="5"/>
    <n v="5504"/>
    <s v="Valparaíso"/>
    <s v="La Cruz"/>
    <x v="0"/>
    <x v="0"/>
    <n v="2"/>
    <s v="Vida"/>
    <s v="No sufrió antes ni durante el año pasado"/>
    <n v="1"/>
    <s v="Violencia psicológica"/>
    <n v="270103"/>
    <s v="Delitos violentos"/>
    <n v="270103008"/>
    <s v="Violencia Psicológica"/>
    <n v="0"/>
    <n v="6628.8366266025696"/>
    <n v="16691.772891192628"/>
  </r>
  <r>
    <n v="5"/>
    <n v="5504"/>
    <s v="Valparaíso"/>
    <s v="La Cruz"/>
    <x v="0"/>
    <x v="0"/>
    <n v="2"/>
    <s v="Vida"/>
    <s v="Si sufrió antes o durante el año pasado"/>
    <n v="1"/>
    <s v="Violencia psicológica"/>
    <n v="270103"/>
    <s v="Delitos violentos"/>
    <n v="270103008"/>
    <s v="Violencia Psicológica"/>
    <n v="0"/>
    <n v="0"/>
    <n v="14795.907868155236"/>
  </r>
  <r>
    <n v="5"/>
    <n v="5504"/>
    <s v="Valparaíso"/>
    <s v="La Cruz"/>
    <x v="1"/>
    <x v="1"/>
    <n v="1"/>
    <s v="Año"/>
    <s v="No sufrió el año pasado"/>
    <n v="1"/>
    <s v="Violencia psicológica"/>
    <n v="270103"/>
    <s v="Delitos violentos"/>
    <n v="270103008"/>
    <s v="Violencia Psicológica"/>
    <n v="0"/>
    <n v="6628.8366266025696"/>
    <n v="31487.680759347859"/>
  </r>
  <r>
    <n v="5"/>
    <n v="5504"/>
    <s v="Valparaíso"/>
    <s v="La Cruz"/>
    <x v="2"/>
    <x v="2"/>
    <n v="1"/>
    <s v="Año"/>
    <s v="No sufrió el año pasado"/>
    <n v="1"/>
    <s v="Violencia psicológica"/>
    <n v="270103"/>
    <s v="Delitos violentos"/>
    <n v="270103008"/>
    <s v="Violencia Psicológica"/>
    <n v="0"/>
    <n v="6628.8366266025696"/>
    <n v="26168.67954102427"/>
  </r>
  <r>
    <n v="5"/>
    <n v="5504"/>
    <s v="Valparaíso"/>
    <s v="La Cruz"/>
    <x v="2"/>
    <x v="2"/>
    <n v="1"/>
    <s v="Año"/>
    <s v="Si sufrió el año pasado"/>
    <n v="1"/>
    <s v="Violencia psicológica"/>
    <n v="270103"/>
    <s v="Delitos violentos"/>
    <n v="270103008"/>
    <s v="Violencia Psicológica"/>
    <n v="0"/>
    <n v="0"/>
    <n v="5319.0012183235867"/>
  </r>
  <r>
    <n v="5"/>
    <n v="5506"/>
    <s v="Valparaíso"/>
    <s v="Nogales"/>
    <x v="0"/>
    <x v="0"/>
    <n v="1"/>
    <s v="Año"/>
    <s v="No sufrió el año pasado"/>
    <n v="1"/>
    <s v="Violencia psicológica"/>
    <n v="270103"/>
    <s v="Delitos violentos"/>
    <n v="270103008"/>
    <s v="Violencia Psicológica"/>
    <n v="0"/>
    <n v="4380.6840224359003"/>
    <n v="0"/>
  </r>
  <r>
    <n v="5"/>
    <n v="5506"/>
    <s v="Valparaíso"/>
    <s v="Nogales"/>
    <x v="0"/>
    <x v="0"/>
    <n v="2"/>
    <s v="Vida"/>
    <s v="No sufrió antes ni durante el año pasado"/>
    <n v="1"/>
    <s v="Violencia psicológica"/>
    <n v="270103"/>
    <s v="Delitos violentos"/>
    <n v="270103008"/>
    <s v="Violencia Psicológica"/>
    <n v="0"/>
    <n v="4380.6840224359003"/>
    <n v="0"/>
  </r>
  <r>
    <n v="5"/>
    <n v="5506"/>
    <s v="Valparaíso"/>
    <s v="Nogales"/>
    <x v="1"/>
    <x v="1"/>
    <n v="1"/>
    <s v="Año"/>
    <s v="No sufrió el año pasado"/>
    <n v="1"/>
    <s v="Violencia psicológica"/>
    <n v="270103"/>
    <s v="Delitos violentos"/>
    <n v="270103008"/>
    <s v="Violencia Psicológica"/>
    <n v="0"/>
    <n v="4380.6840224359003"/>
    <n v="0"/>
  </r>
  <r>
    <n v="5"/>
    <n v="5506"/>
    <s v="Valparaíso"/>
    <s v="Nogales"/>
    <x v="2"/>
    <x v="2"/>
    <n v="1"/>
    <s v="Año"/>
    <s v="No sufrió el año pasado"/>
    <n v="1"/>
    <s v="Violencia psicológica"/>
    <n v="270103"/>
    <s v="Delitos violentos"/>
    <n v="270103008"/>
    <s v="Violencia Psicológica"/>
    <n v="0"/>
    <n v="4380.6840224359003"/>
    <n v="0"/>
  </r>
  <r>
    <n v="5"/>
    <n v="5601"/>
    <s v="Valparaíso"/>
    <s v="San Antonio"/>
    <x v="0"/>
    <x v="0"/>
    <n v="1"/>
    <s v="Año"/>
    <s v="No sufrió el año pasado"/>
    <n v="1"/>
    <s v="Violencia psicológica"/>
    <n v="270103"/>
    <s v="Delitos violentos"/>
    <n v="270103008"/>
    <s v="Violencia Psicológica"/>
    <n v="26126"/>
    <n v="31121.228044871801"/>
    <n v="34829.500793017898"/>
  </r>
  <r>
    <n v="5"/>
    <n v="5601"/>
    <s v="Valparaíso"/>
    <s v="San Antonio"/>
    <x v="0"/>
    <x v="0"/>
    <n v="1"/>
    <s v="Año"/>
    <s v="Si sufrió el año pasado"/>
    <n v="1"/>
    <s v="Violencia psicológica"/>
    <n v="270103"/>
    <s v="Delitos violentos"/>
    <n v="270103008"/>
    <s v="Violencia Psicológica"/>
    <n v="2170"/>
    <n v="7427.6173557692309"/>
    <n v="11205.616959064328"/>
  </r>
  <r>
    <n v="5"/>
    <n v="5601"/>
    <s v="Valparaíso"/>
    <s v="San Antonio"/>
    <x v="0"/>
    <x v="0"/>
    <n v="2"/>
    <s v="Vida"/>
    <s v="No sufrió antes ni durante el año pasado"/>
    <n v="1"/>
    <s v="Violencia psicológica"/>
    <n v="270103"/>
    <s v="Delitos violentos"/>
    <n v="270103008"/>
    <s v="Violencia Psicológica"/>
    <n v="21446"/>
    <n v="31121.228044871801"/>
    <n v="30735.98033847244"/>
  </r>
  <r>
    <n v="5"/>
    <n v="5601"/>
    <s v="Valparaíso"/>
    <s v="San Antonio"/>
    <x v="0"/>
    <x v="0"/>
    <n v="2"/>
    <s v="Vida"/>
    <s v="Si sufrió antes o durante el año pasado"/>
    <n v="1"/>
    <s v="Violencia psicológica"/>
    <n v="270103"/>
    <s v="Delitos violentos"/>
    <n v="270103008"/>
    <s v="Violencia Psicológica"/>
    <n v="6850"/>
    <n v="7427.6173557692309"/>
    <n v="15299.137413609782"/>
  </r>
  <r>
    <n v="5"/>
    <n v="5601"/>
    <s v="Valparaíso"/>
    <s v="San Antonio"/>
    <x v="1"/>
    <x v="1"/>
    <n v="1"/>
    <s v="Año"/>
    <s v="No sufrió el año pasado"/>
    <n v="1"/>
    <s v="Violencia psicológica"/>
    <n v="270103"/>
    <s v="Delitos violentos"/>
    <n v="270103008"/>
    <s v="Violencia Psicológica"/>
    <n v="28116"/>
    <n v="33821.476169871792"/>
    <n v="38530.35727449938"/>
  </r>
  <r>
    <n v="5"/>
    <n v="5601"/>
    <s v="Valparaíso"/>
    <s v="San Antonio"/>
    <x v="1"/>
    <x v="1"/>
    <n v="1"/>
    <s v="Año"/>
    <s v="Si sufrió el año pasado"/>
    <n v="1"/>
    <s v="Violencia psicológica"/>
    <n v="270103"/>
    <s v="Delitos violentos"/>
    <n v="270103008"/>
    <s v="Violencia Psicológica"/>
    <n v="180"/>
    <n v="4727.3692307692299"/>
    <n v="7504.7604775828449"/>
  </r>
  <r>
    <n v="5"/>
    <n v="5601"/>
    <s v="Valparaíso"/>
    <s v="San Antonio"/>
    <x v="2"/>
    <x v="2"/>
    <n v="1"/>
    <s v="Año"/>
    <s v="No sufrió el año pasado"/>
    <n v="1"/>
    <s v="Violencia psicológica"/>
    <n v="270103"/>
    <s v="Delitos violentos"/>
    <n v="270103008"/>
    <s v="Violencia Psicológica"/>
    <n v="26126"/>
    <n v="31121.228044871801"/>
    <n v="34829.500793017898"/>
  </r>
  <r>
    <n v="5"/>
    <n v="5601"/>
    <s v="Valparaíso"/>
    <s v="San Antonio"/>
    <x v="2"/>
    <x v="2"/>
    <n v="1"/>
    <s v="Año"/>
    <s v="Si sufrió el año pasado"/>
    <n v="1"/>
    <s v="Violencia psicológica"/>
    <n v="270103"/>
    <s v="Delitos violentos"/>
    <n v="270103008"/>
    <s v="Violencia Psicológica"/>
    <n v="2170"/>
    <n v="7427.6173557692309"/>
    <n v="11205.616959064328"/>
  </r>
  <r>
    <n v="5"/>
    <n v="5602"/>
    <s v="Valparaíso"/>
    <s v="Algarrobo"/>
    <x v="0"/>
    <x v="0"/>
    <n v="1"/>
    <s v="Año"/>
    <s v="No sufrió el año pasado"/>
    <n v="1"/>
    <s v="Violencia psicológica"/>
    <n v="270103"/>
    <s v="Delitos violentos"/>
    <n v="270103008"/>
    <s v="Violencia Psicológica"/>
    <n v="0"/>
    <n v="5815.0021875000002"/>
    <n v="0"/>
  </r>
  <r>
    <n v="5"/>
    <n v="5602"/>
    <s v="Valparaíso"/>
    <s v="Algarrobo"/>
    <x v="0"/>
    <x v="0"/>
    <n v="1"/>
    <s v="Año"/>
    <s v="Si sufrió el año pasado"/>
    <n v="1"/>
    <s v="Violencia psicológica"/>
    <n v="270103"/>
    <s v="Delitos violentos"/>
    <n v="270103008"/>
    <s v="Violencia Psicológica"/>
    <n v="0"/>
    <n v="2442.3499599359002"/>
    <n v="0"/>
  </r>
  <r>
    <n v="5"/>
    <n v="5602"/>
    <s v="Valparaíso"/>
    <s v="Algarrobo"/>
    <x v="0"/>
    <x v="0"/>
    <n v="2"/>
    <s v="Vida"/>
    <s v="No sufrió antes ni durante el año pasado"/>
    <n v="1"/>
    <s v="Violencia psicológica"/>
    <n v="270103"/>
    <s v="Delitos violentos"/>
    <n v="270103008"/>
    <s v="Violencia Psicológica"/>
    <n v="0"/>
    <n v="5815.0021875000002"/>
    <n v="0"/>
  </r>
  <r>
    <n v="5"/>
    <n v="5602"/>
    <s v="Valparaíso"/>
    <s v="Algarrobo"/>
    <x v="0"/>
    <x v="0"/>
    <n v="2"/>
    <s v="Vida"/>
    <s v="Si sufrió antes o durante el año pasado"/>
    <n v="1"/>
    <s v="Violencia psicológica"/>
    <n v="270103"/>
    <s v="Delitos violentos"/>
    <n v="270103008"/>
    <s v="Violencia Psicológica"/>
    <n v="0"/>
    <n v="2442.3499599359002"/>
    <n v="0"/>
  </r>
  <r>
    <n v="5"/>
    <n v="5602"/>
    <s v="Valparaíso"/>
    <s v="Algarrobo"/>
    <x v="1"/>
    <x v="1"/>
    <n v="1"/>
    <s v="Año"/>
    <s v="No sufrió el año pasado"/>
    <n v="1"/>
    <s v="Violencia psicológica"/>
    <n v="270103"/>
    <s v="Delitos violentos"/>
    <n v="270103008"/>
    <s v="Violencia Psicológica"/>
    <n v="0"/>
    <n v="8257.3521474359004"/>
    <n v="0"/>
  </r>
  <r>
    <n v="5"/>
    <n v="5602"/>
    <s v="Valparaíso"/>
    <s v="Algarrobo"/>
    <x v="2"/>
    <x v="2"/>
    <n v="1"/>
    <s v="Año"/>
    <s v="No sufrió el año pasado"/>
    <n v="1"/>
    <s v="Violencia psicológica"/>
    <n v="270103"/>
    <s v="Delitos violentos"/>
    <n v="270103008"/>
    <s v="Violencia Psicológica"/>
    <n v="0"/>
    <n v="5815.0021875000002"/>
    <n v="0"/>
  </r>
  <r>
    <n v="5"/>
    <n v="5602"/>
    <s v="Valparaíso"/>
    <s v="Algarrobo"/>
    <x v="2"/>
    <x v="2"/>
    <n v="1"/>
    <s v="Año"/>
    <s v="Si sufrió el año pasado"/>
    <n v="1"/>
    <s v="Violencia psicológica"/>
    <n v="270103"/>
    <s v="Delitos violentos"/>
    <n v="270103008"/>
    <s v="Violencia Psicológica"/>
    <n v="0"/>
    <n v="2442.3499599359002"/>
    <n v="0"/>
  </r>
  <r>
    <n v="5"/>
    <n v="5603"/>
    <s v="Valparaíso"/>
    <s v="Cartagena"/>
    <x v="0"/>
    <x v="0"/>
    <n v="1"/>
    <s v="Año"/>
    <s v="No sufrió el año pasado"/>
    <n v="1"/>
    <s v="Violencia psicológica"/>
    <n v="270103"/>
    <s v="Delitos violentos"/>
    <n v="270103008"/>
    <s v="Violencia Psicológica"/>
    <n v="0"/>
    <n v="12984.721378205131"/>
    <n v="0"/>
  </r>
  <r>
    <n v="5"/>
    <n v="5603"/>
    <s v="Valparaíso"/>
    <s v="Cartagena"/>
    <x v="0"/>
    <x v="0"/>
    <n v="1"/>
    <s v="Año"/>
    <s v="Si sufrió el año pasado"/>
    <n v="1"/>
    <s v="Violencia psicológica"/>
    <n v="270103"/>
    <s v="Delitos violentos"/>
    <n v="270103008"/>
    <s v="Violencia Psicológica"/>
    <n v="0"/>
    <n v="3360.8717948717999"/>
    <n v="0"/>
  </r>
  <r>
    <n v="5"/>
    <n v="5603"/>
    <s v="Valparaíso"/>
    <s v="Cartagena"/>
    <x v="0"/>
    <x v="0"/>
    <n v="2"/>
    <s v="Vida"/>
    <s v="No sufrió antes ni durante el año pasado"/>
    <n v="1"/>
    <s v="Violencia psicológica"/>
    <n v="270103"/>
    <s v="Delitos violentos"/>
    <n v="270103008"/>
    <s v="Violencia Psicológica"/>
    <n v="0"/>
    <n v="12984.721378205131"/>
    <n v="0"/>
  </r>
  <r>
    <n v="5"/>
    <n v="5603"/>
    <s v="Valparaíso"/>
    <s v="Cartagena"/>
    <x v="0"/>
    <x v="0"/>
    <n v="2"/>
    <s v="Vida"/>
    <s v="Si sufrió antes o durante el año pasado"/>
    <n v="1"/>
    <s v="Violencia psicológica"/>
    <n v="270103"/>
    <s v="Delitos violentos"/>
    <n v="270103008"/>
    <s v="Violencia Psicológica"/>
    <n v="0"/>
    <n v="3360.8717948717999"/>
    <n v="0"/>
  </r>
  <r>
    <n v="5"/>
    <n v="5603"/>
    <s v="Valparaíso"/>
    <s v="Cartagena"/>
    <x v="1"/>
    <x v="1"/>
    <n v="1"/>
    <s v="Año"/>
    <s v="No sufrió el año pasado"/>
    <n v="1"/>
    <s v="Violencia psicológica"/>
    <n v="270103"/>
    <s v="Delitos violentos"/>
    <n v="270103008"/>
    <s v="Violencia Psicológica"/>
    <n v="0"/>
    <n v="16345.593173076932"/>
    <n v="0"/>
  </r>
  <r>
    <n v="5"/>
    <n v="5603"/>
    <s v="Valparaíso"/>
    <s v="Cartagena"/>
    <x v="2"/>
    <x v="2"/>
    <n v="1"/>
    <s v="Año"/>
    <s v="No sufrió el año pasado"/>
    <n v="1"/>
    <s v="Violencia psicológica"/>
    <n v="270103"/>
    <s v="Delitos violentos"/>
    <n v="270103008"/>
    <s v="Violencia Psicológica"/>
    <n v="0"/>
    <n v="12984.721378205131"/>
    <n v="0"/>
  </r>
  <r>
    <n v="5"/>
    <n v="5603"/>
    <s v="Valparaíso"/>
    <s v="Cartagena"/>
    <x v="2"/>
    <x v="2"/>
    <n v="1"/>
    <s v="Año"/>
    <s v="Si sufrió el año pasado"/>
    <n v="1"/>
    <s v="Violencia psicológica"/>
    <n v="270103"/>
    <s v="Delitos violentos"/>
    <n v="270103008"/>
    <s v="Violencia Psicológica"/>
    <n v="0"/>
    <n v="3360.8717948717999"/>
    <n v="0"/>
  </r>
  <r>
    <n v="5"/>
    <n v="5604"/>
    <s v="Valparaíso"/>
    <s v="El Quisco"/>
    <x v="0"/>
    <x v="0"/>
    <n v="1"/>
    <s v="Año"/>
    <s v="No sufrió el año pasado"/>
    <n v="1"/>
    <s v="Violencia psicológica"/>
    <n v="270103"/>
    <s v="Delitos violentos"/>
    <n v="270103008"/>
    <s v="Violencia Psicológica"/>
    <n v="0"/>
    <n v="3945.1729567307702"/>
    <n v="0"/>
  </r>
  <r>
    <n v="5"/>
    <n v="5604"/>
    <s v="Valparaíso"/>
    <s v="El Quisco"/>
    <x v="0"/>
    <x v="0"/>
    <n v="2"/>
    <s v="Vida"/>
    <s v="No sufrió antes ni durante el año pasado"/>
    <n v="1"/>
    <s v="Violencia psicológica"/>
    <n v="270103"/>
    <s v="Delitos violentos"/>
    <n v="270103008"/>
    <s v="Violencia Psicológica"/>
    <n v="0"/>
    <n v="3945.1729567307702"/>
    <n v="0"/>
  </r>
  <r>
    <n v="5"/>
    <n v="5604"/>
    <s v="Valparaíso"/>
    <s v="El Quisco"/>
    <x v="1"/>
    <x v="1"/>
    <n v="1"/>
    <s v="Año"/>
    <s v="No sufrió el año pasado"/>
    <n v="1"/>
    <s v="Violencia psicológica"/>
    <n v="270103"/>
    <s v="Delitos violentos"/>
    <n v="270103008"/>
    <s v="Violencia Psicológica"/>
    <n v="0"/>
    <n v="3945.1729567307702"/>
    <n v="0"/>
  </r>
  <r>
    <n v="5"/>
    <n v="5604"/>
    <s v="Valparaíso"/>
    <s v="El Quisco"/>
    <x v="2"/>
    <x v="2"/>
    <n v="1"/>
    <s v="Año"/>
    <s v="No sufrió el año pasado"/>
    <n v="1"/>
    <s v="Violencia psicológica"/>
    <n v="270103"/>
    <s v="Delitos violentos"/>
    <n v="270103008"/>
    <s v="Violencia Psicológica"/>
    <n v="0"/>
    <n v="3945.1729567307702"/>
    <n v="0"/>
  </r>
  <r>
    <n v="5"/>
    <n v="5605"/>
    <s v="Valparaíso"/>
    <s v="El Tabo"/>
    <x v="0"/>
    <x v="0"/>
    <n v="1"/>
    <s v="Año"/>
    <s v="No sufrió el año pasado"/>
    <n v="1"/>
    <s v="Violencia psicológica"/>
    <n v="270103"/>
    <s v="Delitos violentos"/>
    <n v="270103008"/>
    <s v="Violencia Psicológica"/>
    <n v="0"/>
    <n v="8604.037355769231"/>
    <n v="0"/>
  </r>
  <r>
    <n v="5"/>
    <n v="5605"/>
    <s v="Valparaíso"/>
    <s v="El Tabo"/>
    <x v="0"/>
    <x v="0"/>
    <n v="1"/>
    <s v="Año"/>
    <s v="Si sufrió el año pasado"/>
    <n v="1"/>
    <s v="Violencia psicológica"/>
    <n v="270103"/>
    <s v="Delitos violentos"/>
    <n v="270103008"/>
    <s v="Violencia Psicológica"/>
    <n v="0"/>
    <n v="2352.84"/>
    <n v="0"/>
  </r>
  <r>
    <n v="5"/>
    <n v="5605"/>
    <s v="Valparaíso"/>
    <s v="El Tabo"/>
    <x v="0"/>
    <x v="0"/>
    <n v="2"/>
    <s v="Vida"/>
    <s v="No sufrió antes ni durante el año pasado"/>
    <n v="1"/>
    <s v="Violencia psicológica"/>
    <n v="270103"/>
    <s v="Delitos violentos"/>
    <n v="270103008"/>
    <s v="Violencia Psicológica"/>
    <n v="0"/>
    <n v="8604.037355769231"/>
    <n v="0"/>
  </r>
  <r>
    <n v="5"/>
    <n v="5605"/>
    <s v="Valparaíso"/>
    <s v="El Tabo"/>
    <x v="0"/>
    <x v="0"/>
    <n v="2"/>
    <s v="Vida"/>
    <s v="Si sufrió antes o durante el año pasado"/>
    <n v="1"/>
    <s v="Violencia psicológica"/>
    <n v="270103"/>
    <s v="Delitos violentos"/>
    <n v="270103008"/>
    <s v="Violencia Psicológica"/>
    <n v="0"/>
    <n v="2352.84"/>
    <n v="0"/>
  </r>
  <r>
    <n v="5"/>
    <n v="5605"/>
    <s v="Valparaíso"/>
    <s v="El Tabo"/>
    <x v="1"/>
    <x v="1"/>
    <n v="1"/>
    <s v="Año"/>
    <s v="No sufrió el año pasado"/>
    <n v="1"/>
    <s v="Violencia psicológica"/>
    <n v="270103"/>
    <s v="Delitos violentos"/>
    <n v="270103008"/>
    <s v="Violencia Psicológica"/>
    <n v="0"/>
    <n v="10956.877355769231"/>
    <n v="0"/>
  </r>
  <r>
    <n v="5"/>
    <n v="5605"/>
    <s v="Valparaíso"/>
    <s v="El Tabo"/>
    <x v="2"/>
    <x v="2"/>
    <n v="1"/>
    <s v="Año"/>
    <s v="No sufrió el año pasado"/>
    <n v="1"/>
    <s v="Violencia psicológica"/>
    <n v="270103"/>
    <s v="Delitos violentos"/>
    <n v="270103008"/>
    <s v="Violencia Psicológica"/>
    <n v="0"/>
    <n v="8604.037355769231"/>
    <n v="0"/>
  </r>
  <r>
    <n v="5"/>
    <n v="5605"/>
    <s v="Valparaíso"/>
    <s v="El Tabo"/>
    <x v="2"/>
    <x v="2"/>
    <n v="1"/>
    <s v="Año"/>
    <s v="Si sufrió el año pasado"/>
    <n v="1"/>
    <s v="Violencia psicológica"/>
    <n v="270103"/>
    <s v="Delitos violentos"/>
    <n v="270103008"/>
    <s v="Violencia Psicológica"/>
    <n v="0"/>
    <n v="2352.84"/>
    <n v="0"/>
  </r>
  <r>
    <n v="5"/>
    <n v="5606"/>
    <s v="Valparaíso"/>
    <s v="Santo Domingo"/>
    <x v="0"/>
    <x v="0"/>
    <n v="1"/>
    <s v="Año"/>
    <s v="No sufrió el año pasado"/>
    <n v="1"/>
    <s v="Violencia psicológica"/>
    <n v="270103"/>
    <s v="Delitos violentos"/>
    <n v="270103008"/>
    <s v="Violencia Psicológica"/>
    <n v="0"/>
    <n v="4223.3533333333307"/>
    <n v="0"/>
  </r>
  <r>
    <n v="5"/>
    <n v="5606"/>
    <s v="Valparaíso"/>
    <s v="Santo Domingo"/>
    <x v="0"/>
    <x v="0"/>
    <n v="1"/>
    <s v="Año"/>
    <s v="Si sufrió el año pasado"/>
    <n v="1"/>
    <s v="Violencia psicológica"/>
    <n v="270103"/>
    <s v="Delitos violentos"/>
    <n v="270103008"/>
    <s v="Violencia Psicológica"/>
    <n v="0"/>
    <n v="2856.8558974359003"/>
    <n v="0"/>
  </r>
  <r>
    <n v="5"/>
    <n v="5606"/>
    <s v="Valparaíso"/>
    <s v="Santo Domingo"/>
    <x v="0"/>
    <x v="0"/>
    <n v="2"/>
    <s v="Vida"/>
    <s v="No sufrió antes ni durante el año pasado"/>
    <n v="1"/>
    <s v="Violencia psicológica"/>
    <n v="270103"/>
    <s v="Delitos violentos"/>
    <n v="270103008"/>
    <s v="Violencia Psicológica"/>
    <n v="0"/>
    <n v="4223.3533333333307"/>
    <n v="0"/>
  </r>
  <r>
    <n v="5"/>
    <n v="5606"/>
    <s v="Valparaíso"/>
    <s v="Santo Domingo"/>
    <x v="0"/>
    <x v="0"/>
    <n v="2"/>
    <s v="Vida"/>
    <s v="Si sufrió antes o durante el año pasado"/>
    <n v="1"/>
    <s v="Violencia psicológica"/>
    <n v="270103"/>
    <s v="Delitos violentos"/>
    <n v="270103008"/>
    <s v="Violencia Psicológica"/>
    <n v="0"/>
    <n v="2856.8558974359003"/>
    <n v="0"/>
  </r>
  <r>
    <n v="5"/>
    <n v="5606"/>
    <s v="Valparaíso"/>
    <s v="Santo Domingo"/>
    <x v="1"/>
    <x v="1"/>
    <n v="1"/>
    <s v="Año"/>
    <s v="No sufrió el año pasado"/>
    <n v="1"/>
    <s v="Violencia psicológica"/>
    <n v="270103"/>
    <s v="Delitos violentos"/>
    <n v="270103008"/>
    <s v="Violencia Psicológica"/>
    <n v="0"/>
    <n v="7080.209230769231"/>
    <n v="0"/>
  </r>
  <r>
    <n v="5"/>
    <n v="5606"/>
    <s v="Valparaíso"/>
    <s v="Santo Domingo"/>
    <x v="2"/>
    <x v="2"/>
    <n v="1"/>
    <s v="Año"/>
    <s v="No sufrió el año pasado"/>
    <n v="1"/>
    <s v="Violencia psicológica"/>
    <n v="270103"/>
    <s v="Delitos violentos"/>
    <n v="270103008"/>
    <s v="Violencia Psicológica"/>
    <n v="0"/>
    <n v="4223.3533333333307"/>
    <n v="0"/>
  </r>
  <r>
    <n v="5"/>
    <n v="5606"/>
    <s v="Valparaíso"/>
    <s v="Santo Domingo"/>
    <x v="2"/>
    <x v="2"/>
    <n v="1"/>
    <s v="Año"/>
    <s v="Si sufrió el año pasado"/>
    <n v="1"/>
    <s v="Violencia psicológica"/>
    <n v="270103"/>
    <s v="Delitos violentos"/>
    <n v="270103008"/>
    <s v="Violencia Psicológica"/>
    <n v="0"/>
    <n v="2856.8558974359003"/>
    <n v="0"/>
  </r>
  <r>
    <n v="5"/>
    <n v="5701"/>
    <s v="Valparaíso"/>
    <s v="San Felipe"/>
    <x v="0"/>
    <x v="0"/>
    <n v="1"/>
    <s v="Año"/>
    <s v="No sufrió el año pasado"/>
    <n v="1"/>
    <s v="Violencia psicológica"/>
    <n v="270103"/>
    <s v="Delitos violentos"/>
    <n v="270103008"/>
    <s v="Violencia Psicológica"/>
    <n v="14799"/>
    <n v="29852.442916666674"/>
    <n v="41830.121278575229"/>
  </r>
  <r>
    <n v="5"/>
    <n v="5701"/>
    <s v="Valparaíso"/>
    <s v="San Felipe"/>
    <x v="0"/>
    <x v="0"/>
    <n v="1"/>
    <s v="Año"/>
    <s v="Si sufrió el año pasado"/>
    <n v="1"/>
    <s v="Violencia psicológica"/>
    <n v="270103"/>
    <s v="Delitos violentos"/>
    <n v="270103008"/>
    <s v="Violencia Psicológica"/>
    <n v="4797"/>
    <n v="11181.989959935901"/>
    <n v="8123.4489455963139"/>
  </r>
  <r>
    <n v="5"/>
    <n v="5701"/>
    <s v="Valparaíso"/>
    <s v="San Felipe"/>
    <x v="0"/>
    <x v="0"/>
    <n v="2"/>
    <s v="Vida"/>
    <s v="No sufrió antes ni durante el año pasado"/>
    <n v="1"/>
    <s v="Violencia psicológica"/>
    <n v="270103"/>
    <s v="Delitos violentos"/>
    <n v="270103008"/>
    <s v="Violencia Psicológica"/>
    <n v="14799"/>
    <n v="22772.233685897445"/>
    <n v="38593.831804891022"/>
  </r>
  <r>
    <n v="5"/>
    <n v="5701"/>
    <s v="Valparaíso"/>
    <s v="San Felipe"/>
    <x v="0"/>
    <x v="0"/>
    <n v="2"/>
    <s v="Vida"/>
    <s v="Si sufrió antes o durante el año pasado"/>
    <n v="1"/>
    <s v="Violencia psicológica"/>
    <n v="270103"/>
    <s v="Delitos violentos"/>
    <n v="270103008"/>
    <s v="Violencia Psicológica"/>
    <n v="4797"/>
    <n v="18262.199190705131"/>
    <n v="11359.738419280524"/>
  </r>
  <r>
    <n v="5"/>
    <n v="5701"/>
    <s v="Valparaíso"/>
    <s v="San Felipe"/>
    <x v="1"/>
    <x v="1"/>
    <n v="1"/>
    <s v="Año"/>
    <s v="No sufrió el año pasado"/>
    <n v="1"/>
    <s v="Violencia psicológica"/>
    <n v="270103"/>
    <s v="Delitos violentos"/>
    <n v="270103008"/>
    <s v="Violencia Psicológica"/>
    <n v="16401"/>
    <n v="41034.432876602565"/>
    <n v="48551.088742690074"/>
  </r>
  <r>
    <n v="5"/>
    <n v="5701"/>
    <s v="Valparaíso"/>
    <s v="San Felipe"/>
    <x v="1"/>
    <x v="1"/>
    <n v="1"/>
    <s v="Año"/>
    <s v="Si sufrió el año pasado"/>
    <n v="1"/>
    <s v="Violencia psicológica"/>
    <n v="270103"/>
    <s v="Delitos violentos"/>
    <n v="270103008"/>
    <s v="Violencia Psicológica"/>
    <n v="3195"/>
    <n v="0"/>
    <n v="1402.481481481482"/>
  </r>
  <r>
    <n v="5"/>
    <n v="5701"/>
    <s v="Valparaíso"/>
    <s v="San Felipe"/>
    <x v="2"/>
    <x v="2"/>
    <n v="1"/>
    <s v="Año"/>
    <s v="No sufrió el año pasado"/>
    <n v="1"/>
    <s v="Violencia psicológica"/>
    <n v="270103"/>
    <s v="Delitos violentos"/>
    <n v="270103008"/>
    <s v="Violencia Psicológica"/>
    <n v="14799"/>
    <n v="29852.442916666674"/>
    <n v="41830.121278575229"/>
  </r>
  <r>
    <n v="5"/>
    <n v="5701"/>
    <s v="Valparaíso"/>
    <s v="San Felipe"/>
    <x v="2"/>
    <x v="2"/>
    <n v="1"/>
    <s v="Año"/>
    <s v="Si sufrió el año pasado"/>
    <n v="1"/>
    <s v="Violencia psicológica"/>
    <n v="270103"/>
    <s v="Delitos violentos"/>
    <n v="270103008"/>
    <s v="Violencia Psicológica"/>
    <n v="4797"/>
    <n v="11181.989959935901"/>
    <n v="8123.4489455963139"/>
  </r>
  <r>
    <n v="5"/>
    <n v="5703"/>
    <s v="Valparaíso"/>
    <s v="Llaillay"/>
    <x v="0"/>
    <x v="0"/>
    <n v="1"/>
    <s v="Año"/>
    <s v="No sufrió el año pasado"/>
    <n v="1"/>
    <s v="Violencia psicológica"/>
    <n v="270103"/>
    <s v="Delitos violentos"/>
    <n v="270103008"/>
    <s v="Violencia Psicológica"/>
    <n v="0"/>
    <n v="13892.148205128211"/>
    <n v="0"/>
  </r>
  <r>
    <n v="5"/>
    <n v="5703"/>
    <s v="Valparaíso"/>
    <s v="Llaillay"/>
    <x v="0"/>
    <x v="0"/>
    <n v="1"/>
    <s v="Año"/>
    <s v="Si sufrió el año pasado"/>
    <n v="1"/>
    <s v="Violencia psicológica"/>
    <n v="270103"/>
    <s v="Delitos violentos"/>
    <n v="270103008"/>
    <s v="Violencia Psicológica"/>
    <n v="0"/>
    <n v="9201.6456410256415"/>
    <n v="0"/>
  </r>
  <r>
    <n v="5"/>
    <n v="5703"/>
    <s v="Valparaíso"/>
    <s v="Llaillay"/>
    <x v="0"/>
    <x v="0"/>
    <n v="2"/>
    <s v="Vida"/>
    <s v="No responde"/>
    <n v="1"/>
    <s v="Violencia psicológica"/>
    <n v="270103"/>
    <s v="Delitos violentos"/>
    <n v="270103008"/>
    <s v="Violencia Psicológica"/>
    <n v="0"/>
    <n v="1659.43076923077"/>
    <n v="0"/>
  </r>
  <r>
    <n v="5"/>
    <n v="5703"/>
    <s v="Valparaíso"/>
    <s v="Llaillay"/>
    <x v="0"/>
    <x v="0"/>
    <n v="2"/>
    <s v="Vida"/>
    <s v="No sufrió antes ni durante el año pasado"/>
    <n v="1"/>
    <s v="Violencia psicológica"/>
    <n v="270103"/>
    <s v="Delitos violentos"/>
    <n v="270103008"/>
    <s v="Violencia Psicológica"/>
    <n v="0"/>
    <n v="10552.281538461541"/>
    <n v="0"/>
  </r>
  <r>
    <n v="5"/>
    <n v="5703"/>
    <s v="Valparaíso"/>
    <s v="Llaillay"/>
    <x v="0"/>
    <x v="0"/>
    <n v="2"/>
    <s v="Vida"/>
    <s v="Si sufrió antes o durante el año pasado"/>
    <n v="1"/>
    <s v="Violencia psicológica"/>
    <n v="270103"/>
    <s v="Delitos violentos"/>
    <n v="270103008"/>
    <s v="Violencia Psicológica"/>
    <n v="0"/>
    <n v="10882.081538461542"/>
    <n v="0"/>
  </r>
  <r>
    <n v="5"/>
    <n v="5703"/>
    <s v="Valparaíso"/>
    <s v="Llaillay"/>
    <x v="1"/>
    <x v="1"/>
    <n v="1"/>
    <s v="Año"/>
    <s v="No sufrió el año pasado"/>
    <n v="1"/>
    <s v="Violencia psicológica"/>
    <n v="270103"/>
    <s v="Delitos violentos"/>
    <n v="270103008"/>
    <s v="Violencia Psicológica"/>
    <n v="0"/>
    <n v="20046.860512820524"/>
    <n v="0"/>
  </r>
  <r>
    <n v="5"/>
    <n v="5703"/>
    <s v="Valparaíso"/>
    <s v="Llaillay"/>
    <x v="1"/>
    <x v="1"/>
    <n v="1"/>
    <s v="Año"/>
    <s v="Si sufrió el año pasado"/>
    <n v="1"/>
    <s v="Violencia psicológica"/>
    <n v="270103"/>
    <s v="Delitos violentos"/>
    <n v="270103008"/>
    <s v="Violencia Psicológica"/>
    <n v="0"/>
    <n v="3046.9333333333302"/>
    <n v="0"/>
  </r>
  <r>
    <n v="5"/>
    <n v="5703"/>
    <s v="Valparaíso"/>
    <s v="Llaillay"/>
    <x v="2"/>
    <x v="2"/>
    <n v="1"/>
    <s v="Año"/>
    <s v="No sufrió el año pasado"/>
    <n v="1"/>
    <s v="Violencia psicológica"/>
    <n v="270103"/>
    <s v="Delitos violentos"/>
    <n v="270103008"/>
    <s v="Violencia Psicológica"/>
    <n v="0"/>
    <n v="13892.148205128211"/>
    <n v="0"/>
  </r>
  <r>
    <n v="5"/>
    <n v="5703"/>
    <s v="Valparaíso"/>
    <s v="Llaillay"/>
    <x v="2"/>
    <x v="2"/>
    <n v="1"/>
    <s v="Año"/>
    <s v="Si sufrió el año pasado"/>
    <n v="1"/>
    <s v="Violencia psicológica"/>
    <n v="270103"/>
    <s v="Delitos violentos"/>
    <n v="270103008"/>
    <s v="Violencia Psicológica"/>
    <n v="0"/>
    <n v="9201.6456410256415"/>
    <n v="0"/>
  </r>
  <r>
    <n v="5"/>
    <n v="5706"/>
    <s v="Valparaíso"/>
    <s v="Santa María"/>
    <x v="0"/>
    <x v="0"/>
    <n v="1"/>
    <s v="Año"/>
    <s v="No sufrió el año pasado"/>
    <n v="1"/>
    <s v="Violencia psicológica"/>
    <n v="270103"/>
    <s v="Delitos violentos"/>
    <n v="270103008"/>
    <s v="Violencia Psicológica"/>
    <n v="0"/>
    <n v="4380.6840224359003"/>
    <n v="0"/>
  </r>
  <r>
    <n v="5"/>
    <n v="5706"/>
    <s v="Valparaíso"/>
    <s v="Santa María"/>
    <x v="0"/>
    <x v="0"/>
    <n v="2"/>
    <s v="Vida"/>
    <s v="No sufrió antes ni durante el año pasado"/>
    <n v="1"/>
    <s v="Violencia psicológica"/>
    <n v="270103"/>
    <s v="Delitos violentos"/>
    <n v="270103008"/>
    <s v="Violencia Psicológica"/>
    <n v="0"/>
    <n v="1938.3340625000001"/>
    <n v="0"/>
  </r>
  <r>
    <n v="5"/>
    <n v="5706"/>
    <s v="Valparaíso"/>
    <s v="Santa María"/>
    <x v="0"/>
    <x v="0"/>
    <n v="2"/>
    <s v="Vida"/>
    <s v="Si sufrió antes o durante el año pasado"/>
    <n v="1"/>
    <s v="Violencia psicológica"/>
    <n v="270103"/>
    <s v="Delitos violentos"/>
    <n v="270103008"/>
    <s v="Violencia Psicológica"/>
    <n v="0"/>
    <n v="2442.3499599359002"/>
    <n v="0"/>
  </r>
  <r>
    <n v="5"/>
    <n v="5706"/>
    <s v="Valparaíso"/>
    <s v="Santa María"/>
    <x v="1"/>
    <x v="1"/>
    <n v="1"/>
    <s v="Año"/>
    <s v="No sufrió el año pasado"/>
    <n v="1"/>
    <s v="Violencia psicológica"/>
    <n v="270103"/>
    <s v="Delitos violentos"/>
    <n v="270103008"/>
    <s v="Violencia Psicológica"/>
    <n v="0"/>
    <n v="4380.6840224359003"/>
    <n v="0"/>
  </r>
  <r>
    <n v="5"/>
    <n v="5706"/>
    <s v="Valparaíso"/>
    <s v="Santa María"/>
    <x v="2"/>
    <x v="2"/>
    <n v="1"/>
    <s v="Año"/>
    <s v="No sufrió el año pasado"/>
    <n v="1"/>
    <s v="Violencia psicológica"/>
    <n v="270103"/>
    <s v="Delitos violentos"/>
    <n v="270103008"/>
    <s v="Violencia Psicológica"/>
    <n v="0"/>
    <n v="4380.6840224359003"/>
    <n v="0"/>
  </r>
  <r>
    <n v="5"/>
    <n v="5801"/>
    <s v="Valparaíso"/>
    <s v="Quilpué"/>
    <x v="0"/>
    <x v="0"/>
    <n v="1"/>
    <s v="Año"/>
    <s v="No sufrió el año pasado"/>
    <n v="1"/>
    <s v="Violencia psicológica"/>
    <n v="270103"/>
    <s v="Delitos violentos"/>
    <n v="270103008"/>
    <s v="Violencia Psicológica"/>
    <n v="33788"/>
    <n v="46270.843245192307"/>
    <n v="29820.034675704414"/>
  </r>
  <r>
    <n v="5"/>
    <n v="5801"/>
    <s v="Valparaíso"/>
    <s v="Quilpué"/>
    <x v="0"/>
    <x v="0"/>
    <n v="1"/>
    <s v="Año"/>
    <s v="Si sufrió el año pasado"/>
    <n v="1"/>
    <s v="Violencia psicológica"/>
    <n v="270103"/>
    <s v="Delitos violentos"/>
    <n v="270103008"/>
    <s v="Violencia Psicológica"/>
    <n v="10672"/>
    <n v="6349.9333333333398"/>
    <n v="6505.304208754209"/>
  </r>
  <r>
    <n v="5"/>
    <n v="5801"/>
    <s v="Valparaíso"/>
    <s v="Quilpué"/>
    <x v="0"/>
    <x v="0"/>
    <n v="2"/>
    <s v="Vida"/>
    <s v="No sufrió antes ni durante el año pasado"/>
    <n v="1"/>
    <s v="Violencia psicológica"/>
    <n v="270103"/>
    <s v="Delitos violentos"/>
    <n v="270103008"/>
    <s v="Violencia Psicológica"/>
    <n v="23158"/>
    <n v="44332.509182692309"/>
    <n v="28024.889221158959"/>
  </r>
  <r>
    <n v="5"/>
    <n v="5801"/>
    <s v="Valparaíso"/>
    <s v="Quilpué"/>
    <x v="0"/>
    <x v="0"/>
    <n v="2"/>
    <s v="Vida"/>
    <s v="Si sufrió antes o durante el año pasado"/>
    <n v="1"/>
    <s v="Violencia psicológica"/>
    <n v="270103"/>
    <s v="Delitos violentos"/>
    <n v="270103008"/>
    <s v="Violencia Psicológica"/>
    <n v="21302"/>
    <n v="8288.2673958333398"/>
    <n v="8300.4496632996634"/>
  </r>
  <r>
    <n v="5"/>
    <n v="5801"/>
    <s v="Valparaíso"/>
    <s v="Quilpué"/>
    <x v="1"/>
    <x v="1"/>
    <n v="1"/>
    <s v="Año"/>
    <s v="No sufrió el año pasado"/>
    <n v="1"/>
    <s v="Violencia psicológica"/>
    <n v="270103"/>
    <s v="Delitos violentos"/>
    <n v="270103008"/>
    <s v="Violencia Psicológica"/>
    <n v="44460"/>
    <n v="50940.34068108975"/>
    <n v="36325.338884458622"/>
  </r>
  <r>
    <n v="5"/>
    <n v="5801"/>
    <s v="Valparaíso"/>
    <s v="Quilpué"/>
    <x v="1"/>
    <x v="1"/>
    <n v="1"/>
    <s v="Año"/>
    <s v="Si sufrió el año pasado"/>
    <n v="1"/>
    <s v="Violencia psicológica"/>
    <n v="270103"/>
    <s v="Delitos violentos"/>
    <n v="270103008"/>
    <s v="Violencia Psicológica"/>
    <n v="0"/>
    <n v="1680.4358974359"/>
    <n v="0"/>
  </r>
  <r>
    <n v="5"/>
    <n v="5801"/>
    <s v="Valparaíso"/>
    <s v="Quilpué"/>
    <x v="2"/>
    <x v="2"/>
    <n v="1"/>
    <s v="Año"/>
    <s v="No sufrió el año pasado"/>
    <n v="1"/>
    <s v="Violencia psicológica"/>
    <n v="270103"/>
    <s v="Delitos violentos"/>
    <n v="270103008"/>
    <s v="Violencia Psicológica"/>
    <n v="33788"/>
    <n v="46270.843245192307"/>
    <n v="29820.034675704414"/>
  </r>
  <r>
    <n v="5"/>
    <n v="5801"/>
    <s v="Valparaíso"/>
    <s v="Quilpué"/>
    <x v="2"/>
    <x v="2"/>
    <n v="1"/>
    <s v="Año"/>
    <s v="Si sufrió el año pasado"/>
    <n v="1"/>
    <s v="Violencia psicológica"/>
    <n v="270103"/>
    <s v="Delitos violentos"/>
    <n v="270103008"/>
    <s v="Violencia Psicológica"/>
    <n v="10672"/>
    <n v="6349.9333333333398"/>
    <n v="6505.304208754209"/>
  </r>
  <r>
    <n v="5"/>
    <n v="5802"/>
    <s v="Valparaíso"/>
    <s v="Limache"/>
    <x v="0"/>
    <x v="0"/>
    <n v="1"/>
    <s v="Año"/>
    <s v="No sufrió el año pasado"/>
    <n v="1"/>
    <s v="Violencia psicológica"/>
    <n v="270103"/>
    <s v="Delitos violentos"/>
    <n v="270103008"/>
    <s v="Violencia Psicológica"/>
    <n v="9327"/>
    <n v="7890.3459134615405"/>
    <n v="13310.946251993621"/>
  </r>
  <r>
    <n v="5"/>
    <n v="5802"/>
    <s v="Valparaíso"/>
    <s v="Limache"/>
    <x v="0"/>
    <x v="0"/>
    <n v="1"/>
    <s v="Año"/>
    <s v="Si sufrió el año pasado"/>
    <n v="1"/>
    <s v="Violencia psicológica"/>
    <n v="270103"/>
    <s v="Delitos violentos"/>
    <n v="270103008"/>
    <s v="Violencia Psicológica"/>
    <n v="2284"/>
    <n v="0"/>
    <n v="1906.875"/>
  </r>
  <r>
    <n v="5"/>
    <n v="5802"/>
    <s v="Valparaíso"/>
    <s v="Limache"/>
    <x v="0"/>
    <x v="0"/>
    <n v="2"/>
    <s v="Vida"/>
    <s v="No sufrió antes ni durante el año pasado"/>
    <n v="1"/>
    <s v="Violencia psicológica"/>
    <n v="270103"/>
    <s v="Delitos violentos"/>
    <n v="270103008"/>
    <s v="Violencia Psicológica"/>
    <n v="9327"/>
    <n v="7890.3459134615405"/>
    <n v="8300.4496632996634"/>
  </r>
  <r>
    <n v="5"/>
    <n v="5802"/>
    <s v="Valparaíso"/>
    <s v="Limache"/>
    <x v="0"/>
    <x v="0"/>
    <n v="2"/>
    <s v="Vida"/>
    <s v="Si sufrió antes o durante el año pasado"/>
    <n v="1"/>
    <s v="Violencia psicológica"/>
    <n v="270103"/>
    <s v="Delitos violentos"/>
    <n v="270103008"/>
    <s v="Violencia Psicológica"/>
    <n v="2284"/>
    <n v="0"/>
    <n v="6917.3715886939572"/>
  </r>
  <r>
    <n v="5"/>
    <n v="5802"/>
    <s v="Valparaíso"/>
    <s v="Limache"/>
    <x v="1"/>
    <x v="1"/>
    <n v="1"/>
    <s v="Año"/>
    <s v="No sufrió el año pasado"/>
    <n v="1"/>
    <s v="Violencia psicológica"/>
    <n v="270103"/>
    <s v="Delitos violentos"/>
    <n v="270103008"/>
    <s v="Violencia Psicológica"/>
    <n v="11611"/>
    <n v="7890.3459134615405"/>
    <n v="15217.821251993621"/>
  </r>
  <r>
    <n v="5"/>
    <n v="5802"/>
    <s v="Valparaíso"/>
    <s v="Limache"/>
    <x v="2"/>
    <x v="2"/>
    <n v="1"/>
    <s v="Año"/>
    <s v="No sufrió el año pasado"/>
    <n v="1"/>
    <s v="Violencia psicológica"/>
    <n v="270103"/>
    <s v="Delitos violentos"/>
    <n v="270103008"/>
    <s v="Violencia Psicológica"/>
    <n v="9327"/>
    <n v="7890.3459134615405"/>
    <n v="13310.946251993621"/>
  </r>
  <r>
    <n v="5"/>
    <n v="5802"/>
    <s v="Valparaíso"/>
    <s v="Limache"/>
    <x v="2"/>
    <x v="2"/>
    <n v="1"/>
    <s v="Año"/>
    <s v="Si sufrió el año pasado"/>
    <n v="1"/>
    <s v="Violencia psicológica"/>
    <n v="270103"/>
    <s v="Delitos violentos"/>
    <n v="270103008"/>
    <s v="Violencia Psicológica"/>
    <n v="2284"/>
    <n v="0"/>
    <n v="1906.875"/>
  </r>
  <r>
    <n v="5"/>
    <n v="5803"/>
    <s v="Valparaíso"/>
    <s v="Olmué"/>
    <x v="0"/>
    <x v="0"/>
    <n v="1"/>
    <s v="Año"/>
    <s v="No sufrió el año pasado"/>
    <n v="1"/>
    <s v="Violencia psicológica"/>
    <n v="270103"/>
    <s v="Delitos violentos"/>
    <n v="270103008"/>
    <s v="Violencia Psicológica"/>
    <n v="0"/>
    <n v="6161.6873958333308"/>
    <n v="0"/>
  </r>
  <r>
    <n v="5"/>
    <n v="5803"/>
    <s v="Valparaíso"/>
    <s v="Olmué"/>
    <x v="0"/>
    <x v="0"/>
    <n v="2"/>
    <s v="Vida"/>
    <s v="No sufrió antes ni durante el año pasado"/>
    <n v="1"/>
    <s v="Violencia psicológica"/>
    <n v="270103"/>
    <s v="Delitos violentos"/>
    <n v="270103008"/>
    <s v="Violencia Psicológica"/>
    <n v="0"/>
    <n v="6161.6873958333308"/>
    <n v="0"/>
  </r>
  <r>
    <n v="5"/>
    <n v="5803"/>
    <s v="Valparaíso"/>
    <s v="Olmué"/>
    <x v="1"/>
    <x v="1"/>
    <n v="1"/>
    <s v="Año"/>
    <s v="No sufrió el año pasado"/>
    <n v="1"/>
    <s v="Violencia psicológica"/>
    <n v="270103"/>
    <s v="Delitos violentos"/>
    <n v="270103008"/>
    <s v="Violencia Psicológica"/>
    <n v="0"/>
    <n v="6161.6873958333308"/>
    <n v="0"/>
  </r>
  <r>
    <n v="5"/>
    <n v="5803"/>
    <s v="Valparaíso"/>
    <s v="Olmué"/>
    <x v="2"/>
    <x v="2"/>
    <n v="1"/>
    <s v="Año"/>
    <s v="No sufrió el año pasado"/>
    <n v="1"/>
    <s v="Violencia psicológica"/>
    <n v="270103"/>
    <s v="Delitos violentos"/>
    <n v="270103008"/>
    <s v="Violencia Psicológica"/>
    <n v="0"/>
    <n v="6161.6873958333308"/>
    <n v="0"/>
  </r>
  <r>
    <n v="5"/>
    <n v="5804"/>
    <s v="Valparaíso"/>
    <s v="Villa Alemana"/>
    <x v="0"/>
    <x v="0"/>
    <n v="1"/>
    <s v="Año"/>
    <s v="No sufrió el año pasado"/>
    <n v="1"/>
    <s v="Violencia psicológica"/>
    <n v="270103"/>
    <s v="Delitos violentos"/>
    <n v="270103008"/>
    <s v="Violencia Psicológica"/>
    <n v="28896"/>
    <n v="21722.529879807709"/>
    <n v="41655.565940102788"/>
  </r>
  <r>
    <n v="5"/>
    <n v="5804"/>
    <s v="Valparaíso"/>
    <s v="Villa Alemana"/>
    <x v="0"/>
    <x v="0"/>
    <n v="1"/>
    <s v="Año"/>
    <s v="Si sufrió el año pasado"/>
    <n v="1"/>
    <s v="Violencia psicológica"/>
    <n v="270103"/>
    <s v="Delitos violentos"/>
    <n v="270103008"/>
    <s v="Violencia Psicológica"/>
    <n v="4050"/>
    <n v="5557.1040224359003"/>
    <n v="0"/>
  </r>
  <r>
    <n v="5"/>
    <n v="5804"/>
    <s v="Valparaíso"/>
    <s v="Villa Alemana"/>
    <x v="0"/>
    <x v="0"/>
    <n v="2"/>
    <s v="Vida"/>
    <s v="No sufrió antes ni durante el año pasado"/>
    <n v="1"/>
    <s v="Violencia psicológica"/>
    <n v="270103"/>
    <s v="Delitos violentos"/>
    <n v="270103008"/>
    <s v="Violencia Psicológica"/>
    <n v="20078"/>
    <n v="21722.529879807709"/>
    <n v="37953.545485557333"/>
  </r>
  <r>
    <n v="5"/>
    <n v="5804"/>
    <s v="Valparaíso"/>
    <s v="Villa Alemana"/>
    <x v="0"/>
    <x v="0"/>
    <n v="2"/>
    <s v="Vida"/>
    <s v="Si sufrió antes o durante el año pasado"/>
    <n v="1"/>
    <s v="Violencia psicológica"/>
    <n v="270103"/>
    <s v="Delitos violentos"/>
    <n v="270103008"/>
    <s v="Violencia Psicológica"/>
    <n v="12868"/>
    <n v="5557.1040224359003"/>
    <n v="3702.0204545454544"/>
  </r>
  <r>
    <n v="5"/>
    <n v="5804"/>
    <s v="Valparaíso"/>
    <s v="Villa Alemana"/>
    <x v="1"/>
    <x v="1"/>
    <n v="1"/>
    <s v="Año"/>
    <s v="No sufrió el año pasado"/>
    <n v="1"/>
    <s v="Violencia psicológica"/>
    <n v="270103"/>
    <s v="Delitos violentos"/>
    <n v="270103008"/>
    <s v="Violencia Psicológica"/>
    <n v="32946"/>
    <n v="26517.719839743604"/>
    <n v="41655.565940102788"/>
  </r>
  <r>
    <n v="5"/>
    <n v="5804"/>
    <s v="Valparaíso"/>
    <s v="Villa Alemana"/>
    <x v="1"/>
    <x v="1"/>
    <n v="1"/>
    <s v="Año"/>
    <s v="Si sufrió el año pasado"/>
    <n v="1"/>
    <s v="Violencia psicológica"/>
    <n v="270103"/>
    <s v="Delitos violentos"/>
    <n v="270103008"/>
    <s v="Violencia Psicológica"/>
    <n v="0"/>
    <n v="761.9140625"/>
    <n v="0"/>
  </r>
  <r>
    <n v="5"/>
    <n v="5804"/>
    <s v="Valparaíso"/>
    <s v="Villa Alemana"/>
    <x v="2"/>
    <x v="2"/>
    <n v="1"/>
    <s v="Año"/>
    <s v="No sufrió el año pasado"/>
    <n v="1"/>
    <s v="Violencia psicológica"/>
    <n v="270103"/>
    <s v="Delitos violentos"/>
    <n v="270103008"/>
    <s v="Violencia Psicológica"/>
    <n v="28896"/>
    <n v="21722.529879807709"/>
    <n v="41655.565940102788"/>
  </r>
  <r>
    <n v="5"/>
    <n v="5804"/>
    <s v="Valparaíso"/>
    <s v="Villa Alemana"/>
    <x v="2"/>
    <x v="2"/>
    <n v="1"/>
    <s v="Año"/>
    <s v="Si sufrió el año pasado"/>
    <n v="1"/>
    <s v="Violencia psicológica"/>
    <n v="270103"/>
    <s v="Delitos violentos"/>
    <n v="270103008"/>
    <s v="Violencia Psicológica"/>
    <n v="4050"/>
    <n v="5557.1040224359003"/>
    <n v="0"/>
  </r>
  <r>
    <n v="6"/>
    <n v="6101"/>
    <s v="O'Higgins"/>
    <s v="Rancagua"/>
    <x v="0"/>
    <x v="0"/>
    <n v="1"/>
    <s v="Año"/>
    <s v="No sufrió el año pasado"/>
    <n v="1"/>
    <s v="Violencia psicológica"/>
    <n v="270103"/>
    <s v="Delitos violentos"/>
    <n v="270103008"/>
    <s v="Violencia Psicológica"/>
    <n v="65421"/>
    <n v="52767.496003677268"/>
    <n v="68637.027795834816"/>
  </r>
  <r>
    <n v="6"/>
    <n v="6101"/>
    <s v="O'Higgins"/>
    <s v="Rancagua"/>
    <x v="0"/>
    <x v="0"/>
    <n v="1"/>
    <s v="Año"/>
    <s v="Si sufrió el año pasado"/>
    <n v="1"/>
    <s v="Violencia psicológica"/>
    <n v="270103"/>
    <s v="Delitos violentos"/>
    <n v="270103008"/>
    <s v="Violencia Psicológica"/>
    <n v="5736"/>
    <n v="22378.554275072871"/>
    <n v="24079.182143756087"/>
  </r>
  <r>
    <n v="6"/>
    <n v="6101"/>
    <s v="O'Higgins"/>
    <s v="Rancagua"/>
    <x v="0"/>
    <x v="0"/>
    <n v="2"/>
    <s v="Vida"/>
    <s v="No sufrió antes ni durante el año pasado"/>
    <n v="1"/>
    <s v="Violencia psicológica"/>
    <n v="270103"/>
    <s v="Delitos violentos"/>
    <n v="270103008"/>
    <s v="Violencia Psicológica"/>
    <n v="49617"/>
    <n v="28760.554320047322"/>
    <n v="46546.614222397315"/>
  </r>
  <r>
    <n v="6"/>
    <n v="6101"/>
    <s v="O'Higgins"/>
    <s v="Rancagua"/>
    <x v="0"/>
    <x v="0"/>
    <n v="2"/>
    <s v="Vida"/>
    <s v="Si sufrió antes o durante el año pasado"/>
    <n v="1"/>
    <s v="Violencia psicológica"/>
    <n v="270103"/>
    <s v="Delitos violentos"/>
    <n v="270103008"/>
    <s v="Violencia Psicológica"/>
    <n v="21540"/>
    <n v="46385.495958702828"/>
    <n v="46169.59571719361"/>
  </r>
  <r>
    <n v="6"/>
    <n v="6101"/>
    <s v="O'Higgins"/>
    <s v="Rancagua"/>
    <x v="1"/>
    <x v="1"/>
    <n v="1"/>
    <s v="Año"/>
    <s v="No sufrió el año pasado"/>
    <n v="1"/>
    <s v="Violencia psicológica"/>
    <n v="270103"/>
    <s v="Delitos violentos"/>
    <n v="270103008"/>
    <s v="Violencia Psicológica"/>
    <n v="69194"/>
    <n v="72745.576413203933"/>
    <n v="84751.457647438598"/>
  </r>
  <r>
    <n v="6"/>
    <n v="6101"/>
    <s v="O'Higgins"/>
    <s v="Rancagua"/>
    <x v="1"/>
    <x v="1"/>
    <n v="1"/>
    <s v="Año"/>
    <s v="Si sufrió el año pasado"/>
    <n v="1"/>
    <s v="Violencia psicológica"/>
    <n v="270103"/>
    <s v="Delitos violentos"/>
    <n v="270103008"/>
    <s v="Violencia Psicológica"/>
    <n v="1963"/>
    <n v="2400.4738655462179"/>
    <n v="7964.7522921522914"/>
  </r>
  <r>
    <n v="6"/>
    <n v="6101"/>
    <s v="O'Higgins"/>
    <s v="Rancagua"/>
    <x v="2"/>
    <x v="2"/>
    <n v="1"/>
    <s v="Año"/>
    <s v="No sufrió el año pasado"/>
    <n v="1"/>
    <s v="Violencia psicológica"/>
    <n v="270103"/>
    <s v="Delitos violentos"/>
    <n v="270103008"/>
    <s v="Violencia Psicológica"/>
    <n v="66021"/>
    <n v="52767.496003677268"/>
    <n v="69685.639878196904"/>
  </r>
  <r>
    <n v="6"/>
    <n v="6101"/>
    <s v="O'Higgins"/>
    <s v="Rancagua"/>
    <x v="2"/>
    <x v="2"/>
    <n v="1"/>
    <s v="Año"/>
    <s v="Si sufrió el año pasado"/>
    <n v="1"/>
    <s v="Violencia psicológica"/>
    <n v="270103"/>
    <s v="Delitos violentos"/>
    <n v="270103008"/>
    <s v="Violencia Psicológica"/>
    <n v="5136"/>
    <n v="22378.554275072871"/>
    <n v="23030.570061394003"/>
  </r>
  <r>
    <n v="6"/>
    <n v="6102"/>
    <s v="O'Higgins"/>
    <s v="Codegua"/>
    <x v="0"/>
    <x v="0"/>
    <n v="1"/>
    <s v="Año"/>
    <s v="No sufrió el año pasado"/>
    <n v="1"/>
    <s v="Violencia psicológica"/>
    <n v="270103"/>
    <s v="Delitos violentos"/>
    <n v="270103008"/>
    <s v="Violencia Psicológica"/>
    <n v="0"/>
    <n v="1968.3341620421747"/>
    <n v="2421.6553749849527"/>
  </r>
  <r>
    <n v="6"/>
    <n v="6102"/>
    <s v="O'Higgins"/>
    <s v="Codegua"/>
    <x v="0"/>
    <x v="0"/>
    <n v="1"/>
    <s v="Año"/>
    <s v="Si sufrió el año pasado"/>
    <n v="1"/>
    <s v="Violencia psicológica"/>
    <n v="270103"/>
    <s v="Delitos violentos"/>
    <n v="270103008"/>
    <s v="Violencia Psicológica"/>
    <n v="0"/>
    <n v="0"/>
    <n v="324.45299145299151"/>
  </r>
  <r>
    <n v="6"/>
    <n v="6102"/>
    <s v="O'Higgins"/>
    <s v="Codegua"/>
    <x v="0"/>
    <x v="0"/>
    <n v="2"/>
    <s v="Vida"/>
    <s v="No sufrió antes ni durante el año pasado"/>
    <n v="1"/>
    <s v="Violencia psicológica"/>
    <n v="270103"/>
    <s v="Delitos violentos"/>
    <n v="270103008"/>
    <s v="Violencia Psicológica"/>
    <n v="0"/>
    <n v="452.50943396226398"/>
    <n v="2421.6553749849527"/>
  </r>
  <r>
    <n v="6"/>
    <n v="6102"/>
    <s v="O'Higgins"/>
    <s v="Codegua"/>
    <x v="0"/>
    <x v="0"/>
    <n v="2"/>
    <s v="Vida"/>
    <s v="Si sufrió antes o durante el año pasado"/>
    <n v="1"/>
    <s v="Violencia psicológica"/>
    <n v="270103"/>
    <s v="Delitos violentos"/>
    <n v="270103008"/>
    <s v="Violencia Psicológica"/>
    <n v="0"/>
    <n v="1515.824728079911"/>
    <n v="324.45299145299151"/>
  </r>
  <r>
    <n v="6"/>
    <n v="6102"/>
    <s v="O'Higgins"/>
    <s v="Codegua"/>
    <x v="1"/>
    <x v="1"/>
    <n v="1"/>
    <s v="Año"/>
    <s v="No sufrió el año pasado"/>
    <n v="1"/>
    <s v="Violencia psicológica"/>
    <n v="270103"/>
    <s v="Delitos violentos"/>
    <n v="270103008"/>
    <s v="Violencia Psicológica"/>
    <n v="0"/>
    <n v="1968.3341620421747"/>
    <n v="2746.1083664379439"/>
  </r>
  <r>
    <n v="6"/>
    <n v="6102"/>
    <s v="O'Higgins"/>
    <s v="Codegua"/>
    <x v="2"/>
    <x v="2"/>
    <n v="1"/>
    <s v="Año"/>
    <s v="No sufrió el año pasado"/>
    <n v="1"/>
    <s v="Violencia psicológica"/>
    <n v="270103"/>
    <s v="Delitos violentos"/>
    <n v="270103008"/>
    <s v="Violencia Psicológica"/>
    <n v="0"/>
    <n v="1968.3341620421747"/>
    <n v="2421.6553749849527"/>
  </r>
  <r>
    <n v="6"/>
    <n v="6102"/>
    <s v="O'Higgins"/>
    <s v="Codegua"/>
    <x v="2"/>
    <x v="2"/>
    <n v="1"/>
    <s v="Año"/>
    <s v="Si sufrió el año pasado"/>
    <n v="1"/>
    <s v="Violencia psicológica"/>
    <n v="270103"/>
    <s v="Delitos violentos"/>
    <n v="270103008"/>
    <s v="Violencia Psicológica"/>
    <n v="0"/>
    <n v="0"/>
    <n v="324.45299145299151"/>
  </r>
  <r>
    <n v="6"/>
    <n v="6103"/>
    <s v="O'Higgins"/>
    <s v="Coinco"/>
    <x v="0"/>
    <x v="0"/>
    <n v="1"/>
    <s v="Año"/>
    <s v="No sufrió el año pasado"/>
    <n v="1"/>
    <s v="Violencia psicológica"/>
    <n v="270103"/>
    <s v="Delitos violentos"/>
    <n v="270103008"/>
    <s v="Violencia Psicológica"/>
    <n v="0"/>
    <n v="693.98529411764696"/>
    <n v="0"/>
  </r>
  <r>
    <n v="6"/>
    <n v="6103"/>
    <s v="O'Higgins"/>
    <s v="Coinco"/>
    <x v="0"/>
    <x v="0"/>
    <n v="1"/>
    <s v="Año"/>
    <s v="Si sufrió el año pasado"/>
    <n v="1"/>
    <s v="Violencia psicológica"/>
    <n v="270103"/>
    <s v="Delitos violentos"/>
    <n v="270103008"/>
    <s v="Violencia Psicológica"/>
    <n v="0"/>
    <n v="2144.7918875242399"/>
    <n v="0"/>
  </r>
  <r>
    <n v="6"/>
    <n v="6103"/>
    <s v="O'Higgins"/>
    <s v="Coinco"/>
    <x v="0"/>
    <x v="0"/>
    <n v="2"/>
    <s v="Vida"/>
    <s v="No sufrió antes ni durante el año pasado"/>
    <n v="1"/>
    <s v="Violencia psicológica"/>
    <n v="270103"/>
    <s v="Delitos violentos"/>
    <n v="270103008"/>
    <s v="Violencia Psicológica"/>
    <n v="0"/>
    <n v="693.98529411764696"/>
    <n v="0"/>
  </r>
  <r>
    <n v="6"/>
    <n v="6103"/>
    <s v="O'Higgins"/>
    <s v="Coinco"/>
    <x v="0"/>
    <x v="0"/>
    <n v="2"/>
    <s v="Vida"/>
    <s v="Si sufrió antes o durante el año pasado"/>
    <n v="1"/>
    <s v="Violencia psicológica"/>
    <n v="270103"/>
    <s v="Delitos violentos"/>
    <n v="270103008"/>
    <s v="Violencia Psicológica"/>
    <n v="0"/>
    <n v="2144.7918875242399"/>
    <n v="0"/>
  </r>
  <r>
    <n v="6"/>
    <n v="6103"/>
    <s v="O'Higgins"/>
    <s v="Coinco"/>
    <x v="1"/>
    <x v="1"/>
    <n v="1"/>
    <s v="Año"/>
    <s v="No sufrió el año pasado"/>
    <n v="1"/>
    <s v="Violencia psicológica"/>
    <n v="270103"/>
    <s v="Delitos violentos"/>
    <n v="270103008"/>
    <s v="Violencia Psicológica"/>
    <n v="0"/>
    <n v="2355.7991596638649"/>
    <n v="0"/>
  </r>
  <r>
    <n v="6"/>
    <n v="6103"/>
    <s v="O'Higgins"/>
    <s v="Coinco"/>
    <x v="1"/>
    <x v="1"/>
    <n v="1"/>
    <s v="Año"/>
    <s v="Si sufrió el año pasado"/>
    <n v="1"/>
    <s v="Violencia psicológica"/>
    <n v="270103"/>
    <s v="Delitos violentos"/>
    <n v="270103008"/>
    <s v="Violencia Psicológica"/>
    <n v="0"/>
    <n v="482.97802197802201"/>
    <n v="0"/>
  </r>
  <r>
    <n v="6"/>
    <n v="6103"/>
    <s v="O'Higgins"/>
    <s v="Coinco"/>
    <x v="2"/>
    <x v="2"/>
    <n v="1"/>
    <s v="Año"/>
    <s v="No sufrió el año pasado"/>
    <n v="1"/>
    <s v="Violencia psicológica"/>
    <n v="270103"/>
    <s v="Delitos violentos"/>
    <n v="270103008"/>
    <s v="Violencia Psicológica"/>
    <n v="0"/>
    <n v="693.98529411764696"/>
    <n v="0"/>
  </r>
  <r>
    <n v="6"/>
    <n v="6103"/>
    <s v="O'Higgins"/>
    <s v="Coinco"/>
    <x v="2"/>
    <x v="2"/>
    <n v="1"/>
    <s v="Año"/>
    <s v="Si sufrió el año pasado"/>
    <n v="1"/>
    <s v="Violencia psicológica"/>
    <n v="270103"/>
    <s v="Delitos violentos"/>
    <n v="270103008"/>
    <s v="Violencia Psicológica"/>
    <n v="0"/>
    <n v="2144.7918875242399"/>
    <n v="0"/>
  </r>
  <r>
    <n v="6"/>
    <n v="6104"/>
    <s v="O'Higgins"/>
    <s v="Coltauco"/>
    <x v="0"/>
    <x v="0"/>
    <n v="1"/>
    <s v="Año"/>
    <s v="No sufrió el año pasado"/>
    <n v="1"/>
    <s v="Violencia psicológica"/>
    <n v="270103"/>
    <s v="Delitos violentos"/>
    <n v="270103008"/>
    <s v="Violencia Psicológica"/>
    <n v="0"/>
    <n v="2808.3085936261286"/>
    <n v="0"/>
  </r>
  <r>
    <n v="6"/>
    <n v="6104"/>
    <s v="O'Higgins"/>
    <s v="Coltauco"/>
    <x v="0"/>
    <x v="0"/>
    <n v="2"/>
    <s v="Vida"/>
    <s v="No sufrió antes ni durante el año pasado"/>
    <n v="1"/>
    <s v="Violencia psicológica"/>
    <n v="270103"/>
    <s v="Delitos violentos"/>
    <n v="270103008"/>
    <s v="Violencia Psicológica"/>
    <n v="0"/>
    <n v="2808.3085936261286"/>
    <n v="0"/>
  </r>
  <r>
    <n v="6"/>
    <n v="6104"/>
    <s v="O'Higgins"/>
    <s v="Coltauco"/>
    <x v="1"/>
    <x v="1"/>
    <n v="1"/>
    <s v="Año"/>
    <s v="No sufrió el año pasado"/>
    <n v="1"/>
    <s v="Violencia psicológica"/>
    <n v="270103"/>
    <s v="Delitos violentos"/>
    <n v="270103008"/>
    <s v="Violencia Psicológica"/>
    <n v="0"/>
    <n v="2808.3085936261286"/>
    <n v="0"/>
  </r>
  <r>
    <n v="6"/>
    <n v="6104"/>
    <s v="O'Higgins"/>
    <s v="Coltauco"/>
    <x v="2"/>
    <x v="2"/>
    <n v="1"/>
    <s v="Año"/>
    <s v="No sufrió el año pasado"/>
    <n v="1"/>
    <s v="Violencia psicológica"/>
    <n v="270103"/>
    <s v="Delitos violentos"/>
    <n v="270103008"/>
    <s v="Violencia Psicológica"/>
    <n v="0"/>
    <n v="2808.3085936261286"/>
    <n v="0"/>
  </r>
  <r>
    <n v="6"/>
    <n v="6105"/>
    <s v="O'Higgins"/>
    <s v="Doñihue"/>
    <x v="0"/>
    <x v="0"/>
    <n v="1"/>
    <s v="Año"/>
    <s v="No sufrió el año pasado"/>
    <n v="1"/>
    <s v="Violencia psicológica"/>
    <n v="270103"/>
    <s v="Delitos violentos"/>
    <n v="270103008"/>
    <s v="Violencia Psicológica"/>
    <n v="0"/>
    <n v="2723.2829338585939"/>
    <n v="0"/>
  </r>
  <r>
    <n v="6"/>
    <n v="6105"/>
    <s v="O'Higgins"/>
    <s v="Doñihue"/>
    <x v="0"/>
    <x v="0"/>
    <n v="1"/>
    <s v="Año"/>
    <s v="Si sufrió el año pasado"/>
    <n v="1"/>
    <s v="Violencia psicológica"/>
    <n v="270103"/>
    <s v="Delitos violentos"/>
    <n v="270103008"/>
    <s v="Violencia Psicológica"/>
    <n v="0"/>
    <n v="1337.1585714285709"/>
    <n v="0"/>
  </r>
  <r>
    <n v="6"/>
    <n v="6105"/>
    <s v="O'Higgins"/>
    <s v="Doñihue"/>
    <x v="0"/>
    <x v="0"/>
    <n v="2"/>
    <s v="Vida"/>
    <s v="No sufrió antes ni durante el año pasado"/>
    <n v="1"/>
    <s v="Violencia psicológica"/>
    <n v="270103"/>
    <s v="Delitos violentos"/>
    <n v="270103008"/>
    <s v="Violencia Psicológica"/>
    <n v="0"/>
    <n v="2240.304911880572"/>
    <n v="0"/>
  </r>
  <r>
    <n v="6"/>
    <n v="6105"/>
    <s v="O'Higgins"/>
    <s v="Doñihue"/>
    <x v="0"/>
    <x v="0"/>
    <n v="2"/>
    <s v="Vida"/>
    <s v="Si sufrió antes o durante el año pasado"/>
    <n v="1"/>
    <s v="Violencia psicológica"/>
    <n v="270103"/>
    <s v="Delitos violentos"/>
    <n v="270103008"/>
    <s v="Violencia Psicológica"/>
    <n v="0"/>
    <n v="1820.136593406593"/>
    <n v="0"/>
  </r>
  <r>
    <n v="6"/>
    <n v="6105"/>
    <s v="O'Higgins"/>
    <s v="Doñihue"/>
    <x v="1"/>
    <x v="1"/>
    <n v="1"/>
    <s v="Año"/>
    <s v="No sufrió el año pasado"/>
    <n v="1"/>
    <s v="Violencia psicológica"/>
    <n v="270103"/>
    <s v="Delitos violentos"/>
    <n v="270103008"/>
    <s v="Violencia Psicológica"/>
    <n v="0"/>
    <n v="4060.4415052871645"/>
    <n v="0"/>
  </r>
  <r>
    <n v="6"/>
    <n v="6105"/>
    <s v="O'Higgins"/>
    <s v="Doñihue"/>
    <x v="2"/>
    <x v="2"/>
    <n v="1"/>
    <s v="Año"/>
    <s v="No sufrió el año pasado"/>
    <n v="1"/>
    <s v="Violencia psicológica"/>
    <n v="270103"/>
    <s v="Delitos violentos"/>
    <n v="270103008"/>
    <s v="Violencia Psicológica"/>
    <n v="0"/>
    <n v="2723.2829338585939"/>
    <n v="0"/>
  </r>
  <r>
    <n v="6"/>
    <n v="6105"/>
    <s v="O'Higgins"/>
    <s v="Doñihue"/>
    <x v="2"/>
    <x v="2"/>
    <n v="1"/>
    <s v="Año"/>
    <s v="Si sufrió el año pasado"/>
    <n v="1"/>
    <s v="Violencia psicológica"/>
    <n v="270103"/>
    <s v="Delitos violentos"/>
    <n v="270103008"/>
    <s v="Violencia Psicológica"/>
    <n v="0"/>
    <n v="1337.1585714285709"/>
    <n v="0"/>
  </r>
  <r>
    <n v="6"/>
    <n v="6106"/>
    <s v="O'Higgins"/>
    <s v="Graneros"/>
    <x v="0"/>
    <x v="0"/>
    <n v="1"/>
    <s v="Año"/>
    <s v="No sufrió el año pasado"/>
    <n v="1"/>
    <s v="Violencia psicológica"/>
    <n v="270103"/>
    <s v="Delitos violentos"/>
    <n v="270103008"/>
    <s v="Violencia Psicológica"/>
    <n v="0"/>
    <n v="4271.44877742679"/>
    <n v="11522.168661698237"/>
  </r>
  <r>
    <n v="6"/>
    <n v="6106"/>
    <s v="O'Higgins"/>
    <s v="Graneros"/>
    <x v="0"/>
    <x v="0"/>
    <n v="1"/>
    <s v="Año"/>
    <s v="Si sufrió el año pasado"/>
    <n v="1"/>
    <s v="Violencia psicológica"/>
    <n v="270103"/>
    <s v="Delitos violentos"/>
    <n v="270103008"/>
    <s v="Violencia Psicológica"/>
    <n v="0"/>
    <n v="3386.463736263735"/>
    <n v="2079.479513444302"/>
  </r>
  <r>
    <n v="6"/>
    <n v="6106"/>
    <s v="O'Higgins"/>
    <s v="Graneros"/>
    <x v="0"/>
    <x v="0"/>
    <n v="2"/>
    <s v="Vida"/>
    <s v="No sufrió antes ni durante el año pasado"/>
    <n v="1"/>
    <s v="Violencia psicológica"/>
    <n v="270103"/>
    <s v="Delitos violentos"/>
    <n v="270103008"/>
    <s v="Violencia Psicológica"/>
    <n v="0"/>
    <n v="4271.44877742679"/>
    <n v="8018.5354060649834"/>
  </r>
  <r>
    <n v="6"/>
    <n v="6106"/>
    <s v="O'Higgins"/>
    <s v="Graneros"/>
    <x v="0"/>
    <x v="0"/>
    <n v="2"/>
    <s v="Vida"/>
    <s v="Si sufrió antes o durante el año pasado"/>
    <n v="1"/>
    <s v="Violencia psicológica"/>
    <n v="270103"/>
    <s v="Delitos violentos"/>
    <n v="270103008"/>
    <s v="Violencia Psicológica"/>
    <n v="0"/>
    <n v="3386.463736263735"/>
    <n v="5583.1127690775575"/>
  </r>
  <r>
    <n v="6"/>
    <n v="6106"/>
    <s v="O'Higgins"/>
    <s v="Graneros"/>
    <x v="1"/>
    <x v="1"/>
    <n v="1"/>
    <s v="Año"/>
    <s v="No sufrió el año pasado"/>
    <n v="1"/>
    <s v="Violencia psicológica"/>
    <n v="270103"/>
    <s v="Delitos violentos"/>
    <n v="270103008"/>
    <s v="Violencia Psicológica"/>
    <n v="0"/>
    <n v="6207.1059202839324"/>
    <n v="13601.648175142538"/>
  </r>
  <r>
    <n v="6"/>
    <n v="6106"/>
    <s v="O'Higgins"/>
    <s v="Graneros"/>
    <x v="1"/>
    <x v="1"/>
    <n v="1"/>
    <s v="Año"/>
    <s v="Si sufrió el año pasado"/>
    <n v="1"/>
    <s v="Violencia psicológica"/>
    <n v="270103"/>
    <s v="Delitos violentos"/>
    <n v="270103008"/>
    <s v="Violencia Psicológica"/>
    <n v="0"/>
    <n v="1450.806593406593"/>
    <n v="0"/>
  </r>
  <r>
    <n v="6"/>
    <n v="6106"/>
    <s v="O'Higgins"/>
    <s v="Graneros"/>
    <x v="2"/>
    <x v="2"/>
    <n v="1"/>
    <s v="Año"/>
    <s v="No sufrió el año pasado"/>
    <n v="1"/>
    <s v="Violencia psicológica"/>
    <n v="270103"/>
    <s v="Delitos violentos"/>
    <n v="270103008"/>
    <s v="Violencia Psicológica"/>
    <n v="0"/>
    <n v="4271.44877742679"/>
    <n v="11522.168661698237"/>
  </r>
  <r>
    <n v="6"/>
    <n v="6106"/>
    <s v="O'Higgins"/>
    <s v="Graneros"/>
    <x v="2"/>
    <x v="2"/>
    <n v="1"/>
    <s v="Año"/>
    <s v="Si sufrió el año pasado"/>
    <n v="1"/>
    <s v="Violencia psicológica"/>
    <n v="270103"/>
    <s v="Delitos violentos"/>
    <n v="270103008"/>
    <s v="Violencia Psicológica"/>
    <n v="0"/>
    <n v="3386.463736263735"/>
    <n v="2079.479513444302"/>
  </r>
  <r>
    <n v="6"/>
    <n v="6107"/>
    <s v="O'Higgins"/>
    <s v="Las Cabras"/>
    <x v="0"/>
    <x v="0"/>
    <n v="1"/>
    <s v="Año"/>
    <s v="No sufrió el año pasado"/>
    <n v="1"/>
    <s v="Violencia psicológica"/>
    <n v="270103"/>
    <s v="Delitos violentos"/>
    <n v="270103008"/>
    <s v="Violencia Psicológica"/>
    <n v="0"/>
    <n v="1387.99688990255"/>
    <n v="0"/>
  </r>
  <r>
    <n v="6"/>
    <n v="6107"/>
    <s v="O'Higgins"/>
    <s v="Las Cabras"/>
    <x v="0"/>
    <x v="0"/>
    <n v="1"/>
    <s v="Año"/>
    <s v="Si sufrió el año pasado"/>
    <n v="1"/>
    <s v="Violencia psicológica"/>
    <n v="270103"/>
    <s v="Delitos violentos"/>
    <n v="270103008"/>
    <s v="Violencia Psicológica"/>
    <n v="0"/>
    <n v="482.97802197802201"/>
    <n v="0"/>
  </r>
  <r>
    <n v="6"/>
    <n v="6107"/>
    <s v="O'Higgins"/>
    <s v="Las Cabras"/>
    <x v="0"/>
    <x v="0"/>
    <n v="2"/>
    <s v="Vida"/>
    <s v="No sufrió antes ni durante el año pasado"/>
    <n v="1"/>
    <s v="Violencia psicológica"/>
    <n v="270103"/>
    <s v="Delitos violentos"/>
    <n v="270103008"/>
    <s v="Violencia Psicológica"/>
    <n v="0"/>
    <n v="1387.99688990255"/>
    <n v="0"/>
  </r>
  <r>
    <n v="6"/>
    <n v="6107"/>
    <s v="O'Higgins"/>
    <s v="Las Cabras"/>
    <x v="0"/>
    <x v="0"/>
    <n v="2"/>
    <s v="Vida"/>
    <s v="Si sufrió antes o durante el año pasado"/>
    <n v="1"/>
    <s v="Violencia psicológica"/>
    <n v="270103"/>
    <s v="Delitos violentos"/>
    <n v="270103008"/>
    <s v="Violencia Psicológica"/>
    <n v="0"/>
    <n v="482.97802197802201"/>
    <n v="0"/>
  </r>
  <r>
    <n v="6"/>
    <n v="6107"/>
    <s v="O'Higgins"/>
    <s v="Las Cabras"/>
    <x v="1"/>
    <x v="1"/>
    <n v="1"/>
    <s v="Año"/>
    <s v="No sufrió el año pasado"/>
    <n v="1"/>
    <s v="Violencia psicológica"/>
    <n v="270103"/>
    <s v="Delitos violentos"/>
    <n v="270103008"/>
    <s v="Violencia Psicológica"/>
    <n v="0"/>
    <n v="1387.99688990255"/>
    <n v="0"/>
  </r>
  <r>
    <n v="6"/>
    <n v="6107"/>
    <s v="O'Higgins"/>
    <s v="Las Cabras"/>
    <x v="1"/>
    <x v="1"/>
    <n v="1"/>
    <s v="Año"/>
    <s v="Si sufrió el año pasado"/>
    <n v="1"/>
    <s v="Violencia psicológica"/>
    <n v="270103"/>
    <s v="Delitos violentos"/>
    <n v="270103008"/>
    <s v="Violencia Psicológica"/>
    <n v="0"/>
    <n v="482.97802197802201"/>
    <n v="0"/>
  </r>
  <r>
    <n v="6"/>
    <n v="6107"/>
    <s v="O'Higgins"/>
    <s v="Las Cabras"/>
    <x v="2"/>
    <x v="2"/>
    <n v="1"/>
    <s v="Año"/>
    <s v="No sufrió el año pasado"/>
    <n v="1"/>
    <s v="Violencia psicológica"/>
    <n v="270103"/>
    <s v="Delitos violentos"/>
    <n v="270103008"/>
    <s v="Violencia Psicológica"/>
    <n v="0"/>
    <n v="1387.99688990255"/>
    <n v="0"/>
  </r>
  <r>
    <n v="6"/>
    <n v="6107"/>
    <s v="O'Higgins"/>
    <s v="Las Cabras"/>
    <x v="2"/>
    <x v="2"/>
    <n v="1"/>
    <s v="Año"/>
    <s v="Si sufrió el año pasado"/>
    <n v="1"/>
    <s v="Violencia psicológica"/>
    <n v="270103"/>
    <s v="Delitos violentos"/>
    <n v="270103008"/>
    <s v="Violencia Psicológica"/>
    <n v="0"/>
    <n v="482.97802197802201"/>
    <n v="0"/>
  </r>
  <r>
    <n v="6"/>
    <n v="6108"/>
    <s v="O'Higgins"/>
    <s v="Machalí"/>
    <x v="0"/>
    <x v="0"/>
    <n v="1"/>
    <s v="Año"/>
    <s v="No sufrió el año pasado"/>
    <n v="1"/>
    <s v="Violencia psicológica"/>
    <n v="270103"/>
    <s v="Delitos violentos"/>
    <n v="270103008"/>
    <s v="Violencia Psicológica"/>
    <n v="0"/>
    <n v="8526.0047465270563"/>
    <n v="11024.855337229279"/>
  </r>
  <r>
    <n v="6"/>
    <n v="6108"/>
    <s v="O'Higgins"/>
    <s v="Machalí"/>
    <x v="0"/>
    <x v="0"/>
    <n v="1"/>
    <s v="Año"/>
    <s v="Si sufrió el año pasado"/>
    <n v="1"/>
    <s v="Violencia psicológica"/>
    <n v="270103"/>
    <s v="Delitos violentos"/>
    <n v="270103008"/>
    <s v="Violencia Psicológica"/>
    <n v="0"/>
    <n v="482.97802197802201"/>
    <n v="3392.2763414207075"/>
  </r>
  <r>
    <n v="6"/>
    <n v="6108"/>
    <s v="O'Higgins"/>
    <s v="Machalí"/>
    <x v="0"/>
    <x v="0"/>
    <n v="2"/>
    <s v="Vida"/>
    <s v="No sufrió antes ni durante el año pasado"/>
    <n v="1"/>
    <s v="Violencia psicológica"/>
    <n v="270103"/>
    <s v="Delitos violentos"/>
    <n v="270103008"/>
    <s v="Violencia Psicológica"/>
    <n v="0"/>
    <n v="7704.1653125647917"/>
    <n v="9976.2432548671968"/>
  </r>
  <r>
    <n v="6"/>
    <n v="6108"/>
    <s v="O'Higgins"/>
    <s v="Machalí"/>
    <x v="0"/>
    <x v="0"/>
    <n v="2"/>
    <s v="Vida"/>
    <s v="Si sufrió antes o durante el año pasado"/>
    <n v="1"/>
    <s v="Violencia psicológica"/>
    <n v="270103"/>
    <s v="Delitos violentos"/>
    <n v="270103008"/>
    <s v="Violencia Psicológica"/>
    <n v="0"/>
    <n v="1304.817455940286"/>
    <n v="4440.8884237827906"/>
  </r>
  <r>
    <n v="6"/>
    <n v="6108"/>
    <s v="O'Higgins"/>
    <s v="Machalí"/>
    <x v="1"/>
    <x v="1"/>
    <n v="1"/>
    <s v="Año"/>
    <s v="No sufrió el año pasado"/>
    <n v="1"/>
    <s v="Violencia psicológica"/>
    <n v="270103"/>
    <s v="Delitos violentos"/>
    <n v="270103008"/>
    <s v="Violencia Psicológica"/>
    <n v="0"/>
    <n v="9008.9827685050786"/>
    <n v="13019.902165205685"/>
  </r>
  <r>
    <n v="6"/>
    <n v="6108"/>
    <s v="O'Higgins"/>
    <s v="Machalí"/>
    <x v="1"/>
    <x v="1"/>
    <n v="1"/>
    <s v="Año"/>
    <s v="Si sufrió el año pasado"/>
    <n v="1"/>
    <s v="Violencia psicológica"/>
    <n v="270103"/>
    <s v="Delitos violentos"/>
    <n v="270103008"/>
    <s v="Violencia Psicológica"/>
    <n v="0"/>
    <n v="0"/>
    <n v="1397.229513444302"/>
  </r>
  <r>
    <n v="6"/>
    <n v="6108"/>
    <s v="O'Higgins"/>
    <s v="Machalí"/>
    <x v="2"/>
    <x v="2"/>
    <n v="1"/>
    <s v="Año"/>
    <s v="No sufrió el año pasado"/>
    <n v="1"/>
    <s v="Violencia psicológica"/>
    <n v="270103"/>
    <s v="Delitos violentos"/>
    <n v="270103008"/>
    <s v="Violencia Psicológica"/>
    <n v="0"/>
    <n v="8526.0047465270563"/>
    <n v="11024.855337229279"/>
  </r>
  <r>
    <n v="6"/>
    <n v="6108"/>
    <s v="O'Higgins"/>
    <s v="Machalí"/>
    <x v="2"/>
    <x v="2"/>
    <n v="1"/>
    <s v="Año"/>
    <s v="Si sufrió el año pasado"/>
    <n v="1"/>
    <s v="Violencia psicológica"/>
    <n v="270103"/>
    <s v="Delitos violentos"/>
    <n v="270103008"/>
    <s v="Violencia Psicológica"/>
    <n v="0"/>
    <n v="482.97802197802201"/>
    <n v="3392.2763414207075"/>
  </r>
  <r>
    <n v="6"/>
    <n v="6110"/>
    <s v="O'Higgins"/>
    <s v="Mostazal"/>
    <x v="0"/>
    <x v="0"/>
    <n v="1"/>
    <s v="Año"/>
    <s v="No sufrió el año pasado"/>
    <n v="1"/>
    <s v="Violencia psicológica"/>
    <n v="270103"/>
    <s v="Delitos violentos"/>
    <n v="270103008"/>
    <s v="Violencia Psicológica"/>
    <n v="0"/>
    <n v="5742.6251012916036"/>
    <n v="9349.9434354377991"/>
  </r>
  <r>
    <n v="6"/>
    <n v="6110"/>
    <s v="O'Higgins"/>
    <s v="Mostazal"/>
    <x v="0"/>
    <x v="0"/>
    <n v="1"/>
    <s v="Año"/>
    <s v="Si sufrió el año pasado"/>
    <n v="1"/>
    <s v="Violencia psicológica"/>
    <n v="270103"/>
    <s v="Delitos violentos"/>
    <n v="270103008"/>
    <s v="Violencia Psicológica"/>
    <n v="0"/>
    <n v="452.50943396226398"/>
    <n v="1048.6120823620824"/>
  </r>
  <r>
    <n v="6"/>
    <n v="6110"/>
    <s v="O'Higgins"/>
    <s v="Mostazal"/>
    <x v="0"/>
    <x v="0"/>
    <n v="2"/>
    <s v="Vida"/>
    <s v="No sufrió antes ni durante el año pasado"/>
    <n v="1"/>
    <s v="Violencia psicológica"/>
    <n v="270103"/>
    <s v="Delitos violentos"/>
    <n v="270103008"/>
    <s v="Violencia Psicológica"/>
    <n v="0"/>
    <n v="5742.6251012916036"/>
    <n v="5450.3294231590016"/>
  </r>
  <r>
    <n v="6"/>
    <n v="6110"/>
    <s v="O'Higgins"/>
    <s v="Mostazal"/>
    <x v="0"/>
    <x v="0"/>
    <n v="2"/>
    <s v="Vida"/>
    <s v="Si sufrió antes o durante el año pasado"/>
    <n v="1"/>
    <s v="Violencia psicológica"/>
    <n v="270103"/>
    <s v="Delitos violentos"/>
    <n v="270103008"/>
    <s v="Violencia Psicológica"/>
    <n v="0"/>
    <n v="452.50943396226398"/>
    <n v="4948.2260946408833"/>
  </r>
  <r>
    <n v="6"/>
    <n v="6110"/>
    <s v="O'Higgins"/>
    <s v="Mostazal"/>
    <x v="1"/>
    <x v="1"/>
    <n v="1"/>
    <s v="Año"/>
    <s v="No sufrió el año pasado"/>
    <n v="1"/>
    <s v="Violencia psicológica"/>
    <n v="270103"/>
    <s v="Delitos violentos"/>
    <n v="270103008"/>
    <s v="Violencia Psicológica"/>
    <n v="0"/>
    <n v="6195.1345352538674"/>
    <n v="10398.555517799883"/>
  </r>
  <r>
    <n v="6"/>
    <n v="6110"/>
    <s v="O'Higgins"/>
    <s v="Mostazal"/>
    <x v="2"/>
    <x v="2"/>
    <n v="1"/>
    <s v="Año"/>
    <s v="No sufrió el año pasado"/>
    <n v="1"/>
    <s v="Violencia psicológica"/>
    <n v="270103"/>
    <s v="Delitos violentos"/>
    <n v="270103008"/>
    <s v="Violencia Psicológica"/>
    <n v="0"/>
    <n v="5742.6251012916036"/>
    <n v="9349.9434354377991"/>
  </r>
  <r>
    <n v="6"/>
    <n v="6110"/>
    <s v="O'Higgins"/>
    <s v="Mostazal"/>
    <x v="2"/>
    <x v="2"/>
    <n v="1"/>
    <s v="Año"/>
    <s v="Si sufrió el año pasado"/>
    <n v="1"/>
    <s v="Violencia psicológica"/>
    <n v="270103"/>
    <s v="Delitos violentos"/>
    <n v="270103008"/>
    <s v="Violencia Psicológica"/>
    <n v="0"/>
    <n v="452.50943396226398"/>
    <n v="1048.6120823620824"/>
  </r>
  <r>
    <n v="6"/>
    <n v="6111"/>
    <s v="O'Higgins"/>
    <s v="Olivar"/>
    <x v="0"/>
    <x v="0"/>
    <n v="1"/>
    <s v="Año"/>
    <s v="No sufrió el año pasado"/>
    <n v="1"/>
    <s v="Violencia psicológica"/>
    <n v="270103"/>
    <s v="Delitos violentos"/>
    <n v="270103008"/>
    <s v="Violencia Psicológica"/>
    <n v="0"/>
    <n v="1629.4727500579329"/>
    <n v="0"/>
  </r>
  <r>
    <n v="6"/>
    <n v="6111"/>
    <s v="O'Higgins"/>
    <s v="Olivar"/>
    <x v="0"/>
    <x v="0"/>
    <n v="1"/>
    <s v="Año"/>
    <s v="Si sufrió el año pasado"/>
    <n v="1"/>
    <s v="Violencia psicológica"/>
    <n v="270103"/>
    <s v="Delitos violentos"/>
    <n v="270103008"/>
    <s v="Violencia Psicológica"/>
    <n v="0"/>
    <n v="967.82857142857097"/>
    <n v="0"/>
  </r>
  <r>
    <n v="6"/>
    <n v="6111"/>
    <s v="O'Higgins"/>
    <s v="Olivar"/>
    <x v="0"/>
    <x v="0"/>
    <n v="2"/>
    <s v="Vida"/>
    <s v="No sufrió antes ni durante el año pasado"/>
    <n v="1"/>
    <s v="Violencia psicológica"/>
    <n v="270103"/>
    <s v="Delitos violentos"/>
    <n v="270103008"/>
    <s v="Violencia Psicológica"/>
    <n v="0"/>
    <n v="1629.4727500579329"/>
    <n v="0"/>
  </r>
  <r>
    <n v="6"/>
    <n v="6111"/>
    <s v="O'Higgins"/>
    <s v="Olivar"/>
    <x v="0"/>
    <x v="0"/>
    <n v="2"/>
    <s v="Vida"/>
    <s v="Si sufrió antes o durante el año pasado"/>
    <n v="1"/>
    <s v="Violencia psicológica"/>
    <n v="270103"/>
    <s v="Delitos violentos"/>
    <n v="270103008"/>
    <s v="Violencia Psicológica"/>
    <n v="0"/>
    <n v="967.82857142857097"/>
    <n v="0"/>
  </r>
  <r>
    <n v="6"/>
    <n v="6111"/>
    <s v="O'Higgins"/>
    <s v="Olivar"/>
    <x v="1"/>
    <x v="1"/>
    <n v="1"/>
    <s v="Año"/>
    <s v="No sufrió el año pasado"/>
    <n v="1"/>
    <s v="Violencia psicológica"/>
    <n v="270103"/>
    <s v="Delitos violentos"/>
    <n v="270103008"/>
    <s v="Violencia Psicológica"/>
    <n v="0"/>
    <n v="2597.3013214865041"/>
    <n v="0"/>
  </r>
  <r>
    <n v="6"/>
    <n v="6111"/>
    <s v="O'Higgins"/>
    <s v="Olivar"/>
    <x v="2"/>
    <x v="2"/>
    <n v="1"/>
    <s v="Año"/>
    <s v="No sufrió el año pasado"/>
    <n v="1"/>
    <s v="Violencia psicológica"/>
    <n v="270103"/>
    <s v="Delitos violentos"/>
    <n v="270103008"/>
    <s v="Violencia Psicológica"/>
    <n v="0"/>
    <n v="1629.4727500579329"/>
    <n v="0"/>
  </r>
  <r>
    <n v="6"/>
    <n v="6111"/>
    <s v="O'Higgins"/>
    <s v="Olivar"/>
    <x v="2"/>
    <x v="2"/>
    <n v="1"/>
    <s v="Año"/>
    <s v="Si sufrió el año pasado"/>
    <n v="1"/>
    <s v="Violencia psicológica"/>
    <n v="270103"/>
    <s v="Delitos violentos"/>
    <n v="270103008"/>
    <s v="Violencia Psicológica"/>
    <n v="0"/>
    <n v="967.82857142857097"/>
    <n v="0"/>
  </r>
  <r>
    <n v="6"/>
    <n v="6112"/>
    <s v="O'Higgins"/>
    <s v="Peumo"/>
    <x v="0"/>
    <x v="0"/>
    <n v="1"/>
    <s v="Año"/>
    <s v="No sufrió el año pasado"/>
    <n v="1"/>
    <s v="Violencia psicológica"/>
    <n v="270103"/>
    <s v="Delitos violentos"/>
    <n v="270103008"/>
    <s v="Violencia Psicológica"/>
    <n v="0"/>
    <n v="9502.9732865802343"/>
    <n v="0"/>
  </r>
  <r>
    <n v="6"/>
    <n v="6112"/>
    <s v="O'Higgins"/>
    <s v="Peumo"/>
    <x v="0"/>
    <x v="0"/>
    <n v="1"/>
    <s v="Año"/>
    <s v="Si sufrió el año pasado"/>
    <n v="1"/>
    <s v="Violencia psicológica"/>
    <n v="270103"/>
    <s v="Delitos violentos"/>
    <n v="270103008"/>
    <s v="Violencia Psicológica"/>
    <n v="0"/>
    <n v="369.33"/>
    <n v="0"/>
  </r>
  <r>
    <n v="6"/>
    <n v="6112"/>
    <s v="O'Higgins"/>
    <s v="Peumo"/>
    <x v="0"/>
    <x v="0"/>
    <n v="2"/>
    <s v="Vida"/>
    <s v="No sufrió antes ni durante el año pasado"/>
    <n v="1"/>
    <s v="Violencia psicológica"/>
    <n v="270103"/>
    <s v="Delitos violentos"/>
    <n v="270103008"/>
    <s v="Violencia Psicológica"/>
    <n v="0"/>
    <n v="7656.3232865802329"/>
    <n v="0"/>
  </r>
  <r>
    <n v="6"/>
    <n v="6112"/>
    <s v="O'Higgins"/>
    <s v="Peumo"/>
    <x v="0"/>
    <x v="0"/>
    <n v="2"/>
    <s v="Vida"/>
    <s v="Si sufrió antes o durante el año pasado"/>
    <n v="1"/>
    <s v="Violencia psicológica"/>
    <n v="270103"/>
    <s v="Delitos violentos"/>
    <n v="270103008"/>
    <s v="Violencia Psicológica"/>
    <n v="0"/>
    <n v="2215.98"/>
    <n v="0"/>
  </r>
  <r>
    <n v="6"/>
    <n v="6112"/>
    <s v="O'Higgins"/>
    <s v="Peumo"/>
    <x v="1"/>
    <x v="1"/>
    <n v="1"/>
    <s v="Año"/>
    <s v="No sufrió el año pasado"/>
    <n v="1"/>
    <s v="Violencia psicológica"/>
    <n v="270103"/>
    <s v="Delitos violentos"/>
    <n v="270103008"/>
    <s v="Violencia Psicológica"/>
    <n v="0"/>
    <n v="9872.3032865802343"/>
    <n v="0"/>
  </r>
  <r>
    <n v="6"/>
    <n v="6112"/>
    <s v="O'Higgins"/>
    <s v="Peumo"/>
    <x v="2"/>
    <x v="2"/>
    <n v="1"/>
    <s v="Año"/>
    <s v="No sufrió el año pasado"/>
    <n v="1"/>
    <s v="Violencia psicológica"/>
    <n v="270103"/>
    <s v="Delitos violentos"/>
    <n v="270103008"/>
    <s v="Violencia Psicológica"/>
    <n v="0"/>
    <n v="9502.9732865802343"/>
    <n v="0"/>
  </r>
  <r>
    <n v="6"/>
    <n v="6112"/>
    <s v="O'Higgins"/>
    <s v="Peumo"/>
    <x v="2"/>
    <x v="2"/>
    <n v="1"/>
    <s v="Año"/>
    <s v="Si sufrió el año pasado"/>
    <n v="1"/>
    <s v="Violencia psicológica"/>
    <n v="270103"/>
    <s v="Delitos violentos"/>
    <n v="270103008"/>
    <s v="Violencia Psicológica"/>
    <n v="0"/>
    <n v="369.33"/>
    <n v="0"/>
  </r>
  <r>
    <n v="6"/>
    <n v="6115"/>
    <s v="O'Higgins"/>
    <s v="Rengo"/>
    <x v="0"/>
    <x v="0"/>
    <n v="1"/>
    <s v="Año"/>
    <s v="No sufrió el año pasado"/>
    <n v="1"/>
    <s v="Violencia psicológica"/>
    <n v="270103"/>
    <s v="Delitos violentos"/>
    <n v="270103008"/>
    <s v="Violencia Psicológica"/>
    <n v="11174"/>
    <n v="8459.7181208913153"/>
    <n v="16471.229152303094"/>
  </r>
  <r>
    <n v="6"/>
    <n v="6115"/>
    <s v="O'Higgins"/>
    <s v="Rengo"/>
    <x v="0"/>
    <x v="0"/>
    <n v="1"/>
    <s v="Año"/>
    <s v="Si sufrió el año pasado"/>
    <n v="1"/>
    <s v="Violencia psicológica"/>
    <n v="270103"/>
    <s v="Delitos violentos"/>
    <n v="270103008"/>
    <s v="Violencia Psicológica"/>
    <n v="1089"/>
    <n v="3703.4187940139768"/>
    <n v="2151.0290598290599"/>
  </r>
  <r>
    <n v="6"/>
    <n v="6115"/>
    <s v="O'Higgins"/>
    <s v="Rengo"/>
    <x v="0"/>
    <x v="0"/>
    <n v="2"/>
    <s v="Vida"/>
    <s v="No sufrió antes ni durante el año pasado"/>
    <n v="1"/>
    <s v="Violencia psicológica"/>
    <n v="270103"/>
    <s v="Delitos violentos"/>
    <n v="270103008"/>
    <s v="Violencia Psicológica"/>
    <n v="7458"/>
    <n v="7238.080098913294"/>
    <n v="13682.597191306344"/>
  </r>
  <r>
    <n v="6"/>
    <n v="6115"/>
    <s v="O'Higgins"/>
    <s v="Rengo"/>
    <x v="0"/>
    <x v="0"/>
    <n v="2"/>
    <s v="Vida"/>
    <s v="Si sufrió antes o durante el año pasado"/>
    <n v="1"/>
    <s v="Violencia psicológica"/>
    <n v="270103"/>
    <s v="Delitos violentos"/>
    <n v="270103008"/>
    <s v="Violencia Psicológica"/>
    <n v="4805"/>
    <n v="4925.0568159919985"/>
    <n v="4939.6610208258098"/>
  </r>
  <r>
    <n v="6"/>
    <n v="6115"/>
    <s v="O'Higgins"/>
    <s v="Rengo"/>
    <x v="1"/>
    <x v="1"/>
    <n v="1"/>
    <s v="Año"/>
    <s v="No sufrió el año pasado"/>
    <n v="1"/>
    <s v="Violencia psicológica"/>
    <n v="270103"/>
    <s v="Delitos violentos"/>
    <n v="270103008"/>
    <s v="Violencia Psicológica"/>
    <n v="11981"/>
    <n v="10488.989458965007"/>
    <n v="17546.743682217624"/>
  </r>
  <r>
    <n v="6"/>
    <n v="6115"/>
    <s v="O'Higgins"/>
    <s v="Rengo"/>
    <x v="1"/>
    <x v="1"/>
    <n v="1"/>
    <s v="Año"/>
    <s v="Si sufrió el año pasado"/>
    <n v="1"/>
    <s v="Violencia psicológica"/>
    <n v="270103"/>
    <s v="Delitos violentos"/>
    <n v="270103008"/>
    <s v="Violencia Psicológica"/>
    <n v="282"/>
    <n v="1674.1474559402861"/>
    <n v="1075.5145299145299"/>
  </r>
  <r>
    <n v="6"/>
    <n v="6115"/>
    <s v="O'Higgins"/>
    <s v="Rengo"/>
    <x v="2"/>
    <x v="2"/>
    <n v="1"/>
    <s v="Año"/>
    <s v="No sufrió el año pasado"/>
    <n v="1"/>
    <s v="Violencia psicológica"/>
    <n v="270103"/>
    <s v="Delitos violentos"/>
    <n v="270103008"/>
    <s v="Violencia Psicológica"/>
    <n v="11174"/>
    <n v="8829.0481208913152"/>
    <n v="16471.229152303094"/>
  </r>
  <r>
    <n v="6"/>
    <n v="6115"/>
    <s v="O'Higgins"/>
    <s v="Rengo"/>
    <x v="2"/>
    <x v="2"/>
    <n v="1"/>
    <s v="Año"/>
    <s v="Si sufrió el año pasado"/>
    <n v="1"/>
    <s v="Violencia psicológica"/>
    <n v="270103"/>
    <s v="Delitos violentos"/>
    <n v="270103008"/>
    <s v="Violencia Psicológica"/>
    <n v="1089"/>
    <n v="3334.0887940139769"/>
    <n v="2151.0290598290599"/>
  </r>
  <r>
    <n v="6"/>
    <n v="6116"/>
    <s v="O'Higgins"/>
    <s v="Requínoa"/>
    <x v="0"/>
    <x v="0"/>
    <n v="1"/>
    <s v="Año"/>
    <s v="No sufrió el año pasado"/>
    <n v="1"/>
    <s v="Violencia psicológica"/>
    <n v="270103"/>
    <s v="Delitos violentos"/>
    <n v="270103008"/>
    <s v="Violencia Psicológica"/>
    <n v="0"/>
    <n v="8994.7503489712253"/>
    <n v="4807.8650097945874"/>
  </r>
  <r>
    <n v="6"/>
    <n v="6116"/>
    <s v="O'Higgins"/>
    <s v="Requínoa"/>
    <x v="0"/>
    <x v="0"/>
    <n v="1"/>
    <s v="Año"/>
    <s v="Si sufrió el año pasado"/>
    <n v="1"/>
    <s v="Violencia psicológica"/>
    <n v="270103"/>
    <s v="Delitos violentos"/>
    <n v="270103008"/>
    <s v="Violencia Psicológica"/>
    <n v="0"/>
    <n v="905.01886792452797"/>
    <n v="1075.5145299145299"/>
  </r>
  <r>
    <n v="6"/>
    <n v="6116"/>
    <s v="O'Higgins"/>
    <s v="Requínoa"/>
    <x v="0"/>
    <x v="0"/>
    <n v="2"/>
    <s v="Vida"/>
    <s v="No sufrió antes ni durante el año pasado"/>
    <n v="1"/>
    <s v="Violencia psicológica"/>
    <n v="270103"/>
    <s v="Delitos violentos"/>
    <n v="270103008"/>
    <s v="Violencia Psicológica"/>
    <n v="0"/>
    <n v="8994.7503489712253"/>
    <n v="2403.9325048972937"/>
  </r>
  <r>
    <n v="6"/>
    <n v="6116"/>
    <s v="O'Higgins"/>
    <s v="Requínoa"/>
    <x v="0"/>
    <x v="0"/>
    <n v="2"/>
    <s v="Vida"/>
    <s v="Si sufrió antes o durante el año pasado"/>
    <n v="1"/>
    <s v="Violencia psicológica"/>
    <n v="270103"/>
    <s v="Delitos violentos"/>
    <n v="270103008"/>
    <s v="Violencia Psicológica"/>
    <n v="0"/>
    <n v="905.01886792452797"/>
    <n v="3479.4470348118239"/>
  </r>
  <r>
    <n v="6"/>
    <n v="6116"/>
    <s v="O'Higgins"/>
    <s v="Requínoa"/>
    <x v="1"/>
    <x v="1"/>
    <n v="1"/>
    <s v="Año"/>
    <s v="No sufrió el año pasado"/>
    <n v="1"/>
    <s v="Violencia psicológica"/>
    <n v="270103"/>
    <s v="Delitos violentos"/>
    <n v="270103008"/>
    <s v="Violencia Psicológica"/>
    <n v="0"/>
    <n v="9899.7692168957547"/>
    <n v="5883.379539709118"/>
  </r>
  <r>
    <n v="6"/>
    <n v="6116"/>
    <s v="O'Higgins"/>
    <s v="Requínoa"/>
    <x v="2"/>
    <x v="2"/>
    <n v="1"/>
    <s v="Año"/>
    <s v="No sufrió el año pasado"/>
    <n v="1"/>
    <s v="Violencia psicológica"/>
    <n v="270103"/>
    <s v="Delitos violentos"/>
    <n v="270103008"/>
    <s v="Violencia Psicológica"/>
    <n v="0"/>
    <n v="8994.7503489712253"/>
    <n v="4807.8650097945874"/>
  </r>
  <r>
    <n v="6"/>
    <n v="6116"/>
    <s v="O'Higgins"/>
    <s v="Requínoa"/>
    <x v="2"/>
    <x v="2"/>
    <n v="1"/>
    <s v="Año"/>
    <s v="Si sufrió el año pasado"/>
    <n v="1"/>
    <s v="Violencia psicológica"/>
    <n v="270103"/>
    <s v="Delitos violentos"/>
    <n v="270103008"/>
    <s v="Violencia Psicológica"/>
    <n v="0"/>
    <n v="905.01886792452797"/>
    <n v="1075.5145299145299"/>
  </r>
  <r>
    <n v="6"/>
    <n v="6117"/>
    <s v="O'Higgins"/>
    <s v="San Vicente"/>
    <x v="0"/>
    <x v="0"/>
    <n v="1"/>
    <s v="Año"/>
    <s v="No sufrió el año pasado"/>
    <n v="1"/>
    <s v="Violencia psicológica"/>
    <n v="270103"/>
    <s v="Delitos violentos"/>
    <n v="270103008"/>
    <s v="Violencia Psicológica"/>
    <n v="7080"/>
    <n v="5800.7966818614223"/>
    <n v="0"/>
  </r>
  <r>
    <n v="6"/>
    <n v="6117"/>
    <s v="O'Higgins"/>
    <s v="San Vicente"/>
    <x v="0"/>
    <x v="0"/>
    <n v="1"/>
    <s v="Año"/>
    <s v="Si sufrió el año pasado"/>
    <n v="1"/>
    <s v="Violencia psicológica"/>
    <n v="270103"/>
    <s v="Delitos violentos"/>
    <n v="270103008"/>
    <s v="Violencia Psicológica"/>
    <n v="259"/>
    <n v="0"/>
    <n v="0"/>
  </r>
  <r>
    <n v="6"/>
    <n v="6117"/>
    <s v="O'Higgins"/>
    <s v="San Vicente"/>
    <x v="0"/>
    <x v="0"/>
    <n v="2"/>
    <s v="Vida"/>
    <s v="No sufrió antes ni durante el año pasado"/>
    <n v="1"/>
    <s v="Violencia psicológica"/>
    <n v="270103"/>
    <s v="Delitos violentos"/>
    <n v="270103008"/>
    <s v="Violencia Psicológica"/>
    <n v="5589"/>
    <n v="4412.8260936261286"/>
    <n v="0"/>
  </r>
  <r>
    <n v="6"/>
    <n v="6117"/>
    <s v="O'Higgins"/>
    <s v="San Vicente"/>
    <x v="0"/>
    <x v="0"/>
    <n v="2"/>
    <s v="Vida"/>
    <s v="Si sufrió antes o durante el año pasado"/>
    <n v="1"/>
    <s v="Violencia psicológica"/>
    <n v="270103"/>
    <s v="Delitos violentos"/>
    <n v="270103008"/>
    <s v="Violencia Psicológica"/>
    <n v="1750"/>
    <n v="1387.9705882352939"/>
    <n v="0"/>
  </r>
  <r>
    <n v="6"/>
    <n v="6117"/>
    <s v="O'Higgins"/>
    <s v="San Vicente"/>
    <x v="1"/>
    <x v="1"/>
    <n v="1"/>
    <s v="Año"/>
    <s v="No sufrió el año pasado"/>
    <n v="1"/>
    <s v="Violencia psicológica"/>
    <n v="270103"/>
    <s v="Delitos violentos"/>
    <n v="270103008"/>
    <s v="Violencia Psicológica"/>
    <n v="7339"/>
    <n v="5800.7966818614223"/>
    <n v="0"/>
  </r>
  <r>
    <n v="6"/>
    <n v="6117"/>
    <s v="O'Higgins"/>
    <s v="San Vicente"/>
    <x v="2"/>
    <x v="2"/>
    <n v="1"/>
    <s v="Año"/>
    <s v="No sufrió el año pasado"/>
    <n v="1"/>
    <s v="Violencia psicológica"/>
    <n v="270103"/>
    <s v="Delitos violentos"/>
    <n v="270103008"/>
    <s v="Violencia Psicológica"/>
    <n v="7080"/>
    <n v="5800.7966818614223"/>
    <n v="0"/>
  </r>
  <r>
    <n v="6"/>
    <n v="6117"/>
    <s v="O'Higgins"/>
    <s v="San Vicente"/>
    <x v="2"/>
    <x v="2"/>
    <n v="1"/>
    <s v="Año"/>
    <s v="Si sufrió el año pasado"/>
    <n v="1"/>
    <s v="Violencia psicológica"/>
    <n v="270103"/>
    <s v="Delitos violentos"/>
    <n v="270103008"/>
    <s v="Violencia Psicológica"/>
    <n v="259"/>
    <n v="0"/>
    <n v="0"/>
  </r>
  <r>
    <n v="6"/>
    <n v="6201"/>
    <s v="O'Higgins"/>
    <s v="Pichilemu"/>
    <x v="0"/>
    <x v="0"/>
    <n v="1"/>
    <s v="Año"/>
    <s v="No sufrió el año pasado"/>
    <n v="1"/>
    <s v="Violencia psicológica"/>
    <n v="270103"/>
    <s v="Delitos violentos"/>
    <n v="270103008"/>
    <s v="Violencia Psicológica"/>
    <n v="0"/>
    <n v="12234.292360502981"/>
    <n v="0"/>
  </r>
  <r>
    <n v="6"/>
    <n v="6201"/>
    <s v="O'Higgins"/>
    <s v="Pichilemu"/>
    <x v="0"/>
    <x v="0"/>
    <n v="1"/>
    <s v="Año"/>
    <s v="Si sufrió el año pasado"/>
    <n v="1"/>
    <s v="Violencia psicológica"/>
    <n v="270103"/>
    <s v="Delitos violentos"/>
    <n v="270103008"/>
    <s v="Violencia Psicológica"/>
    <n v="0"/>
    <n v="7048.3440739227462"/>
    <n v="0"/>
  </r>
  <r>
    <n v="6"/>
    <n v="6201"/>
    <s v="O'Higgins"/>
    <s v="Pichilemu"/>
    <x v="0"/>
    <x v="0"/>
    <n v="2"/>
    <s v="Vida"/>
    <s v="No sufrió antes ni durante el año pasado"/>
    <n v="1"/>
    <s v="Violencia psicológica"/>
    <n v="270103"/>
    <s v="Delitos violentos"/>
    <n v="270103008"/>
    <s v="Violencia Psicológica"/>
    <n v="0"/>
    <n v="11381.984338524959"/>
    <n v="0"/>
  </r>
  <r>
    <n v="6"/>
    <n v="6201"/>
    <s v="O'Higgins"/>
    <s v="Pichilemu"/>
    <x v="0"/>
    <x v="0"/>
    <n v="2"/>
    <s v="Vida"/>
    <s v="Si sufrió antes o durante el año pasado"/>
    <n v="1"/>
    <s v="Violencia psicológica"/>
    <n v="270103"/>
    <s v="Delitos violentos"/>
    <n v="270103008"/>
    <s v="Violencia Psicológica"/>
    <n v="0"/>
    <n v="7900.6520959007685"/>
    <n v="0"/>
  </r>
  <r>
    <n v="6"/>
    <n v="6201"/>
    <s v="O'Higgins"/>
    <s v="Pichilemu"/>
    <x v="1"/>
    <x v="1"/>
    <n v="1"/>
    <s v="Año"/>
    <s v="No sufrió el año pasado"/>
    <n v="1"/>
    <s v="Violencia psicológica"/>
    <n v="270103"/>
    <s v="Delitos violentos"/>
    <n v="270103008"/>
    <s v="Violencia Psicológica"/>
    <n v="0"/>
    <n v="18799.658412447705"/>
    <n v="0"/>
  </r>
  <r>
    <n v="6"/>
    <n v="6201"/>
    <s v="O'Higgins"/>
    <s v="Pichilemu"/>
    <x v="1"/>
    <x v="1"/>
    <n v="1"/>
    <s v="Año"/>
    <s v="Si sufrió el año pasado"/>
    <n v="1"/>
    <s v="Violencia psicológica"/>
    <n v="270103"/>
    <s v="Delitos violentos"/>
    <n v="270103008"/>
    <s v="Violencia Psicológica"/>
    <n v="0"/>
    <n v="482.97802197802201"/>
    <n v="0"/>
  </r>
  <r>
    <n v="6"/>
    <n v="6201"/>
    <s v="O'Higgins"/>
    <s v="Pichilemu"/>
    <x v="2"/>
    <x v="2"/>
    <n v="1"/>
    <s v="Año"/>
    <s v="No sufrió el año pasado"/>
    <n v="1"/>
    <s v="Violencia psicológica"/>
    <n v="270103"/>
    <s v="Delitos violentos"/>
    <n v="270103008"/>
    <s v="Violencia Psicológica"/>
    <n v="0"/>
    <n v="12234.292360502981"/>
    <n v="0"/>
  </r>
  <r>
    <n v="6"/>
    <n v="6201"/>
    <s v="O'Higgins"/>
    <s v="Pichilemu"/>
    <x v="2"/>
    <x v="2"/>
    <n v="1"/>
    <s v="Año"/>
    <s v="Si sufrió el año pasado"/>
    <n v="1"/>
    <s v="Violencia psicológica"/>
    <n v="270103"/>
    <s v="Delitos violentos"/>
    <n v="270103008"/>
    <s v="Violencia Psicológica"/>
    <n v="0"/>
    <n v="7048.3440739227462"/>
    <n v="0"/>
  </r>
  <r>
    <n v="6"/>
    <n v="6203"/>
    <s v="O'Higgins"/>
    <s v="Litueche"/>
    <x v="0"/>
    <x v="0"/>
    <n v="1"/>
    <s v="Año"/>
    <s v="No sufrió el año pasado"/>
    <n v="1"/>
    <s v="Violencia psicológica"/>
    <n v="270103"/>
    <s v="Delitos violentos"/>
    <n v="270103008"/>
    <s v="Violencia Psicológica"/>
    <n v="0"/>
    <n v="1176.9633160956689"/>
    <n v="0"/>
  </r>
  <r>
    <n v="6"/>
    <n v="6203"/>
    <s v="O'Higgins"/>
    <s v="Litueche"/>
    <x v="0"/>
    <x v="0"/>
    <n v="1"/>
    <s v="Año"/>
    <s v="Si sufrió el año pasado"/>
    <n v="1"/>
    <s v="Violencia psicológica"/>
    <n v="270103"/>
    <s v="Delitos violentos"/>
    <n v="270103008"/>
    <s v="Violencia Psicológica"/>
    <n v="0"/>
    <n v="1063.315294117647"/>
    <n v="0"/>
  </r>
  <r>
    <n v="6"/>
    <n v="6203"/>
    <s v="O'Higgins"/>
    <s v="Litueche"/>
    <x v="0"/>
    <x v="0"/>
    <n v="2"/>
    <s v="Vida"/>
    <s v="No sufrió antes ni durante el año pasado"/>
    <n v="1"/>
    <s v="Violencia psicológica"/>
    <n v="270103"/>
    <s v="Delitos violentos"/>
    <n v="270103008"/>
    <s v="Violencia Psicológica"/>
    <n v="0"/>
    <n v="482.97802197802201"/>
    <n v="0"/>
  </r>
  <r>
    <n v="6"/>
    <n v="6203"/>
    <s v="O'Higgins"/>
    <s v="Litueche"/>
    <x v="0"/>
    <x v="0"/>
    <n v="2"/>
    <s v="Vida"/>
    <s v="Si sufrió antes o durante el año pasado"/>
    <n v="1"/>
    <s v="Violencia psicológica"/>
    <n v="270103"/>
    <s v="Delitos violentos"/>
    <n v="270103008"/>
    <s v="Violencia Psicológica"/>
    <n v="0"/>
    <n v="1757.3005882352941"/>
    <n v="0"/>
  </r>
  <r>
    <n v="6"/>
    <n v="6203"/>
    <s v="O'Higgins"/>
    <s v="Litueche"/>
    <x v="1"/>
    <x v="1"/>
    <n v="1"/>
    <s v="Año"/>
    <s v="No sufrió el año pasado"/>
    <n v="1"/>
    <s v="Violencia psicológica"/>
    <n v="270103"/>
    <s v="Delitos violentos"/>
    <n v="270103008"/>
    <s v="Violencia Psicológica"/>
    <n v="0"/>
    <n v="1546.2933160956691"/>
    <n v="0"/>
  </r>
  <r>
    <n v="6"/>
    <n v="6203"/>
    <s v="O'Higgins"/>
    <s v="Litueche"/>
    <x v="1"/>
    <x v="1"/>
    <n v="1"/>
    <s v="Año"/>
    <s v="Si sufrió el año pasado"/>
    <n v="1"/>
    <s v="Violencia psicológica"/>
    <n v="270103"/>
    <s v="Delitos violentos"/>
    <n v="270103008"/>
    <s v="Violencia Psicológica"/>
    <n v="0"/>
    <n v="693.98529411764696"/>
    <n v="0"/>
  </r>
  <r>
    <n v="6"/>
    <n v="6203"/>
    <s v="O'Higgins"/>
    <s v="Litueche"/>
    <x v="2"/>
    <x v="2"/>
    <n v="1"/>
    <s v="Año"/>
    <s v="No sufrió el año pasado"/>
    <n v="1"/>
    <s v="Violencia psicológica"/>
    <n v="270103"/>
    <s v="Delitos violentos"/>
    <n v="270103008"/>
    <s v="Violencia Psicológica"/>
    <n v="0"/>
    <n v="1176.9633160956689"/>
    <n v="0"/>
  </r>
  <r>
    <n v="6"/>
    <n v="6203"/>
    <s v="O'Higgins"/>
    <s v="Litueche"/>
    <x v="2"/>
    <x v="2"/>
    <n v="1"/>
    <s v="Año"/>
    <s v="Si sufrió el año pasado"/>
    <n v="1"/>
    <s v="Violencia psicológica"/>
    <n v="270103"/>
    <s v="Delitos violentos"/>
    <n v="270103008"/>
    <s v="Violencia Psicológica"/>
    <n v="0"/>
    <n v="1063.315294117647"/>
    <n v="0"/>
  </r>
  <r>
    <n v="6"/>
    <n v="6205"/>
    <s v="O'Higgins"/>
    <s v="Navidad"/>
    <x v="0"/>
    <x v="0"/>
    <n v="1"/>
    <s v="Año"/>
    <s v="No sufrió el año pasado"/>
    <n v="1"/>
    <s v="Violencia psicológica"/>
    <n v="270103"/>
    <s v="Delitos violentos"/>
    <n v="270103008"/>
    <s v="Violencia Psicológica"/>
    <n v="0"/>
    <n v="4443.9513214865037"/>
    <n v="0"/>
  </r>
  <r>
    <n v="6"/>
    <n v="6205"/>
    <s v="O'Higgins"/>
    <s v="Navidad"/>
    <x v="0"/>
    <x v="0"/>
    <n v="1"/>
    <s v="Año"/>
    <s v="Si sufrió el año pasado"/>
    <n v="1"/>
    <s v="Violencia psicológica"/>
    <n v="270103"/>
    <s v="Delitos violentos"/>
    <n v="270103008"/>
    <s v="Violencia Psicológica"/>
    <n v="0"/>
    <n v="1789.6680053908349"/>
    <n v="0"/>
  </r>
  <r>
    <n v="6"/>
    <n v="6205"/>
    <s v="O'Higgins"/>
    <s v="Navidad"/>
    <x v="0"/>
    <x v="0"/>
    <n v="2"/>
    <s v="Vida"/>
    <s v="No sufrió antes ni durante el año pasado"/>
    <n v="1"/>
    <s v="Violencia psicológica"/>
    <n v="270103"/>
    <s v="Delitos violentos"/>
    <n v="270103008"/>
    <s v="Violencia Psicológica"/>
    <n v="0"/>
    <n v="3380.636027368857"/>
    <n v="0"/>
  </r>
  <r>
    <n v="6"/>
    <n v="6205"/>
    <s v="O'Higgins"/>
    <s v="Navidad"/>
    <x v="0"/>
    <x v="0"/>
    <n v="2"/>
    <s v="Vida"/>
    <s v="Si sufrió antes o durante el año pasado"/>
    <n v="1"/>
    <s v="Violencia psicológica"/>
    <n v="270103"/>
    <s v="Delitos violentos"/>
    <n v="270103008"/>
    <s v="Violencia Psicológica"/>
    <n v="0"/>
    <n v="2852.9832995084817"/>
    <n v="0"/>
  </r>
  <r>
    <n v="6"/>
    <n v="6205"/>
    <s v="O'Higgins"/>
    <s v="Navidad"/>
    <x v="1"/>
    <x v="1"/>
    <n v="1"/>
    <s v="Año"/>
    <s v="No sufrió el año pasado"/>
    <n v="1"/>
    <s v="Violencia psicológica"/>
    <n v="270103"/>
    <s v="Delitos violentos"/>
    <n v="270103008"/>
    <s v="Violencia Psicológica"/>
    <n v="0"/>
    <n v="6233.6193268773395"/>
    <n v="0"/>
  </r>
  <r>
    <n v="6"/>
    <n v="6205"/>
    <s v="O'Higgins"/>
    <s v="Navidad"/>
    <x v="2"/>
    <x v="2"/>
    <n v="1"/>
    <s v="Año"/>
    <s v="No sufrió el año pasado"/>
    <n v="1"/>
    <s v="Violencia psicológica"/>
    <n v="270103"/>
    <s v="Delitos violentos"/>
    <n v="270103008"/>
    <s v="Violencia Psicológica"/>
    <n v="0"/>
    <n v="4443.9513214865037"/>
    <n v="0"/>
  </r>
  <r>
    <n v="6"/>
    <n v="6205"/>
    <s v="O'Higgins"/>
    <s v="Navidad"/>
    <x v="2"/>
    <x v="2"/>
    <n v="1"/>
    <s v="Año"/>
    <s v="Si sufrió el año pasado"/>
    <n v="1"/>
    <s v="Violencia psicológica"/>
    <n v="270103"/>
    <s v="Delitos violentos"/>
    <n v="270103008"/>
    <s v="Violencia Psicológica"/>
    <n v="0"/>
    <n v="1789.6680053908349"/>
    <n v="0"/>
  </r>
  <r>
    <n v="6"/>
    <n v="6301"/>
    <s v="O'Higgins"/>
    <s v="San Fernando"/>
    <x v="0"/>
    <x v="0"/>
    <n v="1"/>
    <s v="Año"/>
    <s v="No sufrió el año pasado"/>
    <n v="1"/>
    <s v="Violencia psicológica"/>
    <n v="270103"/>
    <s v="Delitos violentos"/>
    <n v="270103008"/>
    <s v="Violencia Psicológica"/>
    <n v="15673"/>
    <n v="17200.942319675327"/>
    <n v="28869.127782155261"/>
  </r>
  <r>
    <n v="6"/>
    <n v="6301"/>
    <s v="O'Higgins"/>
    <s v="San Fernando"/>
    <x v="0"/>
    <x v="0"/>
    <n v="1"/>
    <s v="Año"/>
    <s v="Si sufrió el año pasado"/>
    <n v="1"/>
    <s v="Violencia psicológica"/>
    <n v="270103"/>
    <s v="Delitos violentos"/>
    <n v="270103008"/>
    <s v="Violencia Psicológica"/>
    <n v="1908"/>
    <n v="1629.4727500579329"/>
    <n v="1772.7711732711732"/>
  </r>
  <r>
    <n v="6"/>
    <n v="6301"/>
    <s v="O'Higgins"/>
    <s v="San Fernando"/>
    <x v="0"/>
    <x v="0"/>
    <n v="2"/>
    <s v="Vida"/>
    <s v="No sufrió antes ni durante el año pasado"/>
    <n v="1"/>
    <s v="Violencia psicológica"/>
    <n v="270103"/>
    <s v="Delitos violentos"/>
    <n v="270103008"/>
    <s v="Violencia Psicológica"/>
    <n v="10085"/>
    <n v="14960.663709462011"/>
    <n v="25687.231291243974"/>
  </r>
  <r>
    <n v="6"/>
    <n v="6301"/>
    <s v="O'Higgins"/>
    <s v="San Fernando"/>
    <x v="0"/>
    <x v="0"/>
    <n v="2"/>
    <s v="Vida"/>
    <s v="Si sufrió antes o durante el año pasado"/>
    <n v="1"/>
    <s v="Violencia psicológica"/>
    <n v="270103"/>
    <s v="Delitos violentos"/>
    <n v="270103008"/>
    <s v="Violencia Psicológica"/>
    <n v="7496"/>
    <n v="3869.7513602712488"/>
    <n v="4954.6676641824524"/>
  </r>
  <r>
    <n v="6"/>
    <n v="6301"/>
    <s v="O'Higgins"/>
    <s v="San Fernando"/>
    <x v="1"/>
    <x v="1"/>
    <n v="1"/>
    <s v="Año"/>
    <s v="No sufrió el año pasado"/>
    <n v="1"/>
    <s v="Violencia psicológica"/>
    <n v="270103"/>
    <s v="Delitos violentos"/>
    <n v="270103008"/>
    <s v="Violencia Psicológica"/>
    <n v="17321"/>
    <n v="18830.415069733259"/>
    <n v="30641.898955426437"/>
  </r>
  <r>
    <n v="6"/>
    <n v="6301"/>
    <s v="O'Higgins"/>
    <s v="San Fernando"/>
    <x v="1"/>
    <x v="1"/>
    <n v="1"/>
    <s v="Año"/>
    <s v="Si sufrió el año pasado"/>
    <n v="1"/>
    <s v="Violencia psicológica"/>
    <n v="270103"/>
    <s v="Delitos violentos"/>
    <n v="270103008"/>
    <s v="Violencia Psicológica"/>
    <n v="260"/>
    <n v="0"/>
    <n v="0"/>
  </r>
  <r>
    <n v="6"/>
    <n v="6301"/>
    <s v="O'Higgins"/>
    <s v="San Fernando"/>
    <x v="2"/>
    <x v="2"/>
    <n v="1"/>
    <s v="Año"/>
    <s v="No sufrió el año pasado"/>
    <n v="1"/>
    <s v="Violencia psicológica"/>
    <n v="270103"/>
    <s v="Delitos violentos"/>
    <n v="270103008"/>
    <s v="Violencia Psicológica"/>
    <n v="15673"/>
    <n v="17200.942319675327"/>
    <n v="28869.127782155261"/>
  </r>
  <r>
    <n v="6"/>
    <n v="6301"/>
    <s v="O'Higgins"/>
    <s v="San Fernando"/>
    <x v="2"/>
    <x v="2"/>
    <n v="1"/>
    <s v="Año"/>
    <s v="Si sufrió el año pasado"/>
    <n v="1"/>
    <s v="Violencia psicológica"/>
    <n v="270103"/>
    <s v="Delitos violentos"/>
    <n v="270103008"/>
    <s v="Violencia Psicológica"/>
    <n v="1908"/>
    <n v="1629.4727500579329"/>
    <n v="1772.7711732711732"/>
  </r>
  <r>
    <n v="6"/>
    <n v="6302"/>
    <s v="O'Higgins"/>
    <s v="Chépica"/>
    <x v="0"/>
    <x v="0"/>
    <n v="1"/>
    <s v="Año"/>
    <s v="No sufrió el año pasado"/>
    <n v="1"/>
    <s v="Violencia psicológica"/>
    <n v="270103"/>
    <s v="Delitos violentos"/>
    <n v="270103008"/>
    <s v="Violencia Psicológica"/>
    <n v="0"/>
    <n v="1335.2860439560441"/>
    <n v="8914.5177681473451"/>
  </r>
  <r>
    <n v="6"/>
    <n v="6302"/>
    <s v="O'Higgins"/>
    <s v="Chépica"/>
    <x v="0"/>
    <x v="0"/>
    <n v="1"/>
    <s v="Año"/>
    <s v="Si sufrió el año pasado"/>
    <n v="1"/>
    <s v="Violencia psicológica"/>
    <n v="270103"/>
    <s v="Delitos violentos"/>
    <n v="270103008"/>
    <s v="Violencia Psicológica"/>
    <n v="0"/>
    <n v="452.50943396226398"/>
    <n v="997.52341398820272"/>
  </r>
  <r>
    <n v="6"/>
    <n v="6302"/>
    <s v="O'Higgins"/>
    <s v="Chépica"/>
    <x v="0"/>
    <x v="0"/>
    <n v="2"/>
    <s v="Vida"/>
    <s v="No sufrió antes ni durante el año pasado"/>
    <n v="1"/>
    <s v="Violencia psicológica"/>
    <n v="270103"/>
    <s v="Delitos violentos"/>
    <n v="270103008"/>
    <s v="Violencia Psicológica"/>
    <n v="0"/>
    <n v="482.97802197802201"/>
    <n v="7839.0032382328145"/>
  </r>
  <r>
    <n v="6"/>
    <n v="6302"/>
    <s v="O'Higgins"/>
    <s v="Chépica"/>
    <x v="0"/>
    <x v="0"/>
    <n v="2"/>
    <s v="Vida"/>
    <s v="Si sufrió antes o durante el año pasado"/>
    <n v="1"/>
    <s v="Violencia psicológica"/>
    <n v="270103"/>
    <s v="Delitos violentos"/>
    <n v="270103008"/>
    <s v="Violencia Psicológica"/>
    <n v="0"/>
    <n v="1304.817455940286"/>
    <n v="2073.0379439027329"/>
  </r>
  <r>
    <n v="6"/>
    <n v="6302"/>
    <s v="O'Higgins"/>
    <s v="Chépica"/>
    <x v="1"/>
    <x v="1"/>
    <n v="1"/>
    <s v="Año"/>
    <s v="No sufrió el año pasado"/>
    <n v="1"/>
    <s v="Violencia psicológica"/>
    <n v="270103"/>
    <s v="Delitos violentos"/>
    <n v="270103008"/>
    <s v="Violencia Psicológica"/>
    <n v="0"/>
    <n v="1787.7954779183081"/>
    <n v="9238.9707596003354"/>
  </r>
  <r>
    <n v="6"/>
    <n v="6302"/>
    <s v="O'Higgins"/>
    <s v="Chépica"/>
    <x v="1"/>
    <x v="1"/>
    <n v="1"/>
    <s v="Año"/>
    <s v="Si sufrió el año pasado"/>
    <n v="1"/>
    <s v="Violencia psicológica"/>
    <n v="270103"/>
    <s v="Delitos violentos"/>
    <n v="270103008"/>
    <s v="Violencia Psicológica"/>
    <n v="0"/>
    <n v="0"/>
    <n v="673.07042253521126"/>
  </r>
  <r>
    <n v="6"/>
    <n v="6302"/>
    <s v="O'Higgins"/>
    <s v="Chépica"/>
    <x v="2"/>
    <x v="2"/>
    <n v="1"/>
    <s v="Año"/>
    <s v="No sufrió el año pasado"/>
    <n v="1"/>
    <s v="Violencia psicológica"/>
    <n v="270103"/>
    <s v="Delitos violentos"/>
    <n v="270103008"/>
    <s v="Violencia Psicológica"/>
    <n v="0"/>
    <n v="1335.2860439560441"/>
    <n v="8914.5177681473451"/>
  </r>
  <r>
    <n v="6"/>
    <n v="6302"/>
    <s v="O'Higgins"/>
    <s v="Chépica"/>
    <x v="2"/>
    <x v="2"/>
    <n v="1"/>
    <s v="Año"/>
    <s v="Si sufrió el año pasado"/>
    <n v="1"/>
    <s v="Violencia psicológica"/>
    <n v="270103"/>
    <s v="Delitos violentos"/>
    <n v="270103008"/>
    <s v="Violencia Psicológica"/>
    <n v="0"/>
    <n v="452.50943396226398"/>
    <n v="997.52341398820272"/>
  </r>
  <r>
    <n v="6"/>
    <n v="6303"/>
    <s v="O'Higgins"/>
    <s v="Chimbarongo"/>
    <x v="0"/>
    <x v="0"/>
    <n v="1"/>
    <s v="Año"/>
    <s v="No sufrió el año pasado"/>
    <n v="1"/>
    <s v="Violencia psicológica"/>
    <n v="270103"/>
    <s v="Delitos violentos"/>
    <n v="270103008"/>
    <s v="Violencia Psicológica"/>
    <n v="0"/>
    <n v="6200.6215715444368"/>
    <n v="19470.219182617071"/>
  </r>
  <r>
    <n v="6"/>
    <n v="6303"/>
    <s v="O'Higgins"/>
    <s v="Chimbarongo"/>
    <x v="0"/>
    <x v="0"/>
    <n v="1"/>
    <s v="Año"/>
    <s v="Si sufrió el año pasado"/>
    <n v="1"/>
    <s v="Violencia psicológica"/>
    <n v="270103"/>
    <s v="Delitos violentos"/>
    <n v="270103008"/>
    <s v="Violencia Psicológica"/>
    <n v="0"/>
    <n v="935.48745594028605"/>
    <n v="2950.4412587412589"/>
  </r>
  <r>
    <n v="6"/>
    <n v="6303"/>
    <s v="O'Higgins"/>
    <s v="Chimbarongo"/>
    <x v="0"/>
    <x v="0"/>
    <n v="2"/>
    <s v="Vida"/>
    <s v="No sufrió antes ni durante el año pasado"/>
    <n v="1"/>
    <s v="Violencia psicológica"/>
    <n v="270103"/>
    <s v="Delitos violentos"/>
    <n v="270103008"/>
    <s v="Violencia Psicológica"/>
    <n v="0"/>
    <n v="6200.6215715444368"/>
    <n v="14352.907824726133"/>
  </r>
  <r>
    <n v="6"/>
    <n v="6303"/>
    <s v="O'Higgins"/>
    <s v="Chimbarongo"/>
    <x v="0"/>
    <x v="0"/>
    <n v="2"/>
    <s v="Vida"/>
    <s v="Si sufrió antes o durante el año pasado"/>
    <n v="1"/>
    <s v="Violencia psicológica"/>
    <n v="270103"/>
    <s v="Delitos violentos"/>
    <n v="270103008"/>
    <s v="Violencia Psicológica"/>
    <n v="0"/>
    <n v="935.48745594028605"/>
    <n v="8067.7526166321932"/>
  </r>
  <r>
    <n v="6"/>
    <n v="6303"/>
    <s v="O'Higgins"/>
    <s v="Chimbarongo"/>
    <x v="1"/>
    <x v="1"/>
    <n v="1"/>
    <s v="Año"/>
    <s v="No sufrió el año pasado"/>
    <n v="1"/>
    <s v="Violencia psicológica"/>
    <n v="270103"/>
    <s v="Delitos violentos"/>
    <n v="270103008"/>
    <s v="Violencia Psicológica"/>
    <n v="0"/>
    <n v="7136.1090274847229"/>
    <n v="20918.537364435255"/>
  </r>
  <r>
    <n v="6"/>
    <n v="6303"/>
    <s v="O'Higgins"/>
    <s v="Chimbarongo"/>
    <x v="1"/>
    <x v="1"/>
    <n v="1"/>
    <s v="Año"/>
    <s v="Si sufrió el año pasado"/>
    <n v="1"/>
    <s v="Violencia psicológica"/>
    <n v="270103"/>
    <s v="Delitos violentos"/>
    <n v="270103008"/>
    <s v="Violencia Psicológica"/>
    <n v="0"/>
    <n v="0"/>
    <n v="1502.123076923077"/>
  </r>
  <r>
    <n v="6"/>
    <n v="6303"/>
    <s v="O'Higgins"/>
    <s v="Chimbarongo"/>
    <x v="2"/>
    <x v="2"/>
    <n v="1"/>
    <s v="Año"/>
    <s v="No sufrió el año pasado"/>
    <n v="1"/>
    <s v="Violencia psicológica"/>
    <n v="270103"/>
    <s v="Delitos violentos"/>
    <n v="270103008"/>
    <s v="Violencia Psicológica"/>
    <n v="0"/>
    <n v="6200.6215715444368"/>
    <n v="19470.219182617071"/>
  </r>
  <r>
    <n v="6"/>
    <n v="6303"/>
    <s v="O'Higgins"/>
    <s v="Chimbarongo"/>
    <x v="2"/>
    <x v="2"/>
    <n v="1"/>
    <s v="Año"/>
    <s v="Si sufrió el año pasado"/>
    <n v="1"/>
    <s v="Violencia psicológica"/>
    <n v="270103"/>
    <s v="Delitos violentos"/>
    <n v="270103008"/>
    <s v="Violencia Psicológica"/>
    <n v="0"/>
    <n v="935.48745594028605"/>
    <n v="2950.4412587412589"/>
  </r>
  <r>
    <n v="6"/>
    <n v="6305"/>
    <s v="O'Higgins"/>
    <s v="Nancagua"/>
    <x v="0"/>
    <x v="0"/>
    <n v="1"/>
    <s v="Año"/>
    <s v="No sufrió el año pasado"/>
    <n v="1"/>
    <s v="Violencia psicológica"/>
    <n v="270103"/>
    <s v="Delitos violentos"/>
    <n v="270103008"/>
    <s v="Violencia Psicológica"/>
    <n v="0"/>
    <n v="10086.477878822063"/>
    <n v="2013.4059829059829"/>
  </r>
  <r>
    <n v="6"/>
    <n v="6305"/>
    <s v="O'Higgins"/>
    <s v="Nancagua"/>
    <x v="0"/>
    <x v="0"/>
    <n v="1"/>
    <s v="Año"/>
    <s v="Si sufrió el año pasado"/>
    <n v="1"/>
    <s v="Violencia psicológica"/>
    <n v="270103"/>
    <s v="Delitos violentos"/>
    <n v="270103008"/>
    <s v="Violencia Psicológica"/>
    <n v="0"/>
    <n v="1176.9633160956689"/>
    <n v="751.06153846153848"/>
  </r>
  <r>
    <n v="6"/>
    <n v="6305"/>
    <s v="O'Higgins"/>
    <s v="Nancagua"/>
    <x v="0"/>
    <x v="0"/>
    <n v="2"/>
    <s v="Vida"/>
    <s v="No sufrió antes ni durante el año pasado"/>
    <n v="1"/>
    <s v="Violencia psicológica"/>
    <n v="270103"/>
    <s v="Delitos violentos"/>
    <n v="270103008"/>
    <s v="Violencia Psicológica"/>
    <n v="0"/>
    <n v="9264.6384448598001"/>
    <n v="2013.4059829059829"/>
  </r>
  <r>
    <n v="6"/>
    <n v="6305"/>
    <s v="O'Higgins"/>
    <s v="Nancagua"/>
    <x v="0"/>
    <x v="0"/>
    <n v="2"/>
    <s v="Vida"/>
    <s v="Si sufrió antes o durante el año pasado"/>
    <n v="1"/>
    <s v="Violencia psicológica"/>
    <n v="270103"/>
    <s v="Delitos violentos"/>
    <n v="270103008"/>
    <s v="Violencia Psicológica"/>
    <n v="0"/>
    <n v="1998.8027500579328"/>
    <n v="751.06153846153848"/>
  </r>
  <r>
    <n v="6"/>
    <n v="6305"/>
    <s v="O'Higgins"/>
    <s v="Nancagua"/>
    <x v="1"/>
    <x v="1"/>
    <n v="1"/>
    <s v="Año"/>
    <s v="No sufrió el año pasado"/>
    <n v="1"/>
    <s v="Violencia psicológica"/>
    <n v="270103"/>
    <s v="Delitos violentos"/>
    <n v="270103008"/>
    <s v="Violencia Psicológica"/>
    <n v="0"/>
    <n v="11263.441194917732"/>
    <n v="2013.4059829059829"/>
  </r>
  <r>
    <n v="6"/>
    <n v="6305"/>
    <s v="O'Higgins"/>
    <s v="Nancagua"/>
    <x v="1"/>
    <x v="1"/>
    <n v="1"/>
    <s v="Año"/>
    <s v="Si sufrió el año pasado"/>
    <n v="1"/>
    <s v="Violencia psicológica"/>
    <n v="270103"/>
    <s v="Delitos violentos"/>
    <n v="270103008"/>
    <s v="Violencia Psicológica"/>
    <n v="0"/>
    <n v="0"/>
    <n v="751.06153846153848"/>
  </r>
  <r>
    <n v="6"/>
    <n v="6305"/>
    <s v="O'Higgins"/>
    <s v="Nancagua"/>
    <x v="2"/>
    <x v="2"/>
    <n v="1"/>
    <s v="Año"/>
    <s v="No sufrió el año pasado"/>
    <n v="1"/>
    <s v="Violencia psicológica"/>
    <n v="270103"/>
    <s v="Delitos violentos"/>
    <n v="270103008"/>
    <s v="Violencia Psicológica"/>
    <n v="0"/>
    <n v="10086.477878822063"/>
    <n v="2013.4059829059829"/>
  </r>
  <r>
    <n v="6"/>
    <n v="6305"/>
    <s v="O'Higgins"/>
    <s v="Nancagua"/>
    <x v="2"/>
    <x v="2"/>
    <n v="1"/>
    <s v="Año"/>
    <s v="Si sufrió el año pasado"/>
    <n v="1"/>
    <s v="Violencia psicológica"/>
    <n v="270103"/>
    <s v="Delitos violentos"/>
    <n v="270103008"/>
    <s v="Violencia Psicológica"/>
    <n v="0"/>
    <n v="1176.9633160956689"/>
    <n v="751.06153846153848"/>
  </r>
  <r>
    <n v="6"/>
    <n v="6306"/>
    <s v="O'Higgins"/>
    <s v="Palmilla"/>
    <x v="0"/>
    <x v="0"/>
    <n v="1"/>
    <s v="Año"/>
    <s v="No sufrió el año pasado"/>
    <n v="1"/>
    <s v="Violencia psicológica"/>
    <n v="270103"/>
    <s v="Delitos violentos"/>
    <n v="270103008"/>
    <s v="Violencia Psicológica"/>
    <n v="0"/>
    <n v="1840.4800221975579"/>
    <n v="0"/>
  </r>
  <r>
    <n v="6"/>
    <n v="6306"/>
    <s v="O'Higgins"/>
    <s v="Palmilla"/>
    <x v="0"/>
    <x v="0"/>
    <n v="1"/>
    <s v="Año"/>
    <s v="Si sufrió el año pasado"/>
    <n v="1"/>
    <s v="Violencia psicológica"/>
    <n v="270103"/>
    <s v="Delitos violentos"/>
    <n v="270103008"/>
    <s v="Violencia Psicológica"/>
    <n v="0"/>
    <n v="452.50943396226398"/>
    <n v="0"/>
  </r>
  <r>
    <n v="6"/>
    <n v="6306"/>
    <s v="O'Higgins"/>
    <s v="Palmilla"/>
    <x v="0"/>
    <x v="0"/>
    <n v="2"/>
    <s v="Vida"/>
    <s v="No sufrió antes ni durante el año pasado"/>
    <n v="1"/>
    <s v="Violencia psicológica"/>
    <n v="270103"/>
    <s v="Delitos violentos"/>
    <n v="270103008"/>
    <s v="Violencia Psicológica"/>
    <n v="0"/>
    <n v="1840.4800221975579"/>
    <n v="0"/>
  </r>
  <r>
    <n v="6"/>
    <n v="6306"/>
    <s v="O'Higgins"/>
    <s v="Palmilla"/>
    <x v="0"/>
    <x v="0"/>
    <n v="2"/>
    <s v="Vida"/>
    <s v="Si sufrió antes o durante el año pasado"/>
    <n v="1"/>
    <s v="Violencia psicológica"/>
    <n v="270103"/>
    <s v="Delitos violentos"/>
    <n v="270103008"/>
    <s v="Violencia Psicológica"/>
    <n v="0"/>
    <n v="452.50943396226398"/>
    <n v="0"/>
  </r>
  <r>
    <n v="6"/>
    <n v="6306"/>
    <s v="O'Higgins"/>
    <s v="Palmilla"/>
    <x v="1"/>
    <x v="1"/>
    <n v="1"/>
    <s v="Año"/>
    <s v="No sufrió el año pasado"/>
    <n v="1"/>
    <s v="Violencia psicológica"/>
    <n v="270103"/>
    <s v="Delitos violentos"/>
    <n v="270103008"/>
    <s v="Violencia Psicológica"/>
    <n v="0"/>
    <n v="2292.9894561598217"/>
    <n v="0"/>
  </r>
  <r>
    <n v="6"/>
    <n v="6306"/>
    <s v="O'Higgins"/>
    <s v="Palmilla"/>
    <x v="2"/>
    <x v="2"/>
    <n v="1"/>
    <s v="Año"/>
    <s v="No sufrió el año pasado"/>
    <n v="1"/>
    <s v="Violencia psicológica"/>
    <n v="270103"/>
    <s v="Delitos violentos"/>
    <n v="270103008"/>
    <s v="Violencia Psicológica"/>
    <n v="0"/>
    <n v="1840.4800221975579"/>
    <n v="0"/>
  </r>
  <r>
    <n v="6"/>
    <n v="6306"/>
    <s v="O'Higgins"/>
    <s v="Palmilla"/>
    <x v="2"/>
    <x v="2"/>
    <n v="1"/>
    <s v="Año"/>
    <s v="Si sufrió el año pasado"/>
    <n v="1"/>
    <s v="Violencia psicológica"/>
    <n v="270103"/>
    <s v="Delitos violentos"/>
    <n v="270103008"/>
    <s v="Violencia Psicológica"/>
    <n v="0"/>
    <n v="452.50943396226398"/>
    <n v="0"/>
  </r>
  <r>
    <n v="6"/>
    <n v="6308"/>
    <s v="O'Higgins"/>
    <s v="Placilla"/>
    <x v="0"/>
    <x v="0"/>
    <n v="1"/>
    <s v="Año"/>
    <s v="No sufrió el año pasado"/>
    <n v="1"/>
    <s v="Violencia psicológica"/>
    <n v="270103"/>
    <s v="Delitos violentos"/>
    <n v="270103008"/>
    <s v="Violencia Psicológica"/>
    <n v="0"/>
    <n v="0"/>
    <n v="2013.4059829059829"/>
  </r>
  <r>
    <n v="6"/>
    <n v="6308"/>
    <s v="O'Higgins"/>
    <s v="Placilla"/>
    <x v="0"/>
    <x v="0"/>
    <n v="1"/>
    <s v="Año"/>
    <s v="Si sufrió el año pasado"/>
    <n v="1"/>
    <s v="Violencia psicológica"/>
    <n v="270103"/>
    <s v="Delitos violentos"/>
    <n v="270103008"/>
    <s v="Violencia Psicológica"/>
    <n v="0"/>
    <n v="0"/>
    <n v="751.06153846153848"/>
  </r>
  <r>
    <n v="6"/>
    <n v="6308"/>
    <s v="O'Higgins"/>
    <s v="Placilla"/>
    <x v="0"/>
    <x v="0"/>
    <n v="2"/>
    <s v="Vida"/>
    <s v="No sufrió antes ni durante el año pasado"/>
    <n v="1"/>
    <s v="Violencia psicológica"/>
    <n v="270103"/>
    <s v="Delitos violentos"/>
    <n v="270103008"/>
    <s v="Violencia Psicológica"/>
    <n v="0"/>
    <n v="0"/>
    <n v="2013.4059829059829"/>
  </r>
  <r>
    <n v="6"/>
    <n v="6308"/>
    <s v="O'Higgins"/>
    <s v="Placilla"/>
    <x v="0"/>
    <x v="0"/>
    <n v="2"/>
    <s v="Vida"/>
    <s v="Si sufrió antes o durante el año pasado"/>
    <n v="1"/>
    <s v="Violencia psicológica"/>
    <n v="270103"/>
    <s v="Delitos violentos"/>
    <n v="270103008"/>
    <s v="Violencia Psicológica"/>
    <n v="0"/>
    <n v="0"/>
    <n v="751.06153846153848"/>
  </r>
  <r>
    <n v="6"/>
    <n v="6308"/>
    <s v="O'Higgins"/>
    <s v="Placilla"/>
    <x v="1"/>
    <x v="1"/>
    <n v="1"/>
    <s v="Año"/>
    <s v="No sufrió el año pasado"/>
    <n v="1"/>
    <s v="Violencia psicológica"/>
    <n v="270103"/>
    <s v="Delitos violentos"/>
    <n v="270103008"/>
    <s v="Violencia Psicológica"/>
    <n v="0"/>
    <n v="0"/>
    <n v="2764.4675213675214"/>
  </r>
  <r>
    <n v="6"/>
    <n v="6308"/>
    <s v="O'Higgins"/>
    <s v="Placilla"/>
    <x v="2"/>
    <x v="2"/>
    <n v="1"/>
    <s v="Año"/>
    <s v="No sufrió el año pasado"/>
    <n v="1"/>
    <s v="Violencia psicológica"/>
    <n v="270103"/>
    <s v="Delitos violentos"/>
    <n v="270103008"/>
    <s v="Violencia Psicológica"/>
    <n v="0"/>
    <n v="0"/>
    <n v="2013.4059829059829"/>
  </r>
  <r>
    <n v="6"/>
    <n v="6308"/>
    <s v="O'Higgins"/>
    <s v="Placilla"/>
    <x v="2"/>
    <x v="2"/>
    <n v="1"/>
    <s v="Año"/>
    <s v="Si sufrió el año pasado"/>
    <n v="1"/>
    <s v="Violencia psicológica"/>
    <n v="270103"/>
    <s v="Delitos violentos"/>
    <n v="270103008"/>
    <s v="Violencia Psicológica"/>
    <n v="0"/>
    <n v="0"/>
    <n v="751.06153846153848"/>
  </r>
  <r>
    <n v="6"/>
    <n v="6310"/>
    <s v="O'Higgins"/>
    <s v="Santa Cruz"/>
    <x v="0"/>
    <x v="0"/>
    <n v="1"/>
    <s v="Año"/>
    <s v="No sufrió el año pasado"/>
    <n v="1"/>
    <s v="Violencia psicológica"/>
    <n v="270103"/>
    <s v="Delitos violentos"/>
    <n v="270103008"/>
    <s v="Violencia Psicológica"/>
    <n v="0"/>
    <n v="7417.6740739227462"/>
    <n v="9740.4699574291099"/>
  </r>
  <r>
    <n v="6"/>
    <n v="6310"/>
    <s v="O'Higgins"/>
    <s v="Santa Cruz"/>
    <x v="0"/>
    <x v="0"/>
    <n v="1"/>
    <s v="Año"/>
    <s v="Si sufrió el año pasado"/>
    <n v="1"/>
    <s v="Violencia psicológica"/>
    <n v="270103"/>
    <s v="Delitos violentos"/>
    <n v="270103008"/>
    <s v="Violencia Psicológica"/>
    <n v="0"/>
    <n v="1304.817455940286"/>
    <n v="1006.7029914529915"/>
  </r>
  <r>
    <n v="6"/>
    <n v="6310"/>
    <s v="O'Higgins"/>
    <s v="Santa Cruz"/>
    <x v="0"/>
    <x v="0"/>
    <n v="2"/>
    <s v="Vida"/>
    <s v="No sufrió antes ni durante el año pasado"/>
    <n v="1"/>
    <s v="Violencia psicológica"/>
    <n v="270103"/>
    <s v="Delitos violentos"/>
    <n v="270103008"/>
    <s v="Violencia Psicológica"/>
    <n v="0"/>
    <n v="7417.6740739227462"/>
    <n v="8069.8761209056975"/>
  </r>
  <r>
    <n v="6"/>
    <n v="6310"/>
    <s v="O'Higgins"/>
    <s v="Santa Cruz"/>
    <x v="0"/>
    <x v="0"/>
    <n v="2"/>
    <s v="Vida"/>
    <s v="Si sufrió antes o durante el año pasado"/>
    <n v="1"/>
    <s v="Violencia psicológica"/>
    <n v="270103"/>
    <s v="Delitos violentos"/>
    <n v="270103008"/>
    <s v="Violencia Psicológica"/>
    <n v="0"/>
    <n v="1304.817455940286"/>
    <n v="2677.2968279764059"/>
  </r>
  <r>
    <n v="6"/>
    <n v="6310"/>
    <s v="O'Higgins"/>
    <s v="Santa Cruz"/>
    <x v="1"/>
    <x v="1"/>
    <n v="1"/>
    <s v="Año"/>
    <s v="No sufrió el año pasado"/>
    <n v="1"/>
    <s v="Violencia psicológica"/>
    <n v="270103"/>
    <s v="Delitos violentos"/>
    <n v="270103008"/>
    <s v="Violencia Psicológica"/>
    <n v="0"/>
    <n v="8722.4915298630331"/>
    <n v="10747.172948882102"/>
  </r>
  <r>
    <n v="6"/>
    <n v="6310"/>
    <s v="O'Higgins"/>
    <s v="Santa Cruz"/>
    <x v="2"/>
    <x v="2"/>
    <n v="1"/>
    <s v="Año"/>
    <s v="No sufrió el año pasado"/>
    <n v="1"/>
    <s v="Violencia psicológica"/>
    <n v="270103"/>
    <s v="Delitos violentos"/>
    <n v="270103008"/>
    <s v="Violencia Psicológica"/>
    <n v="0"/>
    <n v="7417.6740739227462"/>
    <n v="9740.4699574291099"/>
  </r>
  <r>
    <n v="6"/>
    <n v="6310"/>
    <s v="O'Higgins"/>
    <s v="Santa Cruz"/>
    <x v="2"/>
    <x v="2"/>
    <n v="1"/>
    <s v="Año"/>
    <s v="Si sufrió el año pasado"/>
    <n v="1"/>
    <s v="Violencia psicológica"/>
    <n v="270103"/>
    <s v="Delitos violentos"/>
    <n v="270103008"/>
    <s v="Violencia Psicológica"/>
    <n v="0"/>
    <n v="1304.817455940286"/>
    <n v="1006.7029914529915"/>
  </r>
  <r>
    <n v="7"/>
    <n v="7101"/>
    <s v="Maule"/>
    <s v="Talca"/>
    <x v="0"/>
    <x v="0"/>
    <n v="1"/>
    <s v="Año"/>
    <s v="No sufrió el año pasado"/>
    <n v="1"/>
    <s v="Violencia psicológica"/>
    <n v="270103"/>
    <s v="Delitos violentos"/>
    <n v="270103008"/>
    <s v="Violencia Psicológica"/>
    <n v="58855"/>
    <n v="54146.184546458957"/>
    <n v="71420.527298909612"/>
  </r>
  <r>
    <n v="7"/>
    <n v="7101"/>
    <s v="Maule"/>
    <s v="Talca"/>
    <x v="0"/>
    <x v="0"/>
    <n v="1"/>
    <s v="Año"/>
    <s v="Si sufrió el año pasado"/>
    <n v="1"/>
    <s v="Violencia psicológica"/>
    <n v="270103"/>
    <s v="Delitos violentos"/>
    <n v="270103008"/>
    <s v="Violencia Psicológica"/>
    <n v="9763"/>
    <n v="6282.0837173966056"/>
    <n v="15439.12674101572"/>
  </r>
  <r>
    <n v="7"/>
    <n v="7101"/>
    <s v="Maule"/>
    <s v="Talca"/>
    <x v="0"/>
    <x v="0"/>
    <n v="2"/>
    <s v="Vida"/>
    <s v="No sufrió antes ni durante el año pasado"/>
    <n v="1"/>
    <s v="Violencia psicológica"/>
    <n v="270103"/>
    <s v="Delitos violentos"/>
    <n v="270103008"/>
    <s v="Violencia Psicológica"/>
    <n v="56092"/>
    <n v="52967.331548016591"/>
    <n v="47446.019072453222"/>
  </r>
  <r>
    <n v="7"/>
    <n v="7101"/>
    <s v="Maule"/>
    <s v="Talca"/>
    <x v="0"/>
    <x v="0"/>
    <n v="2"/>
    <s v="Vida"/>
    <s v="Si sufrió antes o durante el año pasado"/>
    <n v="1"/>
    <s v="Violencia psicológica"/>
    <n v="270103"/>
    <s v="Delitos violentos"/>
    <n v="270103008"/>
    <s v="Violencia Psicológica"/>
    <n v="12526"/>
    <n v="7460.9367158389732"/>
    <n v="39413.634967472033"/>
  </r>
  <r>
    <n v="7"/>
    <n v="7101"/>
    <s v="Maule"/>
    <s v="Talca"/>
    <x v="1"/>
    <x v="1"/>
    <n v="1"/>
    <s v="Año"/>
    <s v="No sufrió el año pasado"/>
    <n v="1"/>
    <s v="Violencia psicológica"/>
    <n v="270103"/>
    <s v="Delitos violentos"/>
    <n v="270103008"/>
    <s v="Violencia Psicológica"/>
    <n v="65207"/>
    <n v="59622.789097188885"/>
    <n v="84325.340431946461"/>
  </r>
  <r>
    <n v="7"/>
    <n v="7101"/>
    <s v="Maule"/>
    <s v="Talca"/>
    <x v="1"/>
    <x v="1"/>
    <n v="1"/>
    <s v="Año"/>
    <s v="Si sufrió el año pasado"/>
    <n v="1"/>
    <s v="Violencia psicológica"/>
    <n v="270103"/>
    <s v="Delitos violentos"/>
    <n v="270103008"/>
    <s v="Violencia Psicológica"/>
    <n v="3411"/>
    <n v="805.47916666666697"/>
    <n v="2534.313607978881"/>
  </r>
  <r>
    <n v="7"/>
    <n v="7101"/>
    <s v="Maule"/>
    <s v="Talca"/>
    <x v="2"/>
    <x v="2"/>
    <n v="1"/>
    <s v="Año"/>
    <s v="No sufrió el año pasado"/>
    <n v="1"/>
    <s v="Violencia psicológica"/>
    <n v="270103"/>
    <s v="Delitos violentos"/>
    <n v="270103008"/>
    <s v="Violencia Psicológica"/>
    <n v="58855"/>
    <n v="54146.184546458957"/>
    <n v="72938.737642540291"/>
  </r>
  <r>
    <n v="7"/>
    <n v="7101"/>
    <s v="Maule"/>
    <s v="Talca"/>
    <x v="2"/>
    <x v="2"/>
    <n v="1"/>
    <s v="Año"/>
    <s v="Si sufrió el año pasado"/>
    <n v="1"/>
    <s v="Violencia psicológica"/>
    <n v="270103"/>
    <s v="Delitos violentos"/>
    <n v="270103008"/>
    <s v="Violencia Psicológica"/>
    <n v="9763"/>
    <n v="6282.0837173966056"/>
    <n v="13920.916397385035"/>
  </r>
  <r>
    <n v="7"/>
    <n v="7102"/>
    <s v="Maule"/>
    <s v="Constitución"/>
    <x v="0"/>
    <x v="0"/>
    <n v="1"/>
    <s v="Año"/>
    <s v="No sufrió el año pasado"/>
    <n v="1"/>
    <s v="Violencia psicológica"/>
    <n v="270103"/>
    <s v="Delitos violentos"/>
    <n v="270103008"/>
    <s v="Violencia Psicológica"/>
    <n v="11221"/>
    <n v="20109.687652413497"/>
    <n v="7859.4759908254546"/>
  </r>
  <r>
    <n v="7"/>
    <n v="7102"/>
    <s v="Maule"/>
    <s v="Constitución"/>
    <x v="0"/>
    <x v="0"/>
    <n v="1"/>
    <s v="Año"/>
    <s v="Si sufrió el año pasado"/>
    <n v="1"/>
    <s v="Violencia psicológica"/>
    <n v="270103"/>
    <s v="Delitos violentos"/>
    <n v="270103008"/>
    <s v="Violencia Psicológica"/>
    <n v="0"/>
    <n v="805.47916666666697"/>
    <n v="2147.0475529330097"/>
  </r>
  <r>
    <n v="7"/>
    <n v="7102"/>
    <s v="Maule"/>
    <s v="Constitución"/>
    <x v="0"/>
    <x v="0"/>
    <n v="1"/>
    <s v="Año"/>
    <s v="No responde"/>
    <n v="1"/>
    <s v="Violencia psicológica"/>
    <n v="270103"/>
    <s v="Delitos violentos"/>
    <n v="270103008"/>
    <s v="Violencia Psicológica"/>
    <n v="804"/>
    <n v="0"/>
    <n v="0"/>
  </r>
  <r>
    <n v="7"/>
    <n v="7102"/>
    <s v="Maule"/>
    <s v="Constitución"/>
    <x v="0"/>
    <x v="0"/>
    <n v="2"/>
    <s v="Vida"/>
    <s v="No sufrió antes ni durante el año pasado"/>
    <n v="1"/>
    <s v="Violencia psicológica"/>
    <n v="270103"/>
    <s v="Delitos violentos"/>
    <n v="270103008"/>
    <s v="Violencia Psicológica"/>
    <n v="10717"/>
    <n v="18085.032096857944"/>
    <n v="6748.5699357795838"/>
  </r>
  <r>
    <n v="7"/>
    <n v="7102"/>
    <s v="Maule"/>
    <s v="Constitución"/>
    <x v="0"/>
    <x v="0"/>
    <n v="2"/>
    <s v="Vida"/>
    <s v="Si sufrió antes o durante el año pasado"/>
    <n v="1"/>
    <s v="Violencia psicológica"/>
    <n v="270103"/>
    <s v="Delitos violentos"/>
    <n v="270103008"/>
    <s v="Violencia Psicológica"/>
    <n v="1308"/>
    <n v="2830.134722222223"/>
    <n v="3257.9536079788813"/>
  </r>
  <r>
    <n v="7"/>
    <n v="7102"/>
    <s v="Maule"/>
    <s v="Constitución"/>
    <x v="1"/>
    <x v="1"/>
    <n v="1"/>
    <s v="Año"/>
    <s v="No sufrió el año pasado"/>
    <n v="1"/>
    <s v="Violencia psicológica"/>
    <n v="270103"/>
    <s v="Delitos violentos"/>
    <n v="270103008"/>
    <s v="Violencia Psicológica"/>
    <n v="11221"/>
    <n v="20915.166819080165"/>
    <n v="9117.1504094301072"/>
  </r>
  <r>
    <n v="7"/>
    <n v="7102"/>
    <s v="Maule"/>
    <s v="Constitución"/>
    <x v="1"/>
    <x v="1"/>
    <n v="1"/>
    <s v="Año"/>
    <s v="Si sufrió el año pasado"/>
    <n v="1"/>
    <s v="Violencia psicológica"/>
    <n v="270103"/>
    <s v="Delitos violentos"/>
    <n v="270103008"/>
    <s v="Violencia Psicológica"/>
    <n v="0"/>
    <n v="0"/>
    <n v="889.37313432835822"/>
  </r>
  <r>
    <n v="7"/>
    <n v="7102"/>
    <s v="Maule"/>
    <s v="Constitución"/>
    <x v="1"/>
    <x v="1"/>
    <n v="1"/>
    <s v="Año"/>
    <s v="No responde"/>
    <n v="1"/>
    <s v="Violencia psicológica"/>
    <n v="270103"/>
    <s v="Delitos violentos"/>
    <n v="270103008"/>
    <s v="Violencia Psicológica"/>
    <n v="804"/>
    <n v="0"/>
    <n v="0"/>
  </r>
  <r>
    <n v="7"/>
    <n v="7102"/>
    <s v="Maule"/>
    <s v="Constitución"/>
    <x v="2"/>
    <x v="2"/>
    <n v="1"/>
    <s v="Año"/>
    <s v="No sufrió el año pasado"/>
    <n v="1"/>
    <s v="Violencia psicológica"/>
    <n v="270103"/>
    <s v="Delitos violentos"/>
    <n v="270103008"/>
    <s v="Violencia Psicológica"/>
    <n v="11221"/>
    <n v="20109.687652413497"/>
    <n v="7859.4759908254546"/>
  </r>
  <r>
    <n v="7"/>
    <n v="7102"/>
    <s v="Maule"/>
    <s v="Constitución"/>
    <x v="2"/>
    <x v="2"/>
    <n v="1"/>
    <s v="Año"/>
    <s v="Si sufrió el año pasado"/>
    <n v="1"/>
    <s v="Violencia psicológica"/>
    <n v="270103"/>
    <s v="Delitos violentos"/>
    <n v="270103008"/>
    <s v="Violencia Psicológica"/>
    <n v="0"/>
    <n v="805.47916666666697"/>
    <n v="2147.0475529330097"/>
  </r>
  <r>
    <n v="7"/>
    <n v="7102"/>
    <s v="Maule"/>
    <s v="Constitución"/>
    <x v="2"/>
    <x v="2"/>
    <n v="1"/>
    <s v="Año"/>
    <s v="No responde"/>
    <n v="1"/>
    <s v="Violencia psicológica"/>
    <n v="270103"/>
    <s v="Delitos violentos"/>
    <n v="270103008"/>
    <s v="Violencia Psicológica"/>
    <n v="804"/>
    <n v="0"/>
    <n v="0"/>
  </r>
  <r>
    <n v="7"/>
    <n v="7105"/>
    <s v="Maule"/>
    <s v="Maule"/>
    <x v="0"/>
    <x v="0"/>
    <n v="1"/>
    <s v="Año"/>
    <s v="No sufrió el año pasado"/>
    <n v="1"/>
    <s v="Violencia psicológica"/>
    <n v="270103"/>
    <s v="Delitos violentos"/>
    <n v="270103008"/>
    <s v="Violencia Psicológica"/>
    <n v="0"/>
    <n v="18581.462607610632"/>
    <n v="24013.842231596198"/>
  </r>
  <r>
    <n v="7"/>
    <n v="7105"/>
    <s v="Maule"/>
    <s v="Maule"/>
    <x v="0"/>
    <x v="0"/>
    <n v="1"/>
    <s v="Año"/>
    <s v="Si sufrió el año pasado"/>
    <n v="1"/>
    <s v="Violencia psicológica"/>
    <n v="270103"/>
    <s v="Delitos violentos"/>
    <n v="270103008"/>
    <s v="Violencia Psicológica"/>
    <n v="0"/>
    <n v="2230.1648263993579"/>
    <n v="6678.9329755081644"/>
  </r>
  <r>
    <n v="7"/>
    <n v="7105"/>
    <s v="Maule"/>
    <s v="Maule"/>
    <x v="0"/>
    <x v="0"/>
    <n v="2"/>
    <s v="Vida"/>
    <s v="No sufrió antes ni durante el año pasado"/>
    <n v="1"/>
    <s v="Violencia psicológica"/>
    <n v="270103"/>
    <s v="Delitos violentos"/>
    <n v="270103008"/>
    <s v="Violencia Psicológica"/>
    <n v="0"/>
    <n v="17037.655084078659"/>
    <n v="21092.262568571448"/>
  </r>
  <r>
    <n v="7"/>
    <n v="7105"/>
    <s v="Maule"/>
    <s v="Maule"/>
    <x v="0"/>
    <x v="0"/>
    <n v="2"/>
    <s v="Vida"/>
    <s v="Si sufrió antes o durante el año pasado"/>
    <n v="1"/>
    <s v="Violencia psicológica"/>
    <n v="270103"/>
    <s v="Delitos violentos"/>
    <n v="270103008"/>
    <s v="Violencia Psicológica"/>
    <n v="0"/>
    <n v="3773.9723499313322"/>
    <n v="9600.5126385329186"/>
  </r>
  <r>
    <n v="7"/>
    <n v="7105"/>
    <s v="Maule"/>
    <s v="Maule"/>
    <x v="1"/>
    <x v="1"/>
    <n v="1"/>
    <s v="Año"/>
    <s v="No sufrió el año pasado"/>
    <n v="1"/>
    <s v="Violencia psicológica"/>
    <n v="270103"/>
    <s v="Delitos violentos"/>
    <n v="270103008"/>
    <s v="Violencia Psicológica"/>
    <n v="0"/>
    <n v="19480.492353364822"/>
    <n v="28676.238621738503"/>
  </r>
  <r>
    <n v="7"/>
    <n v="7105"/>
    <s v="Maule"/>
    <s v="Maule"/>
    <x v="1"/>
    <x v="1"/>
    <n v="1"/>
    <s v="Año"/>
    <s v="Si sufrió el año pasado"/>
    <n v="1"/>
    <s v="Violencia psicológica"/>
    <n v="270103"/>
    <s v="Delitos violentos"/>
    <n v="270103008"/>
    <s v="Violencia Psicológica"/>
    <n v="0"/>
    <n v="1331.1350806451619"/>
    <n v="2016.5365853658541"/>
  </r>
  <r>
    <n v="7"/>
    <n v="7105"/>
    <s v="Maule"/>
    <s v="Maule"/>
    <x v="2"/>
    <x v="2"/>
    <n v="1"/>
    <s v="Año"/>
    <s v="No sufrió el año pasado"/>
    <n v="1"/>
    <s v="Violencia psicológica"/>
    <n v="270103"/>
    <s v="Delitos violentos"/>
    <n v="270103008"/>
    <s v="Violencia Psicológica"/>
    <n v="0"/>
    <n v="18581.462607610632"/>
    <n v="24013.842231596198"/>
  </r>
  <r>
    <n v="7"/>
    <n v="7105"/>
    <s v="Maule"/>
    <s v="Maule"/>
    <x v="2"/>
    <x v="2"/>
    <n v="1"/>
    <s v="Año"/>
    <s v="Si sufrió el año pasado"/>
    <n v="1"/>
    <s v="Violencia psicológica"/>
    <n v="270103"/>
    <s v="Delitos violentos"/>
    <n v="270103008"/>
    <s v="Violencia Psicológica"/>
    <n v="0"/>
    <n v="2230.1648263993579"/>
    <n v="6678.9329755081644"/>
  </r>
  <r>
    <n v="7"/>
    <n v="7109"/>
    <s v="Maule"/>
    <s v="San Clemente"/>
    <x v="0"/>
    <x v="0"/>
    <n v="1"/>
    <s v="Año"/>
    <s v="No sufrió el año pasado"/>
    <n v="1"/>
    <s v="Violencia psicológica"/>
    <n v="270103"/>
    <s v="Delitos violentos"/>
    <n v="270103008"/>
    <s v="Violencia Psicológica"/>
    <n v="4284"/>
    <n v="18391.559907468163"/>
    <n v="0"/>
  </r>
  <r>
    <n v="7"/>
    <n v="7109"/>
    <s v="Maule"/>
    <s v="San Clemente"/>
    <x v="0"/>
    <x v="0"/>
    <n v="1"/>
    <s v="Año"/>
    <s v="Si sufrió el año pasado"/>
    <n v="1"/>
    <s v="Violencia psicológica"/>
    <n v="270103"/>
    <s v="Delitos violentos"/>
    <n v="270103008"/>
    <s v="Violencia Psicológica"/>
    <n v="223"/>
    <n v="2275.6791666666668"/>
    <n v="0"/>
  </r>
  <r>
    <n v="7"/>
    <n v="7109"/>
    <s v="Maule"/>
    <s v="San Clemente"/>
    <x v="0"/>
    <x v="0"/>
    <n v="2"/>
    <s v="Vida"/>
    <s v="No sufrió antes ni durante el año pasado"/>
    <n v="1"/>
    <s v="Violencia psicológica"/>
    <n v="270103"/>
    <s v="Delitos violentos"/>
    <n v="270103008"/>
    <s v="Violencia Psicológica"/>
    <n v="4226"/>
    <n v="18391.559907468163"/>
    <n v="0"/>
  </r>
  <r>
    <n v="7"/>
    <n v="7109"/>
    <s v="Maule"/>
    <s v="San Clemente"/>
    <x v="0"/>
    <x v="0"/>
    <n v="2"/>
    <s v="Vida"/>
    <s v="Si sufrió antes o durante el año pasado"/>
    <n v="1"/>
    <s v="Violencia psicológica"/>
    <n v="270103"/>
    <s v="Delitos violentos"/>
    <n v="270103008"/>
    <s v="Violencia Psicológica"/>
    <n v="281"/>
    <n v="2275.6791666666668"/>
    <n v="0"/>
  </r>
  <r>
    <n v="7"/>
    <n v="7109"/>
    <s v="Maule"/>
    <s v="San Clemente"/>
    <x v="1"/>
    <x v="1"/>
    <n v="1"/>
    <s v="Año"/>
    <s v="No sufrió el año pasado"/>
    <n v="1"/>
    <s v="Violencia psicológica"/>
    <n v="270103"/>
    <s v="Delitos violentos"/>
    <n v="270103008"/>
    <s v="Violencia Psicológica"/>
    <n v="4507"/>
    <n v="20667.239074134828"/>
    <n v="0"/>
  </r>
  <r>
    <n v="7"/>
    <n v="7109"/>
    <s v="Maule"/>
    <s v="San Clemente"/>
    <x v="2"/>
    <x v="2"/>
    <n v="1"/>
    <s v="Año"/>
    <s v="No sufrió el año pasado"/>
    <n v="1"/>
    <s v="Violencia psicológica"/>
    <n v="270103"/>
    <s v="Delitos violentos"/>
    <n v="270103008"/>
    <s v="Violencia Psicológica"/>
    <n v="4284"/>
    <n v="18391.559907468163"/>
    <n v="0"/>
  </r>
  <r>
    <n v="7"/>
    <n v="7109"/>
    <s v="Maule"/>
    <s v="San Clemente"/>
    <x v="2"/>
    <x v="2"/>
    <n v="1"/>
    <s v="Año"/>
    <s v="Si sufrió el año pasado"/>
    <n v="1"/>
    <s v="Violencia psicológica"/>
    <n v="270103"/>
    <s v="Delitos violentos"/>
    <n v="270103008"/>
    <s v="Violencia Psicológica"/>
    <n v="223"/>
    <n v="2275.6791666666668"/>
    <n v="0"/>
  </r>
  <r>
    <n v="7"/>
    <n v="7201"/>
    <s v="Maule"/>
    <s v="Cauquenes"/>
    <x v="0"/>
    <x v="0"/>
    <n v="1"/>
    <s v="Año"/>
    <s v="No sufrió el año pasado"/>
    <n v="1"/>
    <s v="Violencia psicológica"/>
    <n v="270103"/>
    <s v="Delitos violentos"/>
    <n v="270103008"/>
    <s v="Violencia Psicológica"/>
    <n v="7306"/>
    <n v="2439.6089124208629"/>
    <n v="9844.8445435480626"/>
  </r>
  <r>
    <n v="7"/>
    <n v="7201"/>
    <s v="Maule"/>
    <s v="Cauquenes"/>
    <x v="0"/>
    <x v="0"/>
    <n v="1"/>
    <s v="Año"/>
    <s v="Si sufrió el año pasado"/>
    <n v="1"/>
    <s v="Violencia psicológica"/>
    <n v="270103"/>
    <s v="Delitos violentos"/>
    <n v="270103008"/>
    <s v="Violencia Psicológica"/>
    <n v="2782"/>
    <n v="0"/>
    <n v="5887.0700066554355"/>
  </r>
  <r>
    <n v="7"/>
    <n v="7201"/>
    <s v="Maule"/>
    <s v="Cauquenes"/>
    <x v="0"/>
    <x v="0"/>
    <n v="1"/>
    <s v="Año"/>
    <s v="No responde"/>
    <n v="1"/>
    <s v="Violencia psicológica"/>
    <n v="270103"/>
    <s v="Delitos violentos"/>
    <n v="270103008"/>
    <s v="Violencia Psicológica"/>
    <n v="260"/>
    <n v="0"/>
    <n v="0"/>
  </r>
  <r>
    <n v="7"/>
    <n v="7201"/>
    <s v="Maule"/>
    <s v="Cauquenes"/>
    <x v="0"/>
    <x v="0"/>
    <n v="2"/>
    <s v="Vida"/>
    <s v="No sufrió antes ni durante el año pasado"/>
    <n v="1"/>
    <s v="Violencia psicológica"/>
    <n v="270103"/>
    <s v="Delitos violentos"/>
    <n v="270103008"/>
    <s v="Violencia Psicológica"/>
    <n v="6998"/>
    <n v="2439.6089124208629"/>
    <n v="8346.6724334563187"/>
  </r>
  <r>
    <n v="7"/>
    <n v="7201"/>
    <s v="Maule"/>
    <s v="Cauquenes"/>
    <x v="0"/>
    <x v="0"/>
    <n v="2"/>
    <s v="Vida"/>
    <s v="Si sufrió antes o durante el año pasado"/>
    <n v="1"/>
    <s v="Violencia psicológica"/>
    <n v="270103"/>
    <s v="Delitos violentos"/>
    <n v="270103008"/>
    <s v="Violencia Psicológica"/>
    <n v="3350"/>
    <n v="0"/>
    <n v="7385.2421167471784"/>
  </r>
  <r>
    <n v="7"/>
    <n v="7201"/>
    <s v="Maule"/>
    <s v="Cauquenes"/>
    <x v="1"/>
    <x v="1"/>
    <n v="1"/>
    <s v="Año"/>
    <s v="No sufrió el año pasado"/>
    <n v="1"/>
    <s v="Violencia psicológica"/>
    <n v="270103"/>
    <s v="Delitos violentos"/>
    <n v="270103008"/>
    <s v="Violencia Psicológica"/>
    <n v="9828"/>
    <n v="2439.6089124208629"/>
    <n v="13584.866997270487"/>
  </r>
  <r>
    <n v="7"/>
    <n v="7201"/>
    <s v="Maule"/>
    <s v="Cauquenes"/>
    <x v="1"/>
    <x v="1"/>
    <n v="1"/>
    <s v="Año"/>
    <s v="Si sufrió el año pasado"/>
    <n v="1"/>
    <s v="Violencia psicológica"/>
    <n v="270103"/>
    <s v="Delitos violentos"/>
    <n v="270103008"/>
    <s v="Violencia Psicológica"/>
    <n v="0"/>
    <n v="0"/>
    <n v="2147.0475529330097"/>
  </r>
  <r>
    <n v="7"/>
    <n v="7201"/>
    <s v="Maule"/>
    <s v="Cauquenes"/>
    <x v="1"/>
    <x v="1"/>
    <n v="1"/>
    <s v="Año"/>
    <s v="No responde"/>
    <n v="1"/>
    <s v="Violencia psicológica"/>
    <n v="270103"/>
    <s v="Delitos violentos"/>
    <n v="270103008"/>
    <s v="Violencia Psicológica"/>
    <n v="520"/>
    <n v="0"/>
    <n v="0"/>
  </r>
  <r>
    <n v="7"/>
    <n v="7201"/>
    <s v="Maule"/>
    <s v="Cauquenes"/>
    <x v="2"/>
    <x v="2"/>
    <n v="1"/>
    <s v="Año"/>
    <s v="No sufrió el año pasado"/>
    <n v="1"/>
    <s v="Violencia psicológica"/>
    <n v="270103"/>
    <s v="Delitos violentos"/>
    <n v="270103008"/>
    <s v="Violencia Psicológica"/>
    <n v="7306"/>
    <n v="2439.6089124208629"/>
    <n v="9844.8445435480626"/>
  </r>
  <r>
    <n v="7"/>
    <n v="7201"/>
    <s v="Maule"/>
    <s v="Cauquenes"/>
    <x v="2"/>
    <x v="2"/>
    <n v="1"/>
    <s v="Año"/>
    <s v="Si sufrió el año pasado"/>
    <n v="1"/>
    <s v="Violencia psicológica"/>
    <n v="270103"/>
    <s v="Delitos violentos"/>
    <n v="270103008"/>
    <s v="Violencia Psicológica"/>
    <n v="2782"/>
    <n v="0"/>
    <n v="5887.0700066554355"/>
  </r>
  <r>
    <n v="7"/>
    <n v="7201"/>
    <s v="Maule"/>
    <s v="Cauquenes"/>
    <x v="2"/>
    <x v="2"/>
    <n v="1"/>
    <s v="Año"/>
    <s v="No responde"/>
    <n v="1"/>
    <s v="Violencia psicológica"/>
    <n v="270103"/>
    <s v="Delitos violentos"/>
    <n v="270103008"/>
    <s v="Violencia Psicológica"/>
    <n v="260"/>
    <n v="0"/>
    <n v="0"/>
  </r>
  <r>
    <n v="7"/>
    <n v="7301"/>
    <s v="Maule"/>
    <s v="Curicó"/>
    <x v="0"/>
    <x v="0"/>
    <n v="1"/>
    <s v="Año"/>
    <s v="No sufrió el año pasado"/>
    <n v="1"/>
    <s v="Violencia psicológica"/>
    <n v="270103"/>
    <s v="Delitos violentos"/>
    <n v="270103008"/>
    <s v="Violencia Psicológica"/>
    <n v="29155"/>
    <n v="24657.114112238207"/>
    <n v="40469.379937058795"/>
  </r>
  <r>
    <n v="7"/>
    <n v="7301"/>
    <s v="Maule"/>
    <s v="Curicó"/>
    <x v="0"/>
    <x v="0"/>
    <n v="1"/>
    <s v="Año"/>
    <s v="Si sufrió el año pasado"/>
    <n v="1"/>
    <s v="Violencia psicológica"/>
    <n v="270103"/>
    <s v="Delitos violentos"/>
    <n v="270103008"/>
    <s v="Violencia Psicológica"/>
    <n v="5816"/>
    <n v="7491.7939429922289"/>
    <n v="14188.799156256269"/>
  </r>
  <r>
    <n v="7"/>
    <n v="7301"/>
    <s v="Maule"/>
    <s v="Curicó"/>
    <x v="0"/>
    <x v="0"/>
    <n v="2"/>
    <s v="Vida"/>
    <s v="No sufrió antes ni durante el año pasado"/>
    <n v="1"/>
    <s v="Violencia psicológica"/>
    <n v="270103"/>
    <s v="Delitos violentos"/>
    <n v="270103008"/>
    <s v="Violencia Psicológica"/>
    <n v="24692"/>
    <n v="23922.014112238208"/>
    <n v="21808.810058844174"/>
  </r>
  <r>
    <n v="7"/>
    <n v="7301"/>
    <s v="Maule"/>
    <s v="Curicó"/>
    <x v="0"/>
    <x v="0"/>
    <n v="2"/>
    <s v="Vida"/>
    <s v="Si sufrió antes o durante el año pasado"/>
    <n v="1"/>
    <s v="Violencia psicológica"/>
    <n v="270103"/>
    <s v="Delitos violentos"/>
    <n v="270103008"/>
    <s v="Violencia Psicológica"/>
    <n v="10279"/>
    <n v="8226.8939429922302"/>
    <n v="32849.369034470859"/>
  </r>
  <r>
    <n v="7"/>
    <n v="7301"/>
    <s v="Maule"/>
    <s v="Curicó"/>
    <x v="1"/>
    <x v="1"/>
    <n v="1"/>
    <s v="Año"/>
    <s v="No sufrió el año pasado"/>
    <n v="1"/>
    <s v="Violencia psicológica"/>
    <n v="270103"/>
    <s v="Delitos violentos"/>
    <n v="270103008"/>
    <s v="Violencia Psicológica"/>
    <n v="33089"/>
    <n v="31343.428888563754"/>
    <n v="50491.887580238275"/>
  </r>
  <r>
    <n v="7"/>
    <n v="7301"/>
    <s v="Maule"/>
    <s v="Curicó"/>
    <x v="1"/>
    <x v="1"/>
    <n v="1"/>
    <s v="Año"/>
    <s v="Si sufrió el año pasado"/>
    <n v="1"/>
    <s v="Violencia psicológica"/>
    <n v="270103"/>
    <s v="Delitos violentos"/>
    <n v="270103008"/>
    <s v="Violencia Psicológica"/>
    <n v="1882"/>
    <n v="805.47916666666697"/>
    <n v="4166.2915130768179"/>
  </r>
  <r>
    <n v="7"/>
    <n v="7301"/>
    <s v="Maule"/>
    <s v="Curicó"/>
    <x v="2"/>
    <x v="2"/>
    <n v="1"/>
    <s v="Año"/>
    <s v="No sufrió el año pasado"/>
    <n v="1"/>
    <s v="Violencia psicológica"/>
    <n v="270103"/>
    <s v="Delitos violentos"/>
    <n v="270103008"/>
    <s v="Violencia Psicológica"/>
    <n v="29155"/>
    <n v="24657.114112238207"/>
    <n v="41358.753071387153"/>
  </r>
  <r>
    <n v="7"/>
    <n v="7301"/>
    <s v="Maule"/>
    <s v="Curicó"/>
    <x v="2"/>
    <x v="2"/>
    <n v="1"/>
    <s v="Año"/>
    <s v="Si sufrió el año pasado"/>
    <n v="1"/>
    <s v="Violencia psicológica"/>
    <n v="270103"/>
    <s v="Delitos violentos"/>
    <n v="270103008"/>
    <s v="Violencia Psicológica"/>
    <n v="5816"/>
    <n v="7491.7939429922289"/>
    <n v="13299.426021927911"/>
  </r>
  <r>
    <n v="7"/>
    <n v="7304"/>
    <s v="Maule"/>
    <s v="Molina"/>
    <x v="0"/>
    <x v="0"/>
    <n v="1"/>
    <s v="Año"/>
    <s v="No sufrió el año pasado"/>
    <n v="1"/>
    <s v="Violencia psicológica"/>
    <n v="270103"/>
    <s v="Delitos violentos"/>
    <n v="270103008"/>
    <s v="Violencia Psicológica"/>
    <n v="8628"/>
    <n v="13439.59948849855"/>
    <n v="23708.416398695412"/>
  </r>
  <r>
    <n v="7"/>
    <n v="7304"/>
    <s v="Maule"/>
    <s v="Molina"/>
    <x v="0"/>
    <x v="0"/>
    <n v="1"/>
    <s v="Año"/>
    <s v="Si sufrió el año pasado"/>
    <n v="1"/>
    <s v="Violencia psicológica"/>
    <n v="270103"/>
    <s v="Delitos violentos"/>
    <n v="270103008"/>
    <s v="Violencia Psicológica"/>
    <n v="1114"/>
    <n v="4127.2792114695367"/>
    <n v="7241.2030520477365"/>
  </r>
  <r>
    <n v="7"/>
    <n v="7304"/>
    <s v="Maule"/>
    <s v="Molina"/>
    <x v="0"/>
    <x v="0"/>
    <n v="2"/>
    <s v="Vida"/>
    <s v="No sufrió antes ni durante el año pasado"/>
    <n v="1"/>
    <s v="Violencia psicológica"/>
    <n v="270103"/>
    <s v="Delitos violentos"/>
    <n v="270103008"/>
    <s v="Violencia Psicológica"/>
    <n v="6755"/>
    <n v="13439.59948849855"/>
    <n v="19462.232731572552"/>
  </r>
  <r>
    <n v="7"/>
    <n v="7304"/>
    <s v="Maule"/>
    <s v="Molina"/>
    <x v="0"/>
    <x v="0"/>
    <n v="2"/>
    <s v="Vida"/>
    <s v="Si sufrió antes o durante el año pasado"/>
    <n v="1"/>
    <s v="Violencia psicológica"/>
    <n v="270103"/>
    <s v="Delitos violentos"/>
    <n v="270103008"/>
    <s v="Violencia Psicológica"/>
    <n v="2987"/>
    <n v="4127.2792114695367"/>
    <n v="11487.386719170603"/>
  </r>
  <r>
    <n v="7"/>
    <n v="7304"/>
    <s v="Maule"/>
    <s v="Molina"/>
    <x v="1"/>
    <x v="1"/>
    <n v="1"/>
    <s v="Año"/>
    <s v="No sufrió el año pasado"/>
    <n v="1"/>
    <s v="Violencia psicológica"/>
    <n v="270103"/>
    <s v="Delitos violentos"/>
    <n v="270103008"/>
    <s v="Violencia Psicológica"/>
    <n v="9742"/>
    <n v="17041.222785989594"/>
    <n v="30320.782241440818"/>
  </r>
  <r>
    <n v="7"/>
    <n v="7304"/>
    <s v="Maule"/>
    <s v="Molina"/>
    <x v="1"/>
    <x v="1"/>
    <n v="1"/>
    <s v="Año"/>
    <s v="Si sufrió el año pasado"/>
    <n v="1"/>
    <s v="Violencia psicológica"/>
    <n v="270103"/>
    <s v="Delitos violentos"/>
    <n v="270103008"/>
    <s v="Violencia Psicológica"/>
    <n v="0"/>
    <n v="525.65591397849505"/>
    <n v="628.83720930232562"/>
  </r>
  <r>
    <n v="7"/>
    <n v="7304"/>
    <s v="Maule"/>
    <s v="Molina"/>
    <x v="2"/>
    <x v="2"/>
    <n v="1"/>
    <s v="Año"/>
    <s v="No sufrió el año pasado"/>
    <n v="1"/>
    <s v="Violencia psicológica"/>
    <n v="270103"/>
    <s v="Delitos violentos"/>
    <n v="270103008"/>
    <s v="Violencia Psicológica"/>
    <n v="8628"/>
    <n v="13439.59948849855"/>
    <n v="23708.416398695412"/>
  </r>
  <r>
    <n v="7"/>
    <n v="7304"/>
    <s v="Maule"/>
    <s v="Molina"/>
    <x v="2"/>
    <x v="2"/>
    <n v="1"/>
    <s v="Año"/>
    <s v="Si sufrió el año pasado"/>
    <n v="1"/>
    <s v="Violencia psicológica"/>
    <n v="270103"/>
    <s v="Delitos violentos"/>
    <n v="270103008"/>
    <s v="Violencia Psicológica"/>
    <n v="1114"/>
    <n v="4127.2792114695367"/>
    <n v="7241.2030520477365"/>
  </r>
  <r>
    <n v="7"/>
    <n v="7306"/>
    <s v="Maule"/>
    <s v="Romeral"/>
    <x v="0"/>
    <x v="0"/>
    <n v="1"/>
    <s v="Año"/>
    <s v="No sufrió el año pasado"/>
    <n v="1"/>
    <s v="Violencia psicológica"/>
    <n v="270103"/>
    <s v="Delitos violentos"/>
    <n v="270103008"/>
    <s v="Violencia Psicológica"/>
    <n v="0"/>
    <n v="4164.8029483685723"/>
    <n v="0"/>
  </r>
  <r>
    <n v="7"/>
    <n v="7306"/>
    <s v="Maule"/>
    <s v="Romeral"/>
    <x v="0"/>
    <x v="0"/>
    <n v="1"/>
    <s v="Año"/>
    <s v="Si sufrió el año pasado"/>
    <n v="1"/>
    <s v="Violencia psicológica"/>
    <n v="270103"/>
    <s v="Delitos violentos"/>
    <n v="270103008"/>
    <s v="Violencia Psicológica"/>
    <n v="0"/>
    <n v="1018.151609553479"/>
    <n v="0"/>
  </r>
  <r>
    <n v="7"/>
    <n v="7306"/>
    <s v="Maule"/>
    <s v="Romeral"/>
    <x v="0"/>
    <x v="0"/>
    <n v="2"/>
    <s v="Vida"/>
    <s v="No sufrió antes ni durante el año pasado"/>
    <n v="1"/>
    <s v="Violencia psicológica"/>
    <n v="270103"/>
    <s v="Delitos violentos"/>
    <n v="270103008"/>
    <s v="Violencia Psicológica"/>
    <n v="0"/>
    <n v="4164.8029483685723"/>
    <n v="0"/>
  </r>
  <r>
    <n v="7"/>
    <n v="7306"/>
    <s v="Maule"/>
    <s v="Romeral"/>
    <x v="0"/>
    <x v="0"/>
    <n v="2"/>
    <s v="Vida"/>
    <s v="Si sufrió antes o durante el año pasado"/>
    <n v="1"/>
    <s v="Violencia psicológica"/>
    <n v="270103"/>
    <s v="Delitos violentos"/>
    <n v="270103008"/>
    <s v="Violencia Psicológica"/>
    <n v="0"/>
    <n v="1018.151609553479"/>
    <n v="0"/>
  </r>
  <r>
    <n v="7"/>
    <n v="7306"/>
    <s v="Maule"/>
    <s v="Romeral"/>
    <x v="1"/>
    <x v="1"/>
    <n v="1"/>
    <s v="Año"/>
    <s v="No sufrió el año pasado"/>
    <n v="1"/>
    <s v="Violencia psicológica"/>
    <n v="270103"/>
    <s v="Delitos violentos"/>
    <n v="270103008"/>
    <s v="Violencia Psicológica"/>
    <n v="0"/>
    <n v="4538.1767801442729"/>
    <n v="0"/>
  </r>
  <r>
    <n v="7"/>
    <n v="7306"/>
    <s v="Maule"/>
    <s v="Romeral"/>
    <x v="1"/>
    <x v="1"/>
    <n v="1"/>
    <s v="Año"/>
    <s v="Si sufrió el año pasado"/>
    <n v="1"/>
    <s v="Violencia psicológica"/>
    <n v="270103"/>
    <s v="Delitos violentos"/>
    <n v="270103008"/>
    <s v="Violencia Psicológica"/>
    <n v="0"/>
    <n v="644.77777777777806"/>
    <n v="0"/>
  </r>
  <r>
    <n v="7"/>
    <n v="7306"/>
    <s v="Maule"/>
    <s v="Romeral"/>
    <x v="2"/>
    <x v="2"/>
    <n v="1"/>
    <s v="Año"/>
    <s v="No sufrió el año pasado"/>
    <n v="1"/>
    <s v="Violencia psicológica"/>
    <n v="270103"/>
    <s v="Delitos violentos"/>
    <n v="270103008"/>
    <s v="Violencia Psicológica"/>
    <n v="0"/>
    <n v="4164.8029483685723"/>
    <n v="0"/>
  </r>
  <r>
    <n v="7"/>
    <n v="7306"/>
    <s v="Maule"/>
    <s v="Romeral"/>
    <x v="2"/>
    <x v="2"/>
    <n v="1"/>
    <s v="Año"/>
    <s v="Si sufrió el año pasado"/>
    <n v="1"/>
    <s v="Violencia psicológica"/>
    <n v="270103"/>
    <s v="Delitos violentos"/>
    <n v="270103008"/>
    <s v="Violencia Psicológica"/>
    <n v="0"/>
    <n v="1018.151609553479"/>
    <n v="0"/>
  </r>
  <r>
    <n v="7"/>
    <n v="7308"/>
    <s v="Maule"/>
    <s v="Teno"/>
    <x v="0"/>
    <x v="0"/>
    <n v="1"/>
    <s v="Año"/>
    <s v="No sufrió el año pasado"/>
    <n v="1"/>
    <s v="Violencia psicológica"/>
    <n v="270103"/>
    <s v="Delitos violentos"/>
    <n v="270103008"/>
    <s v="Violencia Psicológica"/>
    <n v="0"/>
    <n v="2488.3516095534792"/>
    <n v="0"/>
  </r>
  <r>
    <n v="7"/>
    <n v="7308"/>
    <s v="Maule"/>
    <s v="Teno"/>
    <x v="0"/>
    <x v="0"/>
    <n v="2"/>
    <s v="Vida"/>
    <s v="No sufrió antes ni durante el año pasado"/>
    <n v="1"/>
    <s v="Violencia psicológica"/>
    <n v="270103"/>
    <s v="Delitos violentos"/>
    <n v="270103008"/>
    <s v="Violencia Psicológica"/>
    <n v="0"/>
    <n v="2488.3516095534792"/>
    <n v="0"/>
  </r>
  <r>
    <n v="7"/>
    <n v="7308"/>
    <s v="Maule"/>
    <s v="Teno"/>
    <x v="1"/>
    <x v="1"/>
    <n v="1"/>
    <s v="Año"/>
    <s v="No sufrió el año pasado"/>
    <n v="1"/>
    <s v="Violencia psicológica"/>
    <n v="270103"/>
    <s v="Delitos violentos"/>
    <n v="270103008"/>
    <s v="Violencia Psicológica"/>
    <n v="0"/>
    <n v="2488.3516095534792"/>
    <n v="0"/>
  </r>
  <r>
    <n v="7"/>
    <n v="7308"/>
    <s v="Maule"/>
    <s v="Teno"/>
    <x v="2"/>
    <x v="2"/>
    <n v="1"/>
    <s v="Año"/>
    <s v="No sufrió el año pasado"/>
    <n v="1"/>
    <s v="Violencia psicológica"/>
    <n v="270103"/>
    <s v="Delitos violentos"/>
    <n v="270103008"/>
    <s v="Violencia Psicológica"/>
    <n v="0"/>
    <n v="2488.3516095534792"/>
    <n v="0"/>
  </r>
  <r>
    <n v="7"/>
    <n v="7309"/>
    <s v="Maule"/>
    <s v="Vichuquén"/>
    <x v="0"/>
    <x v="0"/>
    <n v="1"/>
    <s v="Año"/>
    <s v="No sufrió el año pasado"/>
    <n v="1"/>
    <s v="Violencia psicológica"/>
    <n v="270103"/>
    <s v="Delitos violentos"/>
    <n v="270103008"/>
    <s v="Violencia Psicológica"/>
    <n v="0"/>
    <n v="4519.1505141861808"/>
    <n v="0"/>
  </r>
  <r>
    <n v="7"/>
    <n v="7309"/>
    <s v="Maule"/>
    <s v="Vichuquén"/>
    <x v="0"/>
    <x v="0"/>
    <n v="1"/>
    <s v="Año"/>
    <s v="Si sufrió el año pasado"/>
    <n v="1"/>
    <s v="Violencia psicológica"/>
    <n v="270103"/>
    <s v="Delitos violentos"/>
    <n v="270103008"/>
    <s v="Violencia Psicológica"/>
    <n v="0"/>
    <n v="899.02974575419603"/>
    <n v="0"/>
  </r>
  <r>
    <n v="7"/>
    <n v="7309"/>
    <s v="Maule"/>
    <s v="Vichuquén"/>
    <x v="0"/>
    <x v="0"/>
    <n v="2"/>
    <s v="Vida"/>
    <s v="No sufrió antes ni durante el año pasado"/>
    <n v="1"/>
    <s v="Violencia psicológica"/>
    <n v="270103"/>
    <s v="Delitos violentos"/>
    <n v="270103008"/>
    <s v="Violencia Psicológica"/>
    <n v="0"/>
    <n v="4519.1505141861808"/>
    <n v="0"/>
  </r>
  <r>
    <n v="7"/>
    <n v="7309"/>
    <s v="Maule"/>
    <s v="Vichuquén"/>
    <x v="0"/>
    <x v="0"/>
    <n v="2"/>
    <s v="Vida"/>
    <s v="Si sufrió antes o durante el año pasado"/>
    <n v="1"/>
    <s v="Violencia psicológica"/>
    <n v="270103"/>
    <s v="Delitos violentos"/>
    <n v="270103008"/>
    <s v="Violencia Psicológica"/>
    <n v="0"/>
    <n v="899.02974575419603"/>
    <n v="0"/>
  </r>
  <r>
    <n v="7"/>
    <n v="7309"/>
    <s v="Maule"/>
    <s v="Vichuquén"/>
    <x v="1"/>
    <x v="1"/>
    <n v="1"/>
    <s v="Año"/>
    <s v="No sufrió el año pasado"/>
    <n v="1"/>
    <s v="Violencia psicológica"/>
    <n v="270103"/>
    <s v="Delitos violentos"/>
    <n v="270103008"/>
    <s v="Violencia Psicológica"/>
    <n v="0"/>
    <n v="5418.1802599403763"/>
    <n v="0"/>
  </r>
  <r>
    <n v="7"/>
    <n v="7309"/>
    <s v="Maule"/>
    <s v="Vichuquén"/>
    <x v="2"/>
    <x v="2"/>
    <n v="1"/>
    <s v="Año"/>
    <s v="No sufrió el año pasado"/>
    <n v="1"/>
    <s v="Violencia psicológica"/>
    <n v="270103"/>
    <s v="Delitos violentos"/>
    <n v="270103008"/>
    <s v="Violencia Psicológica"/>
    <n v="0"/>
    <n v="4519.1505141861808"/>
    <n v="0"/>
  </r>
  <r>
    <n v="7"/>
    <n v="7309"/>
    <s v="Maule"/>
    <s v="Vichuquén"/>
    <x v="2"/>
    <x v="2"/>
    <n v="1"/>
    <s v="Año"/>
    <s v="Si sufrió el año pasado"/>
    <n v="1"/>
    <s v="Violencia psicológica"/>
    <n v="270103"/>
    <s v="Delitos violentos"/>
    <n v="270103008"/>
    <s v="Violencia Psicológica"/>
    <n v="0"/>
    <n v="899.02974575419603"/>
    <n v="0"/>
  </r>
  <r>
    <n v="7"/>
    <n v="7401"/>
    <s v="Maule"/>
    <s v="Linares"/>
    <x v="0"/>
    <x v="0"/>
    <n v="1"/>
    <s v="Año"/>
    <s v="No sufrió el año pasado"/>
    <n v="1"/>
    <s v="Violencia psicológica"/>
    <n v="270103"/>
    <s v="Delitos violentos"/>
    <n v="270103008"/>
    <s v="Violencia Psicológica"/>
    <n v="19366"/>
    <n v="15997.677555019603"/>
    <n v="23406.740702503081"/>
  </r>
  <r>
    <n v="7"/>
    <n v="7401"/>
    <s v="Maule"/>
    <s v="Linares"/>
    <x v="0"/>
    <x v="0"/>
    <n v="1"/>
    <s v="Año"/>
    <s v="Si sufrió el año pasado"/>
    <n v="1"/>
    <s v="Violencia psicológica"/>
    <n v="270103"/>
    <s v="Delitos violentos"/>
    <n v="270103008"/>
    <s v="Violencia Psicológica"/>
    <n v="4329"/>
    <n v="2691.374591503265"/>
    <n v="9280.4852457304842"/>
  </r>
  <r>
    <n v="7"/>
    <n v="7401"/>
    <s v="Maule"/>
    <s v="Linares"/>
    <x v="0"/>
    <x v="0"/>
    <n v="2"/>
    <s v="Vida"/>
    <s v="No sufrió antes ni durante el año pasado"/>
    <n v="1"/>
    <s v="Violencia psicológica"/>
    <n v="270103"/>
    <s v="Delitos violentos"/>
    <n v="270103008"/>
    <s v="Violencia Psicológica"/>
    <n v="16719"/>
    <n v="15997.677555019603"/>
    <n v="23406.740702503081"/>
  </r>
  <r>
    <n v="7"/>
    <n v="7401"/>
    <s v="Maule"/>
    <s v="Linares"/>
    <x v="0"/>
    <x v="0"/>
    <n v="2"/>
    <s v="Vida"/>
    <s v="Si sufrió antes o durante el año pasado"/>
    <n v="1"/>
    <s v="Violencia psicológica"/>
    <n v="270103"/>
    <s v="Delitos violentos"/>
    <n v="270103008"/>
    <s v="Violencia Psicológica"/>
    <n v="6976"/>
    <n v="2691.374591503265"/>
    <n v="9280.4852457304842"/>
  </r>
  <r>
    <n v="7"/>
    <n v="7401"/>
    <s v="Maule"/>
    <s v="Linares"/>
    <x v="1"/>
    <x v="1"/>
    <n v="1"/>
    <s v="Año"/>
    <s v="No sufrió el año pasado"/>
    <n v="1"/>
    <s v="Violencia psicológica"/>
    <n v="270103"/>
    <s v="Delitos violentos"/>
    <n v="270103008"/>
    <s v="Violencia Psicológica"/>
    <n v="22753"/>
    <n v="17447.934499464049"/>
    <n v="30231.677655550629"/>
  </r>
  <r>
    <n v="7"/>
    <n v="7401"/>
    <s v="Maule"/>
    <s v="Linares"/>
    <x v="1"/>
    <x v="1"/>
    <n v="1"/>
    <s v="Año"/>
    <s v="Si sufrió el año pasado"/>
    <n v="1"/>
    <s v="Violencia psicológica"/>
    <n v="270103"/>
    <s v="Delitos violentos"/>
    <n v="270103008"/>
    <s v="Violencia Psicológica"/>
    <n v="942"/>
    <n v="1241.11764705882"/>
    <n v="2455.5482926829272"/>
  </r>
  <r>
    <n v="7"/>
    <n v="7401"/>
    <s v="Maule"/>
    <s v="Linares"/>
    <x v="2"/>
    <x v="2"/>
    <n v="1"/>
    <s v="Año"/>
    <s v="No sufrió el año pasado"/>
    <n v="1"/>
    <s v="Violencia psicológica"/>
    <n v="270103"/>
    <s v="Delitos violentos"/>
    <n v="270103008"/>
    <s v="Violencia Psicológica"/>
    <n v="19366"/>
    <n v="15997.677555019603"/>
    <n v="23406.740702503081"/>
  </r>
  <r>
    <n v="7"/>
    <n v="7401"/>
    <s v="Maule"/>
    <s v="Linares"/>
    <x v="2"/>
    <x v="2"/>
    <n v="1"/>
    <s v="Año"/>
    <s v="Si sufrió el año pasado"/>
    <n v="1"/>
    <s v="Violencia psicológica"/>
    <n v="270103"/>
    <s v="Delitos violentos"/>
    <n v="270103008"/>
    <s v="Violencia Psicológica"/>
    <n v="4329"/>
    <n v="2691.374591503265"/>
    <n v="9280.4852457304842"/>
  </r>
  <r>
    <n v="7"/>
    <n v="7402"/>
    <s v="Maule"/>
    <s v="Colbún"/>
    <x v="0"/>
    <x v="0"/>
    <n v="1"/>
    <s v="Año"/>
    <s v="No sufrió el año pasado"/>
    <n v="1"/>
    <s v="Violencia psicológica"/>
    <n v="270103"/>
    <s v="Delitos violentos"/>
    <n v="270103008"/>
    <s v="Violencia Psicológica"/>
    <n v="0"/>
    <n v="8958.7655861269232"/>
    <n v="0"/>
  </r>
  <r>
    <n v="7"/>
    <n v="7402"/>
    <s v="Maule"/>
    <s v="Colbún"/>
    <x v="0"/>
    <x v="0"/>
    <n v="1"/>
    <s v="Año"/>
    <s v="Si sufrió el año pasado"/>
    <n v="1"/>
    <s v="Violencia psicológica"/>
    <n v="270103"/>
    <s v="Delitos violentos"/>
    <n v="270103008"/>
    <s v="Violencia Psicológica"/>
    <n v="0"/>
    <n v="2871.7142473118292"/>
    <n v="0"/>
  </r>
  <r>
    <n v="7"/>
    <n v="7402"/>
    <s v="Maule"/>
    <s v="Colbún"/>
    <x v="0"/>
    <x v="0"/>
    <n v="2"/>
    <s v="Vida"/>
    <s v="No sufrió antes ni durante el año pasado"/>
    <n v="1"/>
    <s v="Violencia psicológica"/>
    <n v="270103"/>
    <s v="Delitos violentos"/>
    <n v="270103008"/>
    <s v="Violencia Psicológica"/>
    <n v="0"/>
    <n v="8223.6655861269228"/>
    <n v="0"/>
  </r>
  <r>
    <n v="7"/>
    <n v="7402"/>
    <s v="Maule"/>
    <s v="Colbún"/>
    <x v="0"/>
    <x v="0"/>
    <n v="2"/>
    <s v="Vida"/>
    <s v="Si sufrió antes o durante el año pasado"/>
    <n v="1"/>
    <s v="Violencia psicológica"/>
    <n v="270103"/>
    <s v="Delitos violentos"/>
    <n v="270103008"/>
    <s v="Violencia Psicológica"/>
    <n v="0"/>
    <n v="3606.8142473118291"/>
    <n v="0"/>
  </r>
  <r>
    <n v="7"/>
    <n v="7402"/>
    <s v="Maule"/>
    <s v="Colbún"/>
    <x v="1"/>
    <x v="1"/>
    <n v="1"/>
    <s v="Año"/>
    <s v="No sufrió el año pasado"/>
    <n v="1"/>
    <s v="Violencia psicológica"/>
    <n v="270103"/>
    <s v="Delitos violentos"/>
    <n v="270103008"/>
    <s v="Violencia Psicológica"/>
    <n v="0"/>
    <n v="11304.823919460259"/>
    <n v="0"/>
  </r>
  <r>
    <n v="7"/>
    <n v="7402"/>
    <s v="Maule"/>
    <s v="Colbún"/>
    <x v="1"/>
    <x v="1"/>
    <n v="1"/>
    <s v="Año"/>
    <s v="Si sufrió el año pasado"/>
    <n v="1"/>
    <s v="Violencia psicológica"/>
    <n v="270103"/>
    <s v="Delitos violentos"/>
    <n v="270103008"/>
    <s v="Violencia Psicológica"/>
    <n v="0"/>
    <n v="525.65591397849505"/>
    <n v="0"/>
  </r>
  <r>
    <n v="7"/>
    <n v="7402"/>
    <s v="Maule"/>
    <s v="Colbún"/>
    <x v="2"/>
    <x v="2"/>
    <n v="1"/>
    <s v="Año"/>
    <s v="No sufrió el año pasado"/>
    <n v="1"/>
    <s v="Violencia psicológica"/>
    <n v="270103"/>
    <s v="Delitos violentos"/>
    <n v="270103008"/>
    <s v="Violencia Psicológica"/>
    <n v="0"/>
    <n v="8958.7655861269232"/>
    <n v="0"/>
  </r>
  <r>
    <n v="7"/>
    <n v="7402"/>
    <s v="Maule"/>
    <s v="Colbún"/>
    <x v="2"/>
    <x v="2"/>
    <n v="1"/>
    <s v="Año"/>
    <s v="Si sufrió el año pasado"/>
    <n v="1"/>
    <s v="Violencia psicológica"/>
    <n v="270103"/>
    <s v="Delitos violentos"/>
    <n v="270103008"/>
    <s v="Violencia Psicológica"/>
    <n v="0"/>
    <n v="2871.7142473118292"/>
    <n v="0"/>
  </r>
  <r>
    <n v="7"/>
    <n v="7403"/>
    <s v="Maule"/>
    <s v="Longaví"/>
    <x v="0"/>
    <x v="0"/>
    <n v="1"/>
    <s v="Año"/>
    <s v="No sufrió el año pasado"/>
    <n v="1"/>
    <s v="Violencia psicológica"/>
    <n v="270103"/>
    <s v="Delitos violentos"/>
    <n v="270103008"/>
    <s v="Violencia Psicológica"/>
    <n v="0"/>
    <n v="1764.8992731048809"/>
    <n v="0"/>
  </r>
  <r>
    <n v="7"/>
    <n v="7403"/>
    <s v="Maule"/>
    <s v="Longaví"/>
    <x v="0"/>
    <x v="0"/>
    <n v="2"/>
    <s v="Vida"/>
    <s v="No sufrió antes ni durante el año pasado"/>
    <n v="1"/>
    <s v="Violencia psicológica"/>
    <n v="270103"/>
    <s v="Delitos violentos"/>
    <n v="270103008"/>
    <s v="Violencia Psicológica"/>
    <n v="0"/>
    <n v="1764.8992731048809"/>
    <n v="0"/>
  </r>
  <r>
    <n v="7"/>
    <n v="7403"/>
    <s v="Maule"/>
    <s v="Longaví"/>
    <x v="1"/>
    <x v="1"/>
    <n v="1"/>
    <s v="Año"/>
    <s v="No sufrió el año pasado"/>
    <n v="1"/>
    <s v="Violencia psicológica"/>
    <n v="270103"/>
    <s v="Delitos violentos"/>
    <n v="270103008"/>
    <s v="Violencia Psicológica"/>
    <n v="0"/>
    <n v="1764.8992731048809"/>
    <n v="0"/>
  </r>
  <r>
    <n v="7"/>
    <n v="7403"/>
    <s v="Maule"/>
    <s v="Longaví"/>
    <x v="2"/>
    <x v="2"/>
    <n v="1"/>
    <s v="Año"/>
    <s v="No sufrió el año pasado"/>
    <n v="1"/>
    <s v="Violencia psicológica"/>
    <n v="270103"/>
    <s v="Delitos violentos"/>
    <n v="270103008"/>
    <s v="Violencia Psicológica"/>
    <n v="0"/>
    <n v="1764.8992731048809"/>
    <n v="0"/>
  </r>
  <r>
    <n v="7"/>
    <n v="7404"/>
    <s v="Maule"/>
    <s v="Parral"/>
    <x v="0"/>
    <x v="0"/>
    <n v="1"/>
    <s v="Año"/>
    <s v="No sufrió el año pasado"/>
    <n v="1"/>
    <s v="Violencia psicológica"/>
    <n v="270103"/>
    <s v="Delitos violentos"/>
    <n v="270103008"/>
    <s v="Violencia Psicológica"/>
    <n v="8205"/>
    <n v="12607.292902477042"/>
    <n v="5712.6483584823491"/>
  </r>
  <r>
    <n v="7"/>
    <n v="7404"/>
    <s v="Maule"/>
    <s v="Parral"/>
    <x v="0"/>
    <x v="0"/>
    <n v="1"/>
    <s v="Año"/>
    <s v="Si sufrió el año pasado"/>
    <n v="1"/>
    <s v="Violencia psicológica"/>
    <n v="270103"/>
    <s v="Delitos violentos"/>
    <n v="270103008"/>
    <s v="Violencia Psicológica"/>
    <n v="559"/>
    <n v="1696.0896057347682"/>
    <n v="889.37313432835822"/>
  </r>
  <r>
    <n v="7"/>
    <n v="7404"/>
    <s v="Maule"/>
    <s v="Parral"/>
    <x v="0"/>
    <x v="0"/>
    <n v="2"/>
    <s v="Vida"/>
    <s v="No sufrió antes ni durante el año pasado"/>
    <n v="1"/>
    <s v="Violencia psicológica"/>
    <n v="270103"/>
    <s v="Delitos violentos"/>
    <n v="270103008"/>
    <s v="Violencia Psicológica"/>
    <n v="7442"/>
    <n v="12081.636988498547"/>
    <n v="2680.0085087682983"/>
  </r>
  <r>
    <n v="7"/>
    <n v="7404"/>
    <s v="Maule"/>
    <s v="Parral"/>
    <x v="0"/>
    <x v="0"/>
    <n v="2"/>
    <s v="Vida"/>
    <s v="Si sufrió antes o durante el año pasado"/>
    <n v="1"/>
    <s v="Violencia psicológica"/>
    <n v="270103"/>
    <s v="Delitos violentos"/>
    <n v="270103008"/>
    <s v="Violencia Psicológica"/>
    <n v="1322"/>
    <n v="2221.7455197132631"/>
    <n v="3922.0129840424092"/>
  </r>
  <r>
    <n v="7"/>
    <n v="7404"/>
    <s v="Maule"/>
    <s v="Parral"/>
    <x v="1"/>
    <x v="1"/>
    <n v="1"/>
    <s v="Año"/>
    <s v="No sufrió el año pasado"/>
    <n v="1"/>
    <s v="Violencia psicológica"/>
    <n v="270103"/>
    <s v="Delitos violentos"/>
    <n v="270103008"/>
    <s v="Violencia Psicológica"/>
    <n v="8764"/>
    <n v="14303.382508211807"/>
    <n v="6602.0214928107071"/>
  </r>
  <r>
    <n v="7"/>
    <n v="7404"/>
    <s v="Maule"/>
    <s v="Parral"/>
    <x v="2"/>
    <x v="2"/>
    <n v="1"/>
    <s v="Año"/>
    <s v="No sufrió el año pasado"/>
    <n v="1"/>
    <s v="Violencia psicológica"/>
    <n v="270103"/>
    <s v="Delitos violentos"/>
    <n v="270103008"/>
    <s v="Violencia Psicológica"/>
    <n v="8205"/>
    <n v="12607.292902477042"/>
    <n v="5712.6483584823491"/>
  </r>
  <r>
    <n v="7"/>
    <n v="7404"/>
    <s v="Maule"/>
    <s v="Parral"/>
    <x v="2"/>
    <x v="2"/>
    <n v="1"/>
    <s v="Año"/>
    <s v="Si sufrió el año pasado"/>
    <n v="1"/>
    <s v="Violencia psicológica"/>
    <n v="270103"/>
    <s v="Delitos violentos"/>
    <n v="270103008"/>
    <s v="Violencia Psicológica"/>
    <n v="559"/>
    <n v="1696.0896057347682"/>
    <n v="889.37313432835822"/>
  </r>
  <r>
    <n v="7"/>
    <n v="7405"/>
    <s v="Maule"/>
    <s v="Retiro"/>
    <x v="0"/>
    <x v="0"/>
    <n v="1"/>
    <s v="Año"/>
    <s v="No sufrió el año pasado"/>
    <n v="1"/>
    <s v="Violencia psicológica"/>
    <n v="270103"/>
    <s v="Delitos violentos"/>
    <n v="270103008"/>
    <s v="Violencia Psicológica"/>
    <n v="0"/>
    <n v="2197.004607995847"/>
    <n v="0"/>
  </r>
  <r>
    <n v="7"/>
    <n v="7405"/>
    <s v="Maule"/>
    <s v="Retiro"/>
    <x v="0"/>
    <x v="0"/>
    <n v="2"/>
    <s v="Vida"/>
    <s v="No sufrió antes ni durante el año pasado"/>
    <n v="1"/>
    <s v="Violencia psicológica"/>
    <n v="270103"/>
    <s v="Delitos violentos"/>
    <n v="270103008"/>
    <s v="Violencia Psicológica"/>
    <n v="0"/>
    <n v="2197.004607995847"/>
    <n v="0"/>
  </r>
  <r>
    <n v="7"/>
    <n v="7405"/>
    <s v="Maule"/>
    <s v="Retiro"/>
    <x v="1"/>
    <x v="1"/>
    <n v="1"/>
    <s v="Año"/>
    <s v="No sufrió el año pasado"/>
    <n v="1"/>
    <s v="Violencia psicológica"/>
    <n v="270103"/>
    <s v="Delitos violentos"/>
    <n v="270103008"/>
    <s v="Violencia Psicológica"/>
    <n v="0"/>
    <n v="2197.004607995847"/>
    <n v="0"/>
  </r>
  <r>
    <n v="7"/>
    <n v="7405"/>
    <s v="Maule"/>
    <s v="Retiro"/>
    <x v="2"/>
    <x v="2"/>
    <n v="1"/>
    <s v="Año"/>
    <s v="No sufrió el año pasado"/>
    <n v="1"/>
    <s v="Violencia psicológica"/>
    <n v="270103"/>
    <s v="Delitos violentos"/>
    <n v="270103008"/>
    <s v="Violencia Psicológica"/>
    <n v="0"/>
    <n v="2197.004607995847"/>
    <n v="0"/>
  </r>
  <r>
    <n v="7"/>
    <n v="7406"/>
    <s v="Maule"/>
    <s v="San Javier"/>
    <x v="0"/>
    <x v="0"/>
    <n v="1"/>
    <s v="Año"/>
    <s v="No sufrió el año pasado"/>
    <n v="1"/>
    <s v="Violencia psicológica"/>
    <n v="270103"/>
    <s v="Delitos violentos"/>
    <n v="270103008"/>
    <s v="Violencia Psicológica"/>
    <n v="6405"/>
    <n v="14260.564252853683"/>
    <n v="3067.2745638141705"/>
  </r>
  <r>
    <n v="7"/>
    <n v="7406"/>
    <s v="Maule"/>
    <s v="San Javier"/>
    <x v="0"/>
    <x v="0"/>
    <n v="1"/>
    <s v="Año"/>
    <s v="Si sufrió el año pasado"/>
    <n v="1"/>
    <s v="Violencia psicológica"/>
    <n v="270103"/>
    <s v="Delitos violentos"/>
    <n v="270103008"/>
    <s v="Violencia Psicológica"/>
    <n v="1104"/>
    <n v="1170.4336917562732"/>
    <n v="2221.8121100917433"/>
  </r>
  <r>
    <n v="7"/>
    <n v="7406"/>
    <s v="Maule"/>
    <s v="San Javier"/>
    <x v="0"/>
    <x v="0"/>
    <n v="2"/>
    <s v="Vida"/>
    <s v="No sufrió antes ni durante el año pasado"/>
    <n v="1"/>
    <s v="Violencia psicológica"/>
    <n v="270103"/>
    <s v="Delitos violentos"/>
    <n v="270103008"/>
    <s v="Violencia Psicológica"/>
    <n v="4752"/>
    <n v="14260.564252853683"/>
    <n v="3067.2745638141705"/>
  </r>
  <r>
    <n v="7"/>
    <n v="7406"/>
    <s v="Maule"/>
    <s v="San Javier"/>
    <x v="0"/>
    <x v="0"/>
    <n v="2"/>
    <s v="Vida"/>
    <s v="Si sufrió antes o durante el año pasado"/>
    <n v="1"/>
    <s v="Violencia psicológica"/>
    <n v="270103"/>
    <s v="Delitos violentos"/>
    <n v="270103008"/>
    <s v="Violencia Psicológica"/>
    <n v="2757"/>
    <n v="1170.4336917562732"/>
    <n v="2221.8121100917433"/>
  </r>
  <r>
    <n v="7"/>
    <n v="7406"/>
    <s v="Maule"/>
    <s v="San Javier"/>
    <x v="1"/>
    <x v="1"/>
    <n v="1"/>
    <s v="Año"/>
    <s v="No sufrió el año pasado"/>
    <n v="1"/>
    <s v="Violencia psicológica"/>
    <n v="270103"/>
    <s v="Delitos violentos"/>
    <n v="270103008"/>
    <s v="Violencia Psicológica"/>
    <n v="7509"/>
    <n v="15430.997944609959"/>
    <n v="5289.0866739059129"/>
  </r>
  <r>
    <n v="7"/>
    <n v="7406"/>
    <s v="Maule"/>
    <s v="San Javier"/>
    <x v="2"/>
    <x v="2"/>
    <n v="1"/>
    <s v="Año"/>
    <s v="No sufrió el año pasado"/>
    <n v="1"/>
    <s v="Violencia psicológica"/>
    <n v="270103"/>
    <s v="Delitos violentos"/>
    <n v="270103008"/>
    <s v="Violencia Psicológica"/>
    <n v="6405"/>
    <n v="14260.564252853683"/>
    <n v="3067.2745638141705"/>
  </r>
  <r>
    <n v="7"/>
    <n v="7406"/>
    <s v="Maule"/>
    <s v="San Javier"/>
    <x v="2"/>
    <x v="2"/>
    <n v="1"/>
    <s v="Año"/>
    <s v="Si sufrió el año pasado"/>
    <n v="1"/>
    <s v="Violencia psicológica"/>
    <n v="270103"/>
    <s v="Delitos violentos"/>
    <n v="270103008"/>
    <s v="Violencia Psicológica"/>
    <n v="1104"/>
    <n v="1170.4336917562732"/>
    <n v="2221.8121100917433"/>
  </r>
  <r>
    <n v="8"/>
    <n v="8101"/>
    <s v="Biobío"/>
    <s v="Concepción"/>
    <x v="0"/>
    <x v="0"/>
    <n v="1"/>
    <s v="Año"/>
    <s v="No sufrió el año pasado"/>
    <n v="1"/>
    <s v="Violencia psicológica"/>
    <n v="270103"/>
    <s v="Delitos violentos"/>
    <n v="270103008"/>
    <s v="Violencia Psicológica"/>
    <n v="56740"/>
    <n v="68410.719605186008"/>
    <n v="50467.088112437297"/>
  </r>
  <r>
    <n v="8"/>
    <n v="8101"/>
    <s v="Biobío"/>
    <s v="Concepción"/>
    <x v="0"/>
    <x v="0"/>
    <n v="1"/>
    <s v="Año"/>
    <s v="Si sufrió el año pasado"/>
    <n v="1"/>
    <s v="Violencia psicológica"/>
    <n v="270103"/>
    <s v="Delitos violentos"/>
    <n v="270103008"/>
    <s v="Violencia Psicológica"/>
    <n v="20120"/>
    <n v="19418.076145508403"/>
    <n v="16534.354656026684"/>
  </r>
  <r>
    <n v="8"/>
    <n v="8101"/>
    <s v="Biobío"/>
    <s v="Concepción"/>
    <x v="0"/>
    <x v="0"/>
    <n v="2"/>
    <s v="Vida"/>
    <s v="No sufrió antes ni durante el año pasado"/>
    <n v="1"/>
    <s v="Violencia psicológica"/>
    <n v="270103"/>
    <s v="Delitos violentos"/>
    <n v="270103008"/>
    <s v="Violencia Psicológica"/>
    <n v="46069"/>
    <n v="53860.619513379403"/>
    <n v="31366.198405891417"/>
  </r>
  <r>
    <n v="8"/>
    <n v="8101"/>
    <s v="Biobío"/>
    <s v="Concepción"/>
    <x v="0"/>
    <x v="0"/>
    <n v="2"/>
    <s v="Vida"/>
    <s v="Si sufrió antes o durante el año pasado"/>
    <n v="1"/>
    <s v="Violencia psicológica"/>
    <n v="270103"/>
    <s v="Delitos violentos"/>
    <n v="270103008"/>
    <s v="Violencia Psicológica"/>
    <n v="30791"/>
    <n v="33968.17623731502"/>
    <n v="35635.244362572572"/>
  </r>
  <r>
    <n v="8"/>
    <n v="8101"/>
    <s v="Biobío"/>
    <s v="Concepción"/>
    <x v="1"/>
    <x v="1"/>
    <n v="1"/>
    <s v="Año"/>
    <s v="No sufrió el año pasado"/>
    <n v="1"/>
    <s v="Violencia psicológica"/>
    <n v="270103"/>
    <s v="Delitos violentos"/>
    <n v="270103008"/>
    <s v="Violencia Psicológica"/>
    <n v="74754"/>
    <n v="85582.35327281832"/>
    <n v="60776.908222101702"/>
  </r>
  <r>
    <n v="8"/>
    <n v="8101"/>
    <s v="Biobío"/>
    <s v="Concepción"/>
    <x v="1"/>
    <x v="1"/>
    <n v="1"/>
    <s v="Año"/>
    <s v="Si sufrió el año pasado"/>
    <n v="1"/>
    <s v="Violencia psicológica"/>
    <n v="270103"/>
    <s v="Delitos violentos"/>
    <n v="270103008"/>
    <s v="Violencia Psicológica"/>
    <n v="2106"/>
    <n v="2246.4424778760999"/>
    <n v="6224.5345463622671"/>
  </r>
  <r>
    <n v="8"/>
    <n v="8101"/>
    <s v="Biobío"/>
    <s v="Concepción"/>
    <x v="2"/>
    <x v="2"/>
    <n v="1"/>
    <s v="Año"/>
    <s v="No sufrió el año pasado"/>
    <n v="1"/>
    <s v="Violencia psicológica"/>
    <n v="270103"/>
    <s v="Delitos violentos"/>
    <n v="270103008"/>
    <s v="Violencia Psicológica"/>
    <n v="56740"/>
    <n v="68410.719605186008"/>
    <n v="50467.088112437297"/>
  </r>
  <r>
    <n v="8"/>
    <n v="8101"/>
    <s v="Biobío"/>
    <s v="Concepción"/>
    <x v="2"/>
    <x v="2"/>
    <n v="1"/>
    <s v="Año"/>
    <s v="Si sufrió el año pasado"/>
    <n v="1"/>
    <s v="Violencia psicológica"/>
    <n v="270103"/>
    <s v="Delitos violentos"/>
    <n v="270103008"/>
    <s v="Violencia Psicológica"/>
    <n v="20120"/>
    <n v="19418.076145508403"/>
    <n v="16534.354656026684"/>
  </r>
  <r>
    <n v="8"/>
    <n v="8102"/>
    <s v="Biobío"/>
    <s v="Coronel"/>
    <x v="0"/>
    <x v="0"/>
    <n v="1"/>
    <s v="Año"/>
    <s v="No sufrió el año pasado"/>
    <n v="1"/>
    <s v="Violencia psicológica"/>
    <n v="270103"/>
    <s v="Delitos violentos"/>
    <n v="270103008"/>
    <s v="Violencia Psicológica"/>
    <n v="27739"/>
    <n v="14270.744146259296"/>
    <n v="44440.795592459479"/>
  </r>
  <r>
    <n v="8"/>
    <n v="8102"/>
    <s v="Biobío"/>
    <s v="Coronel"/>
    <x v="0"/>
    <x v="0"/>
    <n v="1"/>
    <s v="Año"/>
    <s v="Si sufrió el año pasado"/>
    <n v="1"/>
    <s v="Violencia psicológica"/>
    <n v="270103"/>
    <s v="Delitos violentos"/>
    <n v="270103008"/>
    <s v="Violencia Psicológica"/>
    <n v="3737"/>
    <n v="7651.4707616161413"/>
    <n v="15172.329604111394"/>
  </r>
  <r>
    <n v="8"/>
    <n v="8102"/>
    <s v="Biobío"/>
    <s v="Coronel"/>
    <x v="0"/>
    <x v="0"/>
    <n v="2"/>
    <s v="Vida"/>
    <s v="No sufrió antes ni durante el año pasado"/>
    <n v="1"/>
    <s v="Violencia psicológica"/>
    <n v="270103"/>
    <s v="Delitos violentos"/>
    <n v="270103008"/>
    <s v="Violencia Psicológica"/>
    <n v="12910"/>
    <n v="7177.8404370597764"/>
    <n v="34053.932857049112"/>
  </r>
  <r>
    <n v="8"/>
    <n v="8102"/>
    <s v="Biobío"/>
    <s v="Coronel"/>
    <x v="0"/>
    <x v="0"/>
    <n v="2"/>
    <s v="Vida"/>
    <s v="Si sufrió antes o durante el año pasado"/>
    <n v="1"/>
    <s v="Violencia psicológica"/>
    <n v="270103"/>
    <s v="Delitos violentos"/>
    <n v="270103008"/>
    <s v="Violencia Psicológica"/>
    <n v="18566"/>
    <n v="14744.374470815665"/>
    <n v="25559.192339521767"/>
  </r>
  <r>
    <n v="8"/>
    <n v="8102"/>
    <s v="Biobío"/>
    <s v="Coronel"/>
    <x v="1"/>
    <x v="1"/>
    <n v="1"/>
    <s v="Año"/>
    <s v="No sufrió el año pasado"/>
    <n v="1"/>
    <s v="Violencia psicológica"/>
    <n v="270103"/>
    <s v="Delitos violentos"/>
    <n v="270103008"/>
    <s v="Violencia Psicológica"/>
    <n v="31476"/>
    <n v="21922.214907875437"/>
    <n v="52783.734289284796"/>
  </r>
  <r>
    <n v="8"/>
    <n v="8102"/>
    <s v="Biobío"/>
    <s v="Coronel"/>
    <x v="1"/>
    <x v="1"/>
    <n v="1"/>
    <s v="Año"/>
    <s v="Si sufrió el año pasado"/>
    <n v="1"/>
    <s v="Violencia psicológica"/>
    <n v="270103"/>
    <s v="Delitos violentos"/>
    <n v="270103008"/>
    <s v="Violencia Psicológica"/>
    <n v="0"/>
    <n v="0"/>
    <n v="6829.3909072860824"/>
  </r>
  <r>
    <n v="8"/>
    <n v="8102"/>
    <s v="Biobío"/>
    <s v="Coronel"/>
    <x v="2"/>
    <x v="2"/>
    <n v="1"/>
    <s v="Año"/>
    <s v="No sufrió el año pasado"/>
    <n v="1"/>
    <s v="Violencia psicológica"/>
    <n v="270103"/>
    <s v="Delitos violentos"/>
    <n v="270103008"/>
    <s v="Violencia Psicológica"/>
    <n v="27739"/>
    <n v="14270.744146259296"/>
    <n v="44440.795592459479"/>
  </r>
  <r>
    <n v="8"/>
    <n v="8102"/>
    <s v="Biobío"/>
    <s v="Coronel"/>
    <x v="2"/>
    <x v="2"/>
    <n v="1"/>
    <s v="Año"/>
    <s v="Si sufrió el año pasado"/>
    <n v="1"/>
    <s v="Violencia psicológica"/>
    <n v="270103"/>
    <s v="Delitos violentos"/>
    <n v="270103008"/>
    <s v="Violencia Psicológica"/>
    <n v="3737"/>
    <n v="7651.4707616161413"/>
    <n v="15172.329604111394"/>
  </r>
  <r>
    <n v="8"/>
    <n v="8103"/>
    <s v="Biobío"/>
    <s v="Chiguayante"/>
    <x v="0"/>
    <x v="0"/>
    <n v="1"/>
    <s v="Año"/>
    <s v="No sufrió el año pasado"/>
    <n v="1"/>
    <s v="Violencia psicológica"/>
    <n v="270103"/>
    <s v="Delitos violentos"/>
    <n v="270103008"/>
    <s v="Violencia Psicológica"/>
    <n v="23218"/>
    <n v="52796.056404946525"/>
    <n v="21464.799194251304"/>
  </r>
  <r>
    <n v="8"/>
    <n v="8103"/>
    <s v="Biobío"/>
    <s v="Chiguayante"/>
    <x v="0"/>
    <x v="0"/>
    <n v="1"/>
    <s v="Año"/>
    <s v="Si sufrió el año pasado"/>
    <n v="1"/>
    <s v="Violencia psicológica"/>
    <n v="270103"/>
    <s v="Delitos violentos"/>
    <n v="270103008"/>
    <s v="Violencia Psicológica"/>
    <n v="5597"/>
    <n v="5689.8114209568021"/>
    <n v="5678.9701426024958"/>
  </r>
  <r>
    <n v="8"/>
    <n v="8103"/>
    <s v="Biobío"/>
    <s v="Chiguayante"/>
    <x v="0"/>
    <x v="0"/>
    <n v="2"/>
    <s v="Vida"/>
    <s v="No sufrió antes ni durante el año pasado"/>
    <n v="1"/>
    <s v="Violencia psicológica"/>
    <n v="270103"/>
    <s v="Delitos violentos"/>
    <n v="270103008"/>
    <s v="Violencia Psicológica"/>
    <n v="16310"/>
    <n v="51672.835166008481"/>
    <n v="16213.395974069952"/>
  </r>
  <r>
    <n v="8"/>
    <n v="8103"/>
    <s v="Biobío"/>
    <s v="Chiguayante"/>
    <x v="0"/>
    <x v="0"/>
    <n v="2"/>
    <s v="Vida"/>
    <s v="Si sufrió antes o durante el año pasado"/>
    <n v="1"/>
    <s v="Violencia psicológica"/>
    <n v="270103"/>
    <s v="Delitos violentos"/>
    <n v="270103008"/>
    <s v="Violencia Psicológica"/>
    <n v="12505"/>
    <n v="6813.0326598948523"/>
    <n v="10930.37336278385"/>
  </r>
  <r>
    <n v="8"/>
    <n v="8103"/>
    <s v="Biobío"/>
    <s v="Chiguayante"/>
    <x v="1"/>
    <x v="1"/>
    <n v="1"/>
    <s v="Año"/>
    <s v="No sufrió el año pasado"/>
    <n v="1"/>
    <s v="Violencia psicológica"/>
    <n v="270103"/>
    <s v="Delitos violentos"/>
    <n v="270103008"/>
    <s v="Violencia Psicológica"/>
    <n v="26525"/>
    <n v="56519.296397331891"/>
    <n v="24304.28426555256"/>
  </r>
  <r>
    <n v="8"/>
    <n v="8103"/>
    <s v="Biobío"/>
    <s v="Chiguayante"/>
    <x v="1"/>
    <x v="1"/>
    <n v="1"/>
    <s v="Año"/>
    <s v="Si sufrió el año pasado"/>
    <n v="1"/>
    <s v="Violencia psicológica"/>
    <n v="270103"/>
    <s v="Delitos violentos"/>
    <n v="270103008"/>
    <s v="Violencia Psicológica"/>
    <n v="2290"/>
    <n v="1966.57142857143"/>
    <n v="2839.4850713012474"/>
  </r>
  <r>
    <n v="8"/>
    <n v="8103"/>
    <s v="Biobío"/>
    <s v="Chiguayante"/>
    <x v="2"/>
    <x v="2"/>
    <n v="1"/>
    <s v="Año"/>
    <s v="No sufrió el año pasado"/>
    <n v="1"/>
    <s v="Violencia psicológica"/>
    <n v="270103"/>
    <s v="Delitos violentos"/>
    <n v="270103008"/>
    <s v="Violencia Psicológica"/>
    <n v="23218"/>
    <n v="54762.627833517952"/>
    <n v="21464.799194251304"/>
  </r>
  <r>
    <n v="8"/>
    <n v="8103"/>
    <s v="Biobío"/>
    <s v="Chiguayante"/>
    <x v="2"/>
    <x v="2"/>
    <n v="1"/>
    <s v="Año"/>
    <s v="Si sufrió el año pasado"/>
    <n v="1"/>
    <s v="Violencia psicológica"/>
    <n v="270103"/>
    <s v="Delitos violentos"/>
    <n v="270103008"/>
    <s v="Violencia Psicológica"/>
    <n v="5597"/>
    <n v="3723.2399923853718"/>
    <n v="5678.9701426024958"/>
  </r>
  <r>
    <n v="8"/>
    <n v="8105"/>
    <s v="Biobío"/>
    <s v="Hualqui"/>
    <x v="0"/>
    <x v="0"/>
    <n v="1"/>
    <s v="Año"/>
    <s v="No sufrió el año pasado"/>
    <n v="1"/>
    <s v="Violencia psicológica"/>
    <n v="270103"/>
    <s v="Delitos violentos"/>
    <n v="270103008"/>
    <s v="Violencia Psicológica"/>
    <n v="0"/>
    <n v="5334.9832356286115"/>
    <n v="1774.0681818181818"/>
  </r>
  <r>
    <n v="8"/>
    <n v="8105"/>
    <s v="Biobío"/>
    <s v="Hualqui"/>
    <x v="0"/>
    <x v="0"/>
    <n v="1"/>
    <s v="Año"/>
    <s v="Si sufrió el año pasado"/>
    <n v="1"/>
    <s v="Violencia psicológica"/>
    <n v="270103"/>
    <s v="Delitos violentos"/>
    <n v="270103008"/>
    <s v="Violencia Psicológica"/>
    <n v="0"/>
    <n v="0"/>
    <n v="4408.4181488801059"/>
  </r>
  <r>
    <n v="8"/>
    <n v="8105"/>
    <s v="Biobío"/>
    <s v="Hualqui"/>
    <x v="0"/>
    <x v="0"/>
    <n v="2"/>
    <s v="Vida"/>
    <s v="No sufrió antes ni durante el año pasado"/>
    <n v="1"/>
    <s v="Violencia psicológica"/>
    <n v="270103"/>
    <s v="Delitos violentos"/>
    <n v="270103008"/>
    <s v="Violencia Psicológica"/>
    <n v="0"/>
    <n v="5334.9832356286115"/>
    <n v="1774.0681818181818"/>
  </r>
  <r>
    <n v="8"/>
    <n v="8105"/>
    <s v="Biobío"/>
    <s v="Hualqui"/>
    <x v="0"/>
    <x v="0"/>
    <n v="2"/>
    <s v="Vida"/>
    <s v="Si sufrió antes o durante el año pasado"/>
    <n v="1"/>
    <s v="Violencia psicológica"/>
    <n v="270103"/>
    <s v="Delitos violentos"/>
    <n v="270103008"/>
    <s v="Violencia Psicológica"/>
    <n v="0"/>
    <n v="0"/>
    <n v="4408.4181488801059"/>
  </r>
  <r>
    <n v="8"/>
    <n v="8105"/>
    <s v="Biobío"/>
    <s v="Hualqui"/>
    <x v="1"/>
    <x v="1"/>
    <n v="1"/>
    <s v="Año"/>
    <s v="No sufrió el año pasado"/>
    <n v="1"/>
    <s v="Violencia psicológica"/>
    <n v="270103"/>
    <s v="Delitos violentos"/>
    <n v="270103008"/>
    <s v="Violencia Psicológica"/>
    <n v="0"/>
    <n v="5334.9832356286115"/>
    <n v="4657.602272727273"/>
  </r>
  <r>
    <n v="8"/>
    <n v="8105"/>
    <s v="Biobío"/>
    <s v="Hualqui"/>
    <x v="1"/>
    <x v="1"/>
    <n v="1"/>
    <s v="Año"/>
    <s v="Si sufrió el año pasado"/>
    <n v="1"/>
    <s v="Violencia psicológica"/>
    <n v="270103"/>
    <s v="Delitos violentos"/>
    <n v="270103008"/>
    <s v="Violencia Psicológica"/>
    <n v="0"/>
    <n v="0"/>
    <n v="1524.884057971015"/>
  </r>
  <r>
    <n v="8"/>
    <n v="8105"/>
    <s v="Biobío"/>
    <s v="Hualqui"/>
    <x v="2"/>
    <x v="2"/>
    <n v="1"/>
    <s v="Año"/>
    <s v="No sufrió el año pasado"/>
    <n v="1"/>
    <s v="Violencia psicológica"/>
    <n v="270103"/>
    <s v="Delitos violentos"/>
    <n v="270103008"/>
    <s v="Violencia Psicológica"/>
    <n v="0"/>
    <n v="5334.9832356286115"/>
    <n v="1774.0681818181818"/>
  </r>
  <r>
    <n v="8"/>
    <n v="8105"/>
    <s v="Biobío"/>
    <s v="Hualqui"/>
    <x v="2"/>
    <x v="2"/>
    <n v="1"/>
    <s v="Año"/>
    <s v="Si sufrió el año pasado"/>
    <n v="1"/>
    <s v="Violencia psicológica"/>
    <n v="270103"/>
    <s v="Delitos violentos"/>
    <n v="270103008"/>
    <s v="Violencia Psicológica"/>
    <n v="0"/>
    <n v="0"/>
    <n v="4408.4181488801059"/>
  </r>
  <r>
    <n v="8"/>
    <n v="8106"/>
    <s v="Biobío"/>
    <s v="Lota"/>
    <x v="0"/>
    <x v="0"/>
    <n v="1"/>
    <s v="Año"/>
    <s v="No sufrió el año pasado"/>
    <n v="1"/>
    <s v="Violencia psicológica"/>
    <n v="270103"/>
    <s v="Delitos violentos"/>
    <n v="270103008"/>
    <s v="Violencia Psicológica"/>
    <n v="11240"/>
    <n v="2068.7708333333298"/>
    <n v="14570.567407202743"/>
  </r>
  <r>
    <n v="8"/>
    <n v="8106"/>
    <s v="Biobío"/>
    <s v="Lota"/>
    <x v="0"/>
    <x v="0"/>
    <n v="1"/>
    <s v="Año"/>
    <s v="Si sufrió el año pasado"/>
    <n v="1"/>
    <s v="Violencia psicológica"/>
    <n v="270103"/>
    <s v="Delitos violentos"/>
    <n v="270103008"/>
    <s v="Violencia Psicológica"/>
    <n v="5613"/>
    <n v="6174.6732471068699"/>
    <n v="3477.3350383631719"/>
  </r>
  <r>
    <n v="8"/>
    <n v="8106"/>
    <s v="Biobío"/>
    <s v="Lota"/>
    <x v="0"/>
    <x v="0"/>
    <n v="2"/>
    <s v="Vida"/>
    <s v="No sufrió antes ni durante el año pasado"/>
    <n v="1"/>
    <s v="Violencia psicológica"/>
    <n v="270103"/>
    <s v="Delitos violentos"/>
    <n v="270103008"/>
    <s v="Violencia Psicológica"/>
    <n v="4319"/>
    <n v="2068.7708333333298"/>
    <n v="10375.526466978583"/>
  </r>
  <r>
    <n v="8"/>
    <n v="8106"/>
    <s v="Biobío"/>
    <s v="Lota"/>
    <x v="0"/>
    <x v="0"/>
    <n v="2"/>
    <s v="Vida"/>
    <s v="Si sufrió antes o durante el año pasado"/>
    <n v="1"/>
    <s v="Violencia psicológica"/>
    <n v="270103"/>
    <s v="Delitos violentos"/>
    <n v="270103008"/>
    <s v="Violencia Psicológica"/>
    <n v="12534"/>
    <n v="6174.6732471068699"/>
    <n v="7672.3759785873317"/>
  </r>
  <r>
    <n v="8"/>
    <n v="8106"/>
    <s v="Biobío"/>
    <s v="Lota"/>
    <x v="1"/>
    <x v="1"/>
    <n v="1"/>
    <s v="Año"/>
    <s v="No sufrió el año pasado"/>
    <n v="1"/>
    <s v="Violencia psicológica"/>
    <n v="270103"/>
    <s v="Delitos violentos"/>
    <n v="270103008"/>
    <s v="Violencia Psicológica"/>
    <n v="16853"/>
    <n v="8243.4440804402002"/>
    <n v="16523.018387594901"/>
  </r>
  <r>
    <n v="8"/>
    <n v="8106"/>
    <s v="Biobío"/>
    <s v="Lota"/>
    <x v="1"/>
    <x v="1"/>
    <n v="1"/>
    <s v="Año"/>
    <s v="Si sufrió el año pasado"/>
    <n v="1"/>
    <s v="Violencia psicológica"/>
    <n v="270103"/>
    <s v="Delitos violentos"/>
    <n v="270103008"/>
    <s v="Violencia Psicológica"/>
    <n v="0"/>
    <n v="0"/>
    <n v="1524.884057971015"/>
  </r>
  <r>
    <n v="8"/>
    <n v="8106"/>
    <s v="Biobío"/>
    <s v="Lota"/>
    <x v="2"/>
    <x v="2"/>
    <n v="1"/>
    <s v="Año"/>
    <s v="No sufrió el año pasado"/>
    <n v="1"/>
    <s v="Violencia psicológica"/>
    <n v="270103"/>
    <s v="Delitos violentos"/>
    <n v="270103008"/>
    <s v="Violencia Psicológica"/>
    <n v="11240"/>
    <n v="2068.7708333333298"/>
    <n v="16095.451465173759"/>
  </r>
  <r>
    <n v="8"/>
    <n v="8106"/>
    <s v="Biobío"/>
    <s v="Lota"/>
    <x v="2"/>
    <x v="2"/>
    <n v="1"/>
    <s v="Año"/>
    <s v="Si sufrió el año pasado"/>
    <n v="1"/>
    <s v="Violencia psicológica"/>
    <n v="270103"/>
    <s v="Delitos violentos"/>
    <n v="270103008"/>
    <s v="Violencia Psicológica"/>
    <n v="5613"/>
    <n v="6174.6732471068699"/>
    <n v="1952.4509803921569"/>
  </r>
  <r>
    <n v="8"/>
    <n v="8107"/>
    <s v="Biobío"/>
    <s v="Penco"/>
    <x v="0"/>
    <x v="0"/>
    <n v="1"/>
    <s v="Año"/>
    <s v="No sufrió el año pasado"/>
    <n v="1"/>
    <s v="Violencia psicológica"/>
    <n v="270103"/>
    <s v="Delitos violentos"/>
    <n v="270103008"/>
    <s v="Violencia Psicológica"/>
    <n v="12523"/>
    <n v="8258.3357601890239"/>
    <n v="21682.136044474104"/>
  </r>
  <r>
    <n v="8"/>
    <n v="8107"/>
    <s v="Biobío"/>
    <s v="Penco"/>
    <x v="0"/>
    <x v="0"/>
    <n v="1"/>
    <s v="Año"/>
    <s v="Si sufrió el año pasado"/>
    <n v="1"/>
    <s v="Violencia psicológica"/>
    <n v="270103"/>
    <s v="Delitos violentos"/>
    <n v="270103008"/>
    <s v="Violencia Psicológica"/>
    <n v="3534"/>
    <n v="2600.0187534473221"/>
    <n v="1952.4509803921569"/>
  </r>
  <r>
    <n v="8"/>
    <n v="8107"/>
    <s v="Biobío"/>
    <s v="Penco"/>
    <x v="0"/>
    <x v="0"/>
    <n v="2"/>
    <s v="Vida"/>
    <s v="No sufrió antes ni durante el año pasado"/>
    <n v="1"/>
    <s v="Violencia psicológica"/>
    <n v="270103"/>
    <s v="Delitos violentos"/>
    <n v="270103008"/>
    <s v="Violencia Psicológica"/>
    <n v="7140"/>
    <n v="8258.3357601890239"/>
    <n v="11731.082335901494"/>
  </r>
  <r>
    <n v="8"/>
    <n v="8107"/>
    <s v="Biobío"/>
    <s v="Penco"/>
    <x v="0"/>
    <x v="0"/>
    <n v="2"/>
    <s v="Vida"/>
    <s v="Si sufrió antes o durante el año pasado"/>
    <n v="1"/>
    <s v="Violencia psicológica"/>
    <n v="270103"/>
    <s v="Delitos violentos"/>
    <n v="270103008"/>
    <s v="Violencia Psicológica"/>
    <n v="8917"/>
    <n v="2600.0187534473221"/>
    <n v="11903.504688964762"/>
  </r>
  <r>
    <n v="8"/>
    <n v="8107"/>
    <s v="Biobío"/>
    <s v="Penco"/>
    <x v="1"/>
    <x v="1"/>
    <n v="1"/>
    <s v="Año"/>
    <s v="No sufrió el año pasado"/>
    <n v="1"/>
    <s v="Violencia psicológica"/>
    <n v="270103"/>
    <s v="Delitos violentos"/>
    <n v="270103008"/>
    <s v="Violencia Psicológica"/>
    <n v="15350"/>
    <n v="9870.0790034322636"/>
    <n v="23634.587024866258"/>
  </r>
  <r>
    <n v="8"/>
    <n v="8107"/>
    <s v="Biobío"/>
    <s v="Penco"/>
    <x v="1"/>
    <x v="1"/>
    <n v="1"/>
    <s v="Año"/>
    <s v="Si sufrió el año pasado"/>
    <n v="1"/>
    <s v="Violencia psicológica"/>
    <n v="270103"/>
    <s v="Delitos violentos"/>
    <n v="270103008"/>
    <s v="Violencia Psicológica"/>
    <n v="707"/>
    <n v="988.27551020408202"/>
    <n v="0"/>
  </r>
  <r>
    <n v="8"/>
    <n v="8107"/>
    <s v="Biobío"/>
    <s v="Penco"/>
    <x v="2"/>
    <x v="2"/>
    <n v="1"/>
    <s v="Año"/>
    <s v="No sufrió el año pasado"/>
    <n v="1"/>
    <s v="Violencia psicológica"/>
    <n v="270103"/>
    <s v="Delitos violentos"/>
    <n v="270103008"/>
    <s v="Violencia Psicológica"/>
    <n v="12523"/>
    <n v="8258.3357601890239"/>
    <n v="21682.136044474104"/>
  </r>
  <r>
    <n v="8"/>
    <n v="8107"/>
    <s v="Biobío"/>
    <s v="Penco"/>
    <x v="2"/>
    <x v="2"/>
    <n v="1"/>
    <s v="Año"/>
    <s v="Si sufrió el año pasado"/>
    <n v="1"/>
    <s v="Violencia psicológica"/>
    <n v="270103"/>
    <s v="Delitos violentos"/>
    <n v="270103008"/>
    <s v="Violencia Psicológica"/>
    <n v="3534"/>
    <n v="2600.0187534473221"/>
    <n v="1952.4509803921569"/>
  </r>
  <r>
    <n v="8"/>
    <n v="8108"/>
    <s v="Biobío"/>
    <s v="San Pedro de la Paz"/>
    <x v="0"/>
    <x v="0"/>
    <n v="1"/>
    <s v="Año"/>
    <s v="No sufrió el año pasado"/>
    <n v="1"/>
    <s v="Violencia psicológica"/>
    <n v="270103"/>
    <s v="Delitos violentos"/>
    <n v="270103008"/>
    <s v="Violencia Psicológica"/>
    <n v="23653"/>
    <n v="27915.593603529753"/>
    <n v="36901.43037836341"/>
  </r>
  <r>
    <n v="8"/>
    <n v="8108"/>
    <s v="Biobío"/>
    <s v="San Pedro de la Paz"/>
    <x v="0"/>
    <x v="0"/>
    <n v="1"/>
    <s v="Año"/>
    <s v="Si sufrió el año pasado"/>
    <n v="1"/>
    <s v="Violencia psicológica"/>
    <n v="270103"/>
    <s v="Delitos violentos"/>
    <n v="270103008"/>
    <s v="Violencia Psicológica"/>
    <n v="4893"/>
    <n v="0"/>
    <n v="18269.292104234915"/>
  </r>
  <r>
    <n v="8"/>
    <n v="8108"/>
    <s v="Biobío"/>
    <s v="San Pedro de la Paz"/>
    <x v="0"/>
    <x v="0"/>
    <n v="2"/>
    <s v="Vida"/>
    <s v="No sufrió antes ni durante el año pasado"/>
    <n v="1"/>
    <s v="Violencia psicológica"/>
    <n v="270103"/>
    <s v="Delitos violentos"/>
    <n v="270103008"/>
    <s v="Violencia Psicológica"/>
    <n v="18339"/>
    <n v="22360.727911306916"/>
    <n v="32201.77988997216"/>
  </r>
  <r>
    <n v="8"/>
    <n v="8108"/>
    <s v="Biobío"/>
    <s v="San Pedro de la Paz"/>
    <x v="0"/>
    <x v="0"/>
    <n v="2"/>
    <s v="Vida"/>
    <s v="Si sufrió antes o durante el año pasado"/>
    <n v="1"/>
    <s v="Violencia psicológica"/>
    <n v="270103"/>
    <s v="Delitos violentos"/>
    <n v="270103008"/>
    <s v="Violencia Psicológica"/>
    <n v="10207"/>
    <n v="5554.8656922228338"/>
    <n v="22968.942592626168"/>
  </r>
  <r>
    <n v="8"/>
    <n v="8108"/>
    <s v="Biobío"/>
    <s v="San Pedro de la Paz"/>
    <x v="1"/>
    <x v="1"/>
    <n v="1"/>
    <s v="Año"/>
    <s v="No sufrió el año pasado"/>
    <n v="1"/>
    <s v="Violencia psicológica"/>
    <n v="270103"/>
    <s v="Delitos violentos"/>
    <n v="270103008"/>
    <s v="Violencia Psicológica"/>
    <n v="28546"/>
    <n v="27915.593603529753"/>
    <n v="52197.996992402252"/>
  </r>
  <r>
    <n v="8"/>
    <n v="8108"/>
    <s v="Biobío"/>
    <s v="San Pedro de la Paz"/>
    <x v="1"/>
    <x v="1"/>
    <n v="1"/>
    <s v="Año"/>
    <s v="Si sufrió el año pasado"/>
    <n v="1"/>
    <s v="Violencia psicológica"/>
    <n v="270103"/>
    <s v="Delitos violentos"/>
    <n v="270103008"/>
    <s v="Violencia Psicológica"/>
    <n v="0"/>
    <n v="0"/>
    <n v="2972.7254901960787"/>
  </r>
  <r>
    <n v="8"/>
    <n v="8108"/>
    <s v="Biobío"/>
    <s v="San Pedro de la Paz"/>
    <x v="2"/>
    <x v="2"/>
    <n v="1"/>
    <s v="Año"/>
    <s v="No sufrió el año pasado"/>
    <n v="1"/>
    <s v="Violencia psicológica"/>
    <n v="270103"/>
    <s v="Delitos violentos"/>
    <n v="270103008"/>
    <s v="Violencia Psicológica"/>
    <n v="23653"/>
    <n v="27915.593603529753"/>
    <n v="36901.43037836341"/>
  </r>
  <r>
    <n v="8"/>
    <n v="8108"/>
    <s v="Biobío"/>
    <s v="San Pedro de la Paz"/>
    <x v="2"/>
    <x v="2"/>
    <n v="1"/>
    <s v="Año"/>
    <s v="Si sufrió el año pasado"/>
    <n v="1"/>
    <s v="Violencia psicológica"/>
    <n v="270103"/>
    <s v="Delitos violentos"/>
    <n v="270103008"/>
    <s v="Violencia Psicológica"/>
    <n v="4893"/>
    <n v="0"/>
    <n v="18269.292104234915"/>
  </r>
  <r>
    <n v="8"/>
    <n v="8110"/>
    <s v="Biobío"/>
    <s v="Talcahuano"/>
    <x v="0"/>
    <x v="0"/>
    <n v="1"/>
    <s v="Año"/>
    <s v="No sufrió el año pasado"/>
    <n v="1"/>
    <s v="Violencia psicológica"/>
    <n v="270103"/>
    <s v="Delitos violentos"/>
    <n v="270103008"/>
    <s v="Violencia Psicológica"/>
    <n v="68494"/>
    <n v="23803.334504829261"/>
    <n v="77587.995858516137"/>
  </r>
  <r>
    <n v="8"/>
    <n v="8110"/>
    <s v="Biobío"/>
    <s v="Talcahuano"/>
    <x v="0"/>
    <x v="0"/>
    <n v="1"/>
    <s v="Año"/>
    <s v="Si sufrió el año pasado"/>
    <n v="1"/>
    <s v="Violencia psicológica"/>
    <n v="270103"/>
    <s v="Delitos violentos"/>
    <n v="270103008"/>
    <s v="Violencia Psicológica"/>
    <n v="18859"/>
    <n v="1123.22123893805"/>
    <n v="17260.302662304301"/>
  </r>
  <r>
    <n v="8"/>
    <n v="8110"/>
    <s v="Biobío"/>
    <s v="Talcahuano"/>
    <x v="0"/>
    <x v="0"/>
    <n v="2"/>
    <s v="Vida"/>
    <s v="No sufrió antes ni durante el año pasado"/>
    <n v="1"/>
    <s v="Violencia psicológica"/>
    <n v="270103"/>
    <s v="Delitos violentos"/>
    <n v="270103008"/>
    <s v="Violencia Psicológica"/>
    <n v="46615"/>
    <n v="16980.322253097682"/>
    <n v="42317.015619075362"/>
  </r>
  <r>
    <n v="8"/>
    <n v="8110"/>
    <s v="Biobío"/>
    <s v="Talcahuano"/>
    <x v="0"/>
    <x v="0"/>
    <n v="2"/>
    <s v="Vida"/>
    <s v="Si sufrió antes o durante el año pasado"/>
    <n v="1"/>
    <s v="Violencia psicológica"/>
    <n v="270103"/>
    <s v="Delitos violentos"/>
    <n v="270103008"/>
    <s v="Violencia Psicológica"/>
    <n v="40738"/>
    <n v="7946.233490669636"/>
    <n v="52531.282901745093"/>
  </r>
  <r>
    <n v="8"/>
    <n v="8110"/>
    <s v="Biobío"/>
    <s v="Talcahuano"/>
    <x v="1"/>
    <x v="1"/>
    <n v="1"/>
    <s v="Año"/>
    <s v="No sufrió el año pasado"/>
    <n v="1"/>
    <s v="Violencia psicológica"/>
    <n v="270103"/>
    <s v="Delitos violentos"/>
    <n v="270103008"/>
    <s v="Violencia Psicológica"/>
    <n v="83112"/>
    <n v="23803.334504829261"/>
    <n v="90653.257580596197"/>
  </r>
  <r>
    <n v="8"/>
    <n v="8110"/>
    <s v="Biobío"/>
    <s v="Talcahuano"/>
    <x v="1"/>
    <x v="1"/>
    <n v="1"/>
    <s v="Año"/>
    <s v="Si sufrió el año pasado"/>
    <n v="1"/>
    <s v="Violencia psicológica"/>
    <n v="270103"/>
    <s v="Delitos violentos"/>
    <n v="270103008"/>
    <s v="Violencia Psicológica"/>
    <n v="3551"/>
    <n v="1123.22123893805"/>
    <n v="4195.0409402241585"/>
  </r>
  <r>
    <n v="8"/>
    <n v="8110"/>
    <s v="Biobío"/>
    <s v="Talcahuano"/>
    <x v="1"/>
    <x v="1"/>
    <n v="1"/>
    <s v="Año"/>
    <s v="No responde"/>
    <n v="1"/>
    <s v="Violencia psicológica"/>
    <n v="270103"/>
    <s v="Delitos violentos"/>
    <n v="270103008"/>
    <s v="Violencia Psicológica"/>
    <n v="690"/>
    <n v="0"/>
    <n v="0"/>
  </r>
  <r>
    <n v="8"/>
    <n v="8110"/>
    <s v="Biobío"/>
    <s v="Talcahuano"/>
    <x v="2"/>
    <x v="2"/>
    <n v="1"/>
    <s v="Año"/>
    <s v="No sufrió el año pasado"/>
    <n v="1"/>
    <s v="Violencia psicológica"/>
    <n v="270103"/>
    <s v="Delitos violentos"/>
    <n v="270103008"/>
    <s v="Violencia Psicológica"/>
    <n v="68494"/>
    <n v="23803.334504829261"/>
    <n v="78899.502707831183"/>
  </r>
  <r>
    <n v="8"/>
    <n v="8110"/>
    <s v="Biobío"/>
    <s v="Talcahuano"/>
    <x v="2"/>
    <x v="2"/>
    <n v="1"/>
    <s v="Año"/>
    <s v="Si sufrió el año pasado"/>
    <n v="1"/>
    <s v="Violencia psicológica"/>
    <n v="270103"/>
    <s v="Delitos violentos"/>
    <n v="270103008"/>
    <s v="Violencia Psicológica"/>
    <n v="18859"/>
    <n v="1123.22123893805"/>
    <n v="15948.795812989232"/>
  </r>
  <r>
    <n v="8"/>
    <n v="8111"/>
    <s v="Biobío"/>
    <s v="Tomé"/>
    <x v="0"/>
    <x v="0"/>
    <n v="1"/>
    <s v="Año"/>
    <s v="No sufrió el año pasado"/>
    <n v="1"/>
    <s v="Violencia psicológica"/>
    <n v="270103"/>
    <s v="Delitos violentos"/>
    <n v="270103008"/>
    <s v="Violencia Psicológica"/>
    <n v="15061"/>
    <n v="15205.062239060875"/>
    <n v="20627.825769019251"/>
  </r>
  <r>
    <n v="8"/>
    <n v="8111"/>
    <s v="Biobío"/>
    <s v="Tomé"/>
    <x v="0"/>
    <x v="0"/>
    <n v="1"/>
    <s v="Año"/>
    <s v="Si sufrió el año pasado"/>
    <n v="1"/>
    <s v="Violencia psicológica"/>
    <n v="270103"/>
    <s v="Delitos violentos"/>
    <n v="270103008"/>
    <s v="Violencia Psicológica"/>
    <n v="1010"/>
    <n v="1611.7432432432399"/>
    <n v="0"/>
  </r>
  <r>
    <n v="8"/>
    <n v="8111"/>
    <s v="Biobío"/>
    <s v="Tomé"/>
    <x v="0"/>
    <x v="0"/>
    <n v="2"/>
    <s v="Vida"/>
    <s v="No sufrió antes ni durante el año pasado"/>
    <n v="1"/>
    <s v="Violencia psicológica"/>
    <n v="270103"/>
    <s v="Delitos violentos"/>
    <n v="270103008"/>
    <s v="Violencia Psicológica"/>
    <n v="12747"/>
    <n v="12605.043485613554"/>
    <n v="12326.65443289587"/>
  </r>
  <r>
    <n v="8"/>
    <n v="8111"/>
    <s v="Biobío"/>
    <s v="Tomé"/>
    <x v="0"/>
    <x v="0"/>
    <n v="2"/>
    <s v="Vida"/>
    <s v="Si sufrió antes o durante el año pasado"/>
    <n v="1"/>
    <s v="Violencia psicológica"/>
    <n v="270103"/>
    <s v="Delitos violentos"/>
    <n v="270103008"/>
    <s v="Violencia Psicológica"/>
    <n v="3324"/>
    <n v="4211.7619966905622"/>
    <n v="8301.1713361233833"/>
  </r>
  <r>
    <n v="8"/>
    <n v="8111"/>
    <s v="Biobío"/>
    <s v="Tomé"/>
    <x v="1"/>
    <x v="1"/>
    <n v="1"/>
    <s v="Año"/>
    <s v="No sufrió el año pasado"/>
    <n v="1"/>
    <s v="Violencia psicológica"/>
    <n v="270103"/>
    <s v="Delitos violentos"/>
    <n v="270103008"/>
    <s v="Violencia Psicológica"/>
    <n v="15484"/>
    <n v="16816.805482304113"/>
    <n v="20627.825769019251"/>
  </r>
  <r>
    <n v="8"/>
    <n v="8111"/>
    <s v="Biobío"/>
    <s v="Tomé"/>
    <x v="1"/>
    <x v="1"/>
    <n v="1"/>
    <s v="Año"/>
    <s v="No responde"/>
    <n v="1"/>
    <s v="Violencia psicológica"/>
    <n v="270103"/>
    <s v="Delitos violentos"/>
    <n v="270103008"/>
    <s v="Violencia Psicológica"/>
    <n v="587"/>
    <n v="0"/>
    <n v="0"/>
  </r>
  <r>
    <n v="8"/>
    <n v="8111"/>
    <s v="Biobío"/>
    <s v="Tomé"/>
    <x v="2"/>
    <x v="2"/>
    <n v="1"/>
    <s v="Año"/>
    <s v="No sufrió el año pasado"/>
    <n v="1"/>
    <s v="Violencia psicológica"/>
    <n v="270103"/>
    <s v="Delitos violentos"/>
    <n v="270103008"/>
    <s v="Violencia Psicológica"/>
    <n v="15061"/>
    <n v="15205.062239060875"/>
    <n v="20627.825769019251"/>
  </r>
  <r>
    <n v="8"/>
    <n v="8111"/>
    <s v="Biobío"/>
    <s v="Tomé"/>
    <x v="2"/>
    <x v="2"/>
    <n v="1"/>
    <s v="Año"/>
    <s v="Si sufrió el año pasado"/>
    <n v="1"/>
    <s v="Violencia psicológica"/>
    <n v="270103"/>
    <s v="Delitos violentos"/>
    <n v="270103008"/>
    <s v="Violencia Psicológica"/>
    <n v="1010"/>
    <n v="1611.7432432432399"/>
    <n v="0"/>
  </r>
  <r>
    <n v="8"/>
    <n v="8112"/>
    <s v="Biobío"/>
    <s v="Hualpén"/>
    <x v="0"/>
    <x v="0"/>
    <n v="1"/>
    <s v="Año"/>
    <s v="No sufrió el año pasado"/>
    <n v="1"/>
    <s v="Violencia psicológica"/>
    <n v="270103"/>
    <s v="Delitos violentos"/>
    <n v="270103008"/>
    <s v="Violencia Psicológica"/>
    <n v="0"/>
    <n v="43472.272417389649"/>
    <n v="38832.677975688661"/>
  </r>
  <r>
    <n v="8"/>
    <n v="8112"/>
    <s v="Biobío"/>
    <s v="Hualpén"/>
    <x v="0"/>
    <x v="0"/>
    <n v="1"/>
    <s v="Año"/>
    <s v="Si sufrió el año pasado"/>
    <n v="1"/>
    <s v="Violencia psicológica"/>
    <n v="270103"/>
    <s v="Delitos violentos"/>
    <n v="270103008"/>
    <s v="Violencia Psicológica"/>
    <n v="0"/>
    <n v="13465.65635214858"/>
    <n v="6450.060528559251"/>
  </r>
  <r>
    <n v="8"/>
    <n v="8112"/>
    <s v="Biobío"/>
    <s v="Hualpén"/>
    <x v="0"/>
    <x v="0"/>
    <n v="2"/>
    <s v="Vida"/>
    <s v="No sufrió antes ni durante el año pasado"/>
    <n v="1"/>
    <s v="Violencia psicológica"/>
    <n v="270103"/>
    <s v="Delitos violentos"/>
    <n v="270103008"/>
    <s v="Violencia Psicológica"/>
    <n v="0"/>
    <n v="43472.272417389649"/>
    <n v="26211.467384862917"/>
  </r>
  <r>
    <n v="8"/>
    <n v="8112"/>
    <s v="Biobío"/>
    <s v="Hualpén"/>
    <x v="0"/>
    <x v="0"/>
    <n v="2"/>
    <s v="Vida"/>
    <s v="Si sufrió antes o durante el año pasado"/>
    <n v="1"/>
    <s v="Violencia psicológica"/>
    <n v="270103"/>
    <s v="Delitos violentos"/>
    <n v="270103008"/>
    <s v="Violencia Psicológica"/>
    <n v="0"/>
    <n v="13465.65635214858"/>
    <n v="19071.271119384997"/>
  </r>
  <r>
    <n v="8"/>
    <n v="8112"/>
    <s v="Biobío"/>
    <s v="Hualpén"/>
    <x v="1"/>
    <x v="1"/>
    <n v="1"/>
    <s v="Año"/>
    <s v="No sufrió el año pasado"/>
    <n v="1"/>
    <s v="Violencia psicológica"/>
    <n v="270103"/>
    <s v="Delitos violentos"/>
    <n v="270103008"/>
    <s v="Violencia Psicológica"/>
    <n v="0"/>
    <n v="55326.185526294968"/>
    <n v="42781.628956080829"/>
  </r>
  <r>
    <n v="8"/>
    <n v="8112"/>
    <s v="Biobío"/>
    <s v="Hualpén"/>
    <x v="1"/>
    <x v="1"/>
    <n v="1"/>
    <s v="Año"/>
    <s v="Si sufrió el año pasado"/>
    <n v="1"/>
    <s v="Violencia psicológica"/>
    <n v="270103"/>
    <s v="Delitos violentos"/>
    <n v="270103008"/>
    <s v="Violencia Psicológica"/>
    <n v="0"/>
    <n v="1611.7432432432399"/>
    <n v="2501.1095481670936"/>
  </r>
  <r>
    <n v="8"/>
    <n v="8112"/>
    <s v="Biobío"/>
    <s v="Hualpén"/>
    <x v="2"/>
    <x v="2"/>
    <n v="1"/>
    <s v="Año"/>
    <s v="No sufrió el año pasado"/>
    <n v="1"/>
    <s v="Violencia psicológica"/>
    <n v="270103"/>
    <s v="Delitos violentos"/>
    <n v="270103008"/>
    <s v="Violencia Psicológica"/>
    <n v="0"/>
    <n v="43472.272417389649"/>
    <n v="38832.677975688661"/>
  </r>
  <r>
    <n v="8"/>
    <n v="8112"/>
    <s v="Biobío"/>
    <s v="Hualpén"/>
    <x v="2"/>
    <x v="2"/>
    <n v="1"/>
    <s v="Año"/>
    <s v="Si sufrió el año pasado"/>
    <n v="1"/>
    <s v="Violencia psicológica"/>
    <n v="270103"/>
    <s v="Delitos violentos"/>
    <n v="270103008"/>
    <s v="Violencia Psicológica"/>
    <n v="0"/>
    <n v="13465.65635214858"/>
    <n v="6450.060528559251"/>
  </r>
  <r>
    <n v="8"/>
    <n v="8201"/>
    <s v="Biobío"/>
    <s v="Lebu"/>
    <x v="0"/>
    <x v="0"/>
    <n v="1"/>
    <s v="Año"/>
    <s v="No sufrió el año pasado"/>
    <n v="1"/>
    <s v="Violencia psicológica"/>
    <n v="270103"/>
    <s v="Delitos violentos"/>
    <n v="270103008"/>
    <s v="Violencia Psicológica"/>
    <n v="0"/>
    <n v="9409.3912351870531"/>
    <n v="0"/>
  </r>
  <r>
    <n v="8"/>
    <n v="8201"/>
    <s v="Biobío"/>
    <s v="Lebu"/>
    <x v="0"/>
    <x v="0"/>
    <n v="1"/>
    <s v="Año"/>
    <s v="Si sufrió el año pasado"/>
    <n v="1"/>
    <s v="Violencia psicológica"/>
    <n v="270103"/>
    <s v="Delitos violentos"/>
    <n v="270103008"/>
    <s v="Violencia Psicológica"/>
    <n v="0"/>
    <n v="2954.8469387755122"/>
    <n v="0"/>
  </r>
  <r>
    <n v="8"/>
    <n v="8201"/>
    <s v="Biobío"/>
    <s v="Lebu"/>
    <x v="0"/>
    <x v="0"/>
    <n v="2"/>
    <s v="Vida"/>
    <s v="No sufrió antes ni durante el año pasado"/>
    <n v="1"/>
    <s v="Violencia psicológica"/>
    <n v="270103"/>
    <s v="Delitos violentos"/>
    <n v="270103008"/>
    <s v="Violencia Psicológica"/>
    <n v="0"/>
    <n v="8286.169996249002"/>
    <n v="0"/>
  </r>
  <r>
    <n v="8"/>
    <n v="8201"/>
    <s v="Biobío"/>
    <s v="Lebu"/>
    <x v="0"/>
    <x v="0"/>
    <n v="2"/>
    <s v="Vida"/>
    <s v="Si sufrió antes o durante el año pasado"/>
    <n v="1"/>
    <s v="Violencia psicológica"/>
    <n v="270103"/>
    <s v="Delitos violentos"/>
    <n v="270103008"/>
    <s v="Violencia Psicológica"/>
    <n v="0"/>
    <n v="4078.0681777135624"/>
    <n v="0"/>
  </r>
  <r>
    <n v="8"/>
    <n v="8201"/>
    <s v="Biobío"/>
    <s v="Lebu"/>
    <x v="1"/>
    <x v="1"/>
    <n v="1"/>
    <s v="Año"/>
    <s v="No sufrió el año pasado"/>
    <n v="1"/>
    <s v="Violencia psicológica"/>
    <n v="270103"/>
    <s v="Delitos violentos"/>
    <n v="270103008"/>
    <s v="Violencia Psicológica"/>
    <n v="0"/>
    <n v="11375.962663758482"/>
    <n v="0"/>
  </r>
  <r>
    <n v="8"/>
    <n v="8201"/>
    <s v="Biobío"/>
    <s v="Lebu"/>
    <x v="1"/>
    <x v="1"/>
    <n v="1"/>
    <s v="Año"/>
    <s v="Si sufrió el año pasado"/>
    <n v="1"/>
    <s v="Violencia psicológica"/>
    <n v="270103"/>
    <s v="Delitos violentos"/>
    <n v="270103008"/>
    <s v="Violencia Psicológica"/>
    <n v="0"/>
    <n v="988.27551020408202"/>
    <n v="0"/>
  </r>
  <r>
    <n v="8"/>
    <n v="8201"/>
    <s v="Biobío"/>
    <s v="Lebu"/>
    <x v="2"/>
    <x v="2"/>
    <n v="1"/>
    <s v="Año"/>
    <s v="No sufrió el año pasado"/>
    <n v="1"/>
    <s v="Violencia psicológica"/>
    <n v="270103"/>
    <s v="Delitos violentos"/>
    <n v="270103008"/>
    <s v="Violencia Psicológica"/>
    <n v="0"/>
    <n v="9409.3912351870531"/>
    <n v="0"/>
  </r>
  <r>
    <n v="8"/>
    <n v="8201"/>
    <s v="Biobío"/>
    <s v="Lebu"/>
    <x v="2"/>
    <x v="2"/>
    <n v="1"/>
    <s v="Año"/>
    <s v="Si sufrió el año pasado"/>
    <n v="1"/>
    <s v="Violencia psicológica"/>
    <n v="270103"/>
    <s v="Delitos violentos"/>
    <n v="270103008"/>
    <s v="Violencia Psicológica"/>
    <n v="0"/>
    <n v="2954.8469387755122"/>
    <n v="0"/>
  </r>
  <r>
    <n v="8"/>
    <n v="8202"/>
    <s v="Biobío"/>
    <s v="Arauco"/>
    <x v="0"/>
    <x v="0"/>
    <n v="1"/>
    <s v="Año"/>
    <s v="No sufrió el año pasado"/>
    <n v="1"/>
    <s v="Violencia psicológica"/>
    <n v="270103"/>
    <s v="Delitos violentos"/>
    <n v="270103008"/>
    <s v="Violencia Psicológica"/>
    <n v="7979"/>
    <n v="22062.161604402652"/>
    <n v="0"/>
  </r>
  <r>
    <n v="8"/>
    <n v="8202"/>
    <s v="Biobío"/>
    <s v="Arauco"/>
    <x v="0"/>
    <x v="0"/>
    <n v="1"/>
    <s v="Año"/>
    <s v="Si sufrió el año pasado"/>
    <n v="1"/>
    <s v="Violencia psicológica"/>
    <n v="270103"/>
    <s v="Delitos violentos"/>
    <n v="270103008"/>
    <s v="Violencia Psicológica"/>
    <n v="0"/>
    <n v="1966.57142857143"/>
    <n v="0"/>
  </r>
  <r>
    <n v="8"/>
    <n v="8202"/>
    <s v="Biobío"/>
    <s v="Arauco"/>
    <x v="0"/>
    <x v="0"/>
    <n v="2"/>
    <s v="Vida"/>
    <s v="No sufrió antes ni durante el año pasado"/>
    <n v="1"/>
    <s v="Violencia psicológica"/>
    <n v="270103"/>
    <s v="Delitos violentos"/>
    <n v="270103008"/>
    <s v="Violencia Psicológica"/>
    <n v="6109"/>
    <n v="22062.161604402652"/>
    <n v="0"/>
  </r>
  <r>
    <n v="8"/>
    <n v="8202"/>
    <s v="Biobío"/>
    <s v="Arauco"/>
    <x v="0"/>
    <x v="0"/>
    <n v="2"/>
    <s v="Vida"/>
    <s v="Si sufrió antes o durante el año pasado"/>
    <n v="1"/>
    <s v="Violencia psicológica"/>
    <n v="270103"/>
    <s v="Delitos violentos"/>
    <n v="270103008"/>
    <s v="Violencia Psicológica"/>
    <n v="1870"/>
    <n v="1966.57142857143"/>
    <n v="0"/>
  </r>
  <r>
    <n v="8"/>
    <n v="8202"/>
    <s v="Biobío"/>
    <s v="Arauco"/>
    <x v="1"/>
    <x v="1"/>
    <n v="1"/>
    <s v="Año"/>
    <s v="No sufrió el año pasado"/>
    <n v="1"/>
    <s v="Violencia psicológica"/>
    <n v="270103"/>
    <s v="Delitos violentos"/>
    <n v="270103008"/>
    <s v="Violencia Psicológica"/>
    <n v="7979"/>
    <n v="24028.73303297408"/>
    <n v="0"/>
  </r>
  <r>
    <n v="8"/>
    <n v="8202"/>
    <s v="Biobío"/>
    <s v="Arauco"/>
    <x v="2"/>
    <x v="2"/>
    <n v="1"/>
    <s v="Año"/>
    <s v="No sufrió el año pasado"/>
    <n v="1"/>
    <s v="Violencia psicológica"/>
    <n v="270103"/>
    <s v="Delitos violentos"/>
    <n v="270103008"/>
    <s v="Violencia Psicológica"/>
    <n v="7979"/>
    <n v="22062.161604402652"/>
    <n v="0"/>
  </r>
  <r>
    <n v="8"/>
    <n v="8202"/>
    <s v="Biobío"/>
    <s v="Arauco"/>
    <x v="2"/>
    <x v="2"/>
    <n v="1"/>
    <s v="Año"/>
    <s v="Si sufrió el año pasado"/>
    <n v="1"/>
    <s v="Violencia psicológica"/>
    <n v="270103"/>
    <s v="Delitos violentos"/>
    <n v="270103008"/>
    <s v="Violencia Psicológica"/>
    <n v="0"/>
    <n v="1966.57142857143"/>
    <n v="0"/>
  </r>
  <r>
    <n v="8"/>
    <n v="8203"/>
    <s v="Biobío"/>
    <s v="Cañete"/>
    <x v="0"/>
    <x v="0"/>
    <n v="1"/>
    <s v="Año"/>
    <s v="No sufrió el año pasado"/>
    <n v="1"/>
    <s v="Violencia psicológica"/>
    <n v="270103"/>
    <s v="Delitos violentos"/>
    <n v="270103008"/>
    <s v="Violencia Psicológica"/>
    <n v="0"/>
    <n v="11379.622841913602"/>
    <n v="0"/>
  </r>
  <r>
    <n v="8"/>
    <n v="8203"/>
    <s v="Biobío"/>
    <s v="Cañete"/>
    <x v="0"/>
    <x v="0"/>
    <n v="2"/>
    <s v="Vida"/>
    <s v="No sufrió antes ni durante el año pasado"/>
    <n v="1"/>
    <s v="Violencia psicológica"/>
    <n v="270103"/>
    <s v="Delitos violentos"/>
    <n v="270103008"/>
    <s v="Violencia Psicológica"/>
    <n v="0"/>
    <n v="8424.775903138092"/>
    <n v="0"/>
  </r>
  <r>
    <n v="8"/>
    <n v="8203"/>
    <s v="Biobío"/>
    <s v="Cañete"/>
    <x v="0"/>
    <x v="0"/>
    <n v="2"/>
    <s v="Vida"/>
    <s v="Si sufrió antes o durante el año pasado"/>
    <n v="1"/>
    <s v="Violencia psicológica"/>
    <n v="270103"/>
    <s v="Delitos violentos"/>
    <n v="270103008"/>
    <s v="Violencia Psicológica"/>
    <n v="0"/>
    <n v="2954.8469387755122"/>
    <n v="0"/>
  </r>
  <r>
    <n v="8"/>
    <n v="8203"/>
    <s v="Biobío"/>
    <s v="Cañete"/>
    <x v="1"/>
    <x v="1"/>
    <n v="1"/>
    <s v="Año"/>
    <s v="No sufrió el año pasado"/>
    <n v="1"/>
    <s v="Violencia psicológica"/>
    <n v="270103"/>
    <s v="Delitos violentos"/>
    <n v="270103008"/>
    <s v="Violencia Psicológica"/>
    <n v="0"/>
    <n v="11379.622841913602"/>
    <n v="0"/>
  </r>
  <r>
    <n v="8"/>
    <n v="8203"/>
    <s v="Biobío"/>
    <s v="Cañete"/>
    <x v="2"/>
    <x v="2"/>
    <n v="1"/>
    <s v="Año"/>
    <s v="No sufrió el año pasado"/>
    <n v="1"/>
    <s v="Violencia psicológica"/>
    <n v="270103"/>
    <s v="Delitos violentos"/>
    <n v="270103008"/>
    <s v="Violencia Psicológica"/>
    <n v="0"/>
    <n v="11379.622841913602"/>
    <n v="0"/>
  </r>
  <r>
    <n v="8"/>
    <n v="8205"/>
    <s v="Biobío"/>
    <s v="Curanilahue"/>
    <x v="0"/>
    <x v="0"/>
    <n v="1"/>
    <s v="Año"/>
    <s v="No sufrió el año pasado"/>
    <n v="1"/>
    <s v="Violencia psicológica"/>
    <n v="270103"/>
    <s v="Delitos violentos"/>
    <n v="270103008"/>
    <s v="Violencia Psicológica"/>
    <n v="0"/>
    <n v="11128.245971104283"/>
    <n v="0"/>
  </r>
  <r>
    <n v="8"/>
    <n v="8205"/>
    <s v="Biobío"/>
    <s v="Curanilahue"/>
    <x v="0"/>
    <x v="0"/>
    <n v="2"/>
    <s v="Vida"/>
    <s v="No sufrió antes ni durante el año pasado"/>
    <n v="1"/>
    <s v="Violencia psicológica"/>
    <n v="270103"/>
    <s v="Delitos violentos"/>
    <n v="270103008"/>
    <s v="Violencia Psicológica"/>
    <n v="0"/>
    <n v="2600.0187534473221"/>
    <n v="0"/>
  </r>
  <r>
    <n v="8"/>
    <n v="8205"/>
    <s v="Biobío"/>
    <s v="Curanilahue"/>
    <x v="0"/>
    <x v="0"/>
    <n v="2"/>
    <s v="Vida"/>
    <s v="Si sufrió antes o durante el año pasado"/>
    <n v="1"/>
    <s v="Violencia psicológica"/>
    <n v="270103"/>
    <s v="Delitos violentos"/>
    <n v="270103008"/>
    <s v="Violencia Psicológica"/>
    <n v="0"/>
    <n v="8528.2272176569604"/>
    <n v="0"/>
  </r>
  <r>
    <n v="8"/>
    <n v="8205"/>
    <s v="Biobío"/>
    <s v="Curanilahue"/>
    <x v="1"/>
    <x v="1"/>
    <n v="1"/>
    <s v="Año"/>
    <s v="No sufrió el año pasado"/>
    <n v="1"/>
    <s v="Violencia psicológica"/>
    <n v="270103"/>
    <s v="Delitos violentos"/>
    <n v="270103008"/>
    <s v="Violencia Psicológica"/>
    <n v="0"/>
    <n v="11128.245971104283"/>
    <n v="0"/>
  </r>
  <r>
    <n v="8"/>
    <n v="8205"/>
    <s v="Biobío"/>
    <s v="Curanilahue"/>
    <x v="2"/>
    <x v="2"/>
    <n v="1"/>
    <s v="Año"/>
    <s v="No sufrió el año pasado"/>
    <n v="1"/>
    <s v="Violencia psicológica"/>
    <n v="270103"/>
    <s v="Delitos violentos"/>
    <n v="270103008"/>
    <s v="Violencia Psicológica"/>
    <n v="0"/>
    <n v="11128.245971104283"/>
    <n v="0"/>
  </r>
  <r>
    <n v="8"/>
    <n v="8206"/>
    <s v="Biobío"/>
    <s v="Los Álamos"/>
    <x v="0"/>
    <x v="0"/>
    <n v="1"/>
    <s v="Año"/>
    <s v="No sufrió el año pasado"/>
    <n v="1"/>
    <s v="Violencia psicológica"/>
    <n v="270103"/>
    <s v="Delitos violentos"/>
    <n v="270103008"/>
    <s v="Violencia Psicológica"/>
    <n v="0"/>
    <n v="10553.02022542452"/>
    <n v="0"/>
  </r>
  <r>
    <n v="8"/>
    <n v="8206"/>
    <s v="Biobío"/>
    <s v="Los Álamos"/>
    <x v="0"/>
    <x v="0"/>
    <n v="1"/>
    <s v="Año"/>
    <s v="Si sufrió el año pasado"/>
    <n v="1"/>
    <s v="Violencia psicológica"/>
    <n v="270103"/>
    <s v="Delitos violentos"/>
    <n v="270103008"/>
    <s v="Violencia Psicológica"/>
    <n v="0"/>
    <n v="3089.79266750948"/>
    <n v="0"/>
  </r>
  <r>
    <n v="8"/>
    <n v="8206"/>
    <s v="Biobío"/>
    <s v="Los Álamos"/>
    <x v="0"/>
    <x v="0"/>
    <n v="2"/>
    <s v="Vida"/>
    <s v="No sufrió antes ni durante el año pasado"/>
    <n v="1"/>
    <s v="Violencia psicológica"/>
    <n v="270103"/>
    <s v="Delitos violentos"/>
    <n v="270103008"/>
    <s v="Violencia Psicológica"/>
    <n v="0"/>
    <n v="10553.02022542452"/>
    <n v="0"/>
  </r>
  <r>
    <n v="8"/>
    <n v="8206"/>
    <s v="Biobío"/>
    <s v="Los Álamos"/>
    <x v="0"/>
    <x v="0"/>
    <n v="2"/>
    <s v="Vida"/>
    <s v="Si sufrió antes o durante el año pasado"/>
    <n v="1"/>
    <s v="Violencia psicológica"/>
    <n v="270103"/>
    <s v="Delitos violentos"/>
    <n v="270103008"/>
    <s v="Violencia Psicológica"/>
    <n v="0"/>
    <n v="3089.79266750948"/>
    <n v="0"/>
  </r>
  <r>
    <n v="8"/>
    <n v="8206"/>
    <s v="Biobío"/>
    <s v="Los Álamos"/>
    <x v="1"/>
    <x v="1"/>
    <n v="1"/>
    <s v="Año"/>
    <s v="No sufrió el año pasado"/>
    <n v="1"/>
    <s v="Violencia psicológica"/>
    <n v="270103"/>
    <s v="Delitos violentos"/>
    <n v="270103008"/>
    <s v="Violencia Psicológica"/>
    <n v="0"/>
    <n v="13642.812892934"/>
    <n v="0"/>
  </r>
  <r>
    <n v="8"/>
    <n v="8206"/>
    <s v="Biobío"/>
    <s v="Los Álamos"/>
    <x v="2"/>
    <x v="2"/>
    <n v="1"/>
    <s v="Año"/>
    <s v="No sufrió el año pasado"/>
    <n v="1"/>
    <s v="Violencia psicológica"/>
    <n v="270103"/>
    <s v="Delitos violentos"/>
    <n v="270103008"/>
    <s v="Violencia Psicológica"/>
    <n v="0"/>
    <n v="10553.02022542452"/>
    <n v="0"/>
  </r>
  <r>
    <n v="8"/>
    <n v="8206"/>
    <s v="Biobío"/>
    <s v="Los Álamos"/>
    <x v="2"/>
    <x v="2"/>
    <n v="1"/>
    <s v="Año"/>
    <s v="Si sufrió el año pasado"/>
    <n v="1"/>
    <s v="Violencia psicológica"/>
    <n v="270103"/>
    <s v="Delitos violentos"/>
    <n v="270103008"/>
    <s v="Violencia Psicológica"/>
    <n v="0"/>
    <n v="3089.79266750948"/>
    <n v="0"/>
  </r>
  <r>
    <n v="8"/>
    <n v="8301"/>
    <s v="Biobío"/>
    <s v="Los Angeles"/>
    <x v="0"/>
    <x v="0"/>
    <n v="1"/>
    <s v="Año"/>
    <s v="No sufrió el año pasado"/>
    <n v="1"/>
    <s v="Violencia psicológica"/>
    <n v="270103"/>
    <s v="Delitos violentos"/>
    <n v="270103008"/>
    <s v="Violencia Psicológica"/>
    <n v="36840"/>
    <n v="67609.662254309747"/>
    <n v="38129.205166394349"/>
  </r>
  <r>
    <n v="8"/>
    <n v="8301"/>
    <s v="Biobío"/>
    <s v="Los Angeles"/>
    <x v="0"/>
    <x v="0"/>
    <n v="1"/>
    <s v="Año"/>
    <s v="Si sufrió el año pasado"/>
    <n v="1"/>
    <s v="Violencia psicológica"/>
    <n v="270103"/>
    <s v="Delitos violentos"/>
    <n v="270103008"/>
    <s v="Violencia Psicológica"/>
    <n v="5428"/>
    <n v="9269.3780025284395"/>
    <n v="27282.563864894641"/>
  </r>
  <r>
    <n v="8"/>
    <n v="8301"/>
    <s v="Biobío"/>
    <s v="Los Angeles"/>
    <x v="0"/>
    <x v="0"/>
    <n v="2"/>
    <s v="Vida"/>
    <s v="No sufrió antes ni durante el año pasado"/>
    <n v="1"/>
    <s v="Violencia psicológica"/>
    <n v="270103"/>
    <s v="Delitos violentos"/>
    <n v="270103008"/>
    <s v="Violencia Psicológica"/>
    <n v="33053"/>
    <n v="65363.219776433652"/>
    <n v="25118.516227244592"/>
  </r>
  <r>
    <n v="8"/>
    <n v="8301"/>
    <s v="Biobío"/>
    <s v="Los Angeles"/>
    <x v="0"/>
    <x v="0"/>
    <n v="2"/>
    <s v="Vida"/>
    <s v="Si sufrió antes o durante el año pasado"/>
    <n v="1"/>
    <s v="Violencia psicológica"/>
    <n v="270103"/>
    <s v="Delitos violentos"/>
    <n v="270103008"/>
    <s v="Violencia Psicológica"/>
    <n v="9215"/>
    <n v="11515.82048040454"/>
    <n v="40293.252804044394"/>
  </r>
  <r>
    <n v="8"/>
    <n v="8301"/>
    <s v="Biobío"/>
    <s v="Los Angeles"/>
    <x v="1"/>
    <x v="1"/>
    <n v="1"/>
    <s v="Año"/>
    <s v="No sufrió el año pasado"/>
    <n v="1"/>
    <s v="Violencia psicológica"/>
    <n v="270103"/>
    <s v="Delitos violentos"/>
    <n v="270103008"/>
    <s v="Violencia Psicológica"/>
    <n v="40672"/>
    <n v="74912.468828266763"/>
    <n v="60578.878124002884"/>
  </r>
  <r>
    <n v="8"/>
    <n v="8301"/>
    <s v="Biobío"/>
    <s v="Los Angeles"/>
    <x v="1"/>
    <x v="1"/>
    <n v="1"/>
    <s v="Año"/>
    <s v="Si sufrió el año pasado"/>
    <n v="1"/>
    <s v="Violencia psicológica"/>
    <n v="270103"/>
    <s v="Delitos violentos"/>
    <n v="270103008"/>
    <s v="Violencia Psicológica"/>
    <n v="1596"/>
    <n v="1966.57142857143"/>
    <n v="4832.8909072860824"/>
  </r>
  <r>
    <n v="8"/>
    <n v="8301"/>
    <s v="Biobío"/>
    <s v="Los Angeles"/>
    <x v="2"/>
    <x v="2"/>
    <n v="1"/>
    <s v="Año"/>
    <s v="No sufrió el año pasado"/>
    <n v="1"/>
    <s v="Violencia psicológica"/>
    <n v="270103"/>
    <s v="Delitos violentos"/>
    <n v="270103008"/>
    <s v="Violencia Psicológica"/>
    <n v="36840"/>
    <n v="67609.662254309747"/>
    <n v="38129.205166394349"/>
  </r>
  <r>
    <n v="8"/>
    <n v="8301"/>
    <s v="Biobío"/>
    <s v="Los Angeles"/>
    <x v="2"/>
    <x v="2"/>
    <n v="1"/>
    <s v="Año"/>
    <s v="Si sufrió el año pasado"/>
    <n v="1"/>
    <s v="Violencia psicológica"/>
    <n v="270103"/>
    <s v="Delitos violentos"/>
    <n v="270103008"/>
    <s v="Violencia Psicológica"/>
    <n v="5428"/>
    <n v="9269.3780025284395"/>
    <n v="27282.563864894641"/>
  </r>
  <r>
    <n v="8"/>
    <n v="8304"/>
    <s v="Biobío"/>
    <s v="Laja"/>
    <x v="0"/>
    <x v="0"/>
    <n v="1"/>
    <s v="Año"/>
    <s v="No sufrió el año pasado"/>
    <n v="1"/>
    <s v="Violencia psicológica"/>
    <n v="270103"/>
    <s v="Delitos violentos"/>
    <n v="270103008"/>
    <s v="Violencia Psicológica"/>
    <n v="0"/>
    <n v="6044.6396062849926"/>
    <n v="0"/>
  </r>
  <r>
    <n v="8"/>
    <n v="8304"/>
    <s v="Biobío"/>
    <s v="Laja"/>
    <x v="0"/>
    <x v="0"/>
    <n v="2"/>
    <s v="Vida"/>
    <s v="No sufrió antes ni durante el año pasado"/>
    <n v="1"/>
    <s v="Violencia psicológica"/>
    <n v="270103"/>
    <s v="Delitos violentos"/>
    <n v="270103008"/>
    <s v="Violencia Psicológica"/>
    <n v="0"/>
    <n v="3089.79266750948"/>
    <n v="0"/>
  </r>
  <r>
    <n v="8"/>
    <n v="8304"/>
    <s v="Biobío"/>
    <s v="Laja"/>
    <x v="0"/>
    <x v="0"/>
    <n v="2"/>
    <s v="Vida"/>
    <s v="Si sufrió antes o durante el año pasado"/>
    <n v="1"/>
    <s v="Violencia psicológica"/>
    <n v="270103"/>
    <s v="Delitos violentos"/>
    <n v="270103008"/>
    <s v="Violencia Psicológica"/>
    <n v="0"/>
    <n v="2954.8469387755122"/>
    <n v="0"/>
  </r>
  <r>
    <n v="8"/>
    <n v="8304"/>
    <s v="Biobío"/>
    <s v="Laja"/>
    <x v="1"/>
    <x v="1"/>
    <n v="1"/>
    <s v="Año"/>
    <s v="No sufrió el año pasado"/>
    <n v="1"/>
    <s v="Violencia psicológica"/>
    <n v="270103"/>
    <s v="Delitos violentos"/>
    <n v="270103008"/>
    <s v="Violencia Psicológica"/>
    <n v="0"/>
    <n v="6044.6396062849926"/>
    <n v="0"/>
  </r>
  <r>
    <n v="8"/>
    <n v="8304"/>
    <s v="Biobío"/>
    <s v="Laja"/>
    <x v="2"/>
    <x v="2"/>
    <n v="1"/>
    <s v="Año"/>
    <s v="No sufrió el año pasado"/>
    <n v="1"/>
    <s v="Violencia psicológica"/>
    <n v="270103"/>
    <s v="Delitos violentos"/>
    <n v="270103008"/>
    <s v="Violencia Psicológica"/>
    <n v="0"/>
    <n v="6044.6396062849926"/>
    <n v="0"/>
  </r>
  <r>
    <n v="8"/>
    <n v="8305"/>
    <s v="Biobío"/>
    <s v="Mulchén"/>
    <x v="0"/>
    <x v="0"/>
    <n v="1"/>
    <s v="Año"/>
    <s v="No sufrió el año pasado"/>
    <n v="1"/>
    <s v="Violencia psicológica"/>
    <n v="270103"/>
    <s v="Delitos violentos"/>
    <n v="270103008"/>
    <s v="Violencia Psicológica"/>
    <n v="0"/>
    <n v="17036.687938898336"/>
    <n v="8559.4100694964218"/>
  </r>
  <r>
    <n v="8"/>
    <n v="8305"/>
    <s v="Biobío"/>
    <s v="Mulchén"/>
    <x v="0"/>
    <x v="0"/>
    <n v="1"/>
    <s v="Año"/>
    <s v="Si sufrió el año pasado"/>
    <n v="1"/>
    <s v="Violencia psicológica"/>
    <n v="270103"/>
    <s v="Delitos violentos"/>
    <n v="270103008"/>
    <s v="Violencia Psicológica"/>
    <n v="0"/>
    <n v="0"/>
    <n v="6570.9225195094759"/>
  </r>
  <r>
    <n v="8"/>
    <n v="8305"/>
    <s v="Biobío"/>
    <s v="Mulchén"/>
    <x v="0"/>
    <x v="0"/>
    <n v="2"/>
    <s v="Vida"/>
    <s v="No sufrió antes ni durante el año pasado"/>
    <n v="1"/>
    <s v="Violencia psicológica"/>
    <n v="270103"/>
    <s v="Delitos violentos"/>
    <n v="270103008"/>
    <s v="Violencia Psicológica"/>
    <n v="0"/>
    <n v="17036.687938898336"/>
    <n v="5295.4522397891969"/>
  </r>
  <r>
    <n v="8"/>
    <n v="8305"/>
    <s v="Biobío"/>
    <s v="Mulchén"/>
    <x v="0"/>
    <x v="0"/>
    <n v="2"/>
    <s v="Vida"/>
    <s v="Si sufrió antes o durante el año pasado"/>
    <n v="1"/>
    <s v="Violencia psicológica"/>
    <n v="270103"/>
    <s v="Delitos violentos"/>
    <n v="270103008"/>
    <s v="Violencia Psicológica"/>
    <n v="0"/>
    <n v="0"/>
    <n v="9834.8803492167026"/>
  </r>
  <r>
    <n v="8"/>
    <n v="8305"/>
    <s v="Biobío"/>
    <s v="Mulchén"/>
    <x v="1"/>
    <x v="1"/>
    <n v="1"/>
    <s v="Año"/>
    <s v="No sufrió el año pasado"/>
    <n v="1"/>
    <s v="Violencia psicológica"/>
    <n v="270103"/>
    <s v="Delitos violentos"/>
    <n v="270103008"/>
    <s v="Violencia Psicológica"/>
    <n v="0"/>
    <n v="17036.687938898336"/>
    <n v="11608.948531034883"/>
  </r>
  <r>
    <n v="8"/>
    <n v="8305"/>
    <s v="Biobío"/>
    <s v="Mulchén"/>
    <x v="1"/>
    <x v="1"/>
    <n v="1"/>
    <s v="Año"/>
    <s v="Si sufrió el año pasado"/>
    <n v="1"/>
    <s v="Violencia psicológica"/>
    <n v="270103"/>
    <s v="Delitos violentos"/>
    <n v="270103008"/>
    <s v="Violencia Psicológica"/>
    <n v="0"/>
    <n v="0"/>
    <n v="3521.384057971015"/>
  </r>
  <r>
    <n v="8"/>
    <n v="8305"/>
    <s v="Biobío"/>
    <s v="Mulchén"/>
    <x v="2"/>
    <x v="2"/>
    <n v="1"/>
    <s v="Año"/>
    <s v="No sufrió el año pasado"/>
    <n v="1"/>
    <s v="Violencia psicológica"/>
    <n v="270103"/>
    <s v="Delitos violentos"/>
    <n v="270103008"/>
    <s v="Violencia Psicológica"/>
    <n v="0"/>
    <n v="17036.687938898336"/>
    <n v="8559.4100694964218"/>
  </r>
  <r>
    <n v="8"/>
    <n v="8305"/>
    <s v="Biobío"/>
    <s v="Mulchén"/>
    <x v="2"/>
    <x v="2"/>
    <n v="1"/>
    <s v="Año"/>
    <s v="Si sufrió el año pasado"/>
    <n v="1"/>
    <s v="Violencia psicológica"/>
    <n v="270103"/>
    <s v="Delitos violentos"/>
    <n v="270103008"/>
    <s v="Violencia Psicológica"/>
    <n v="0"/>
    <n v="0"/>
    <n v="6570.9225195094759"/>
  </r>
  <r>
    <n v="8"/>
    <n v="8306"/>
    <s v="Biobío"/>
    <s v="Nacimiento"/>
    <x v="0"/>
    <x v="0"/>
    <n v="1"/>
    <s v="Año"/>
    <s v="No sufrió el año pasado"/>
    <n v="1"/>
    <s v="Violencia psicológica"/>
    <n v="270103"/>
    <s v="Delitos violentos"/>
    <n v="270103008"/>
    <s v="Violencia Psicológica"/>
    <n v="0"/>
    <n v="5657.0650969847338"/>
    <n v="0"/>
  </r>
  <r>
    <n v="8"/>
    <n v="8306"/>
    <s v="Biobío"/>
    <s v="Nacimiento"/>
    <x v="0"/>
    <x v="0"/>
    <n v="2"/>
    <s v="Vida"/>
    <s v="No sufrió antes ni durante el año pasado"/>
    <n v="1"/>
    <s v="Violencia psicológica"/>
    <n v="270103"/>
    <s v="Delitos violentos"/>
    <n v="270103008"/>
    <s v="Violencia Psicológica"/>
    <n v="0"/>
    <n v="4668.7895867806519"/>
    <n v="0"/>
  </r>
  <r>
    <n v="8"/>
    <n v="8306"/>
    <s v="Biobío"/>
    <s v="Nacimiento"/>
    <x v="0"/>
    <x v="0"/>
    <n v="2"/>
    <s v="Vida"/>
    <s v="Si sufrió antes o durante el año pasado"/>
    <n v="1"/>
    <s v="Violencia psicológica"/>
    <n v="270103"/>
    <s v="Delitos violentos"/>
    <n v="270103008"/>
    <s v="Violencia Psicológica"/>
    <n v="0"/>
    <n v="988.27551020408202"/>
    <n v="0"/>
  </r>
  <r>
    <n v="8"/>
    <n v="8306"/>
    <s v="Biobío"/>
    <s v="Nacimiento"/>
    <x v="1"/>
    <x v="1"/>
    <n v="1"/>
    <s v="Año"/>
    <s v="No sufrió el año pasado"/>
    <n v="1"/>
    <s v="Violencia psicológica"/>
    <n v="270103"/>
    <s v="Delitos violentos"/>
    <n v="270103008"/>
    <s v="Violencia Psicológica"/>
    <n v="0"/>
    <n v="5657.0650969847338"/>
    <n v="0"/>
  </r>
  <r>
    <n v="8"/>
    <n v="8306"/>
    <s v="Biobío"/>
    <s v="Nacimiento"/>
    <x v="2"/>
    <x v="2"/>
    <n v="1"/>
    <s v="Año"/>
    <s v="No sufrió el año pasado"/>
    <n v="1"/>
    <s v="Violencia psicológica"/>
    <n v="270103"/>
    <s v="Delitos violentos"/>
    <n v="270103008"/>
    <s v="Violencia Psicológica"/>
    <n v="0"/>
    <n v="5657.0650969847338"/>
    <n v="0"/>
  </r>
  <r>
    <n v="8"/>
    <n v="8307"/>
    <s v="Biobío"/>
    <s v="Negrete"/>
    <x v="0"/>
    <x v="0"/>
    <n v="1"/>
    <s v="Año"/>
    <s v="No sufrió el año pasado"/>
    <n v="1"/>
    <s v="Violencia psicológica"/>
    <n v="270103"/>
    <s v="Delitos violentos"/>
    <n v="270103008"/>
    <s v="Violencia Psicológica"/>
    <n v="0"/>
    <n v="5200.0375068946441"/>
    <n v="0"/>
  </r>
  <r>
    <n v="8"/>
    <n v="8307"/>
    <s v="Biobío"/>
    <s v="Negrete"/>
    <x v="0"/>
    <x v="0"/>
    <n v="2"/>
    <s v="Vida"/>
    <s v="No sufrió antes ni durante el año pasado"/>
    <n v="1"/>
    <s v="Violencia psicológica"/>
    <n v="270103"/>
    <s v="Delitos violentos"/>
    <n v="270103008"/>
    <s v="Violencia Psicológica"/>
    <n v="0"/>
    <n v="4211.7619966905622"/>
    <n v="0"/>
  </r>
  <r>
    <n v="8"/>
    <n v="8307"/>
    <s v="Biobío"/>
    <s v="Negrete"/>
    <x v="0"/>
    <x v="0"/>
    <n v="2"/>
    <s v="Vida"/>
    <s v="Si sufrió antes o durante el año pasado"/>
    <n v="1"/>
    <s v="Violencia psicológica"/>
    <n v="270103"/>
    <s v="Delitos violentos"/>
    <n v="270103008"/>
    <s v="Violencia Psicológica"/>
    <n v="0"/>
    <n v="988.27551020408202"/>
    <n v="0"/>
  </r>
  <r>
    <n v="8"/>
    <n v="8307"/>
    <s v="Biobío"/>
    <s v="Negrete"/>
    <x v="1"/>
    <x v="1"/>
    <n v="1"/>
    <s v="Año"/>
    <s v="No sufrió el año pasado"/>
    <n v="1"/>
    <s v="Violencia psicológica"/>
    <n v="270103"/>
    <s v="Delitos violentos"/>
    <n v="270103008"/>
    <s v="Violencia Psicológica"/>
    <n v="0"/>
    <n v="5200.0375068946441"/>
    <n v="0"/>
  </r>
  <r>
    <n v="8"/>
    <n v="8307"/>
    <s v="Biobío"/>
    <s v="Negrete"/>
    <x v="2"/>
    <x v="2"/>
    <n v="1"/>
    <s v="Año"/>
    <s v="No sufrió el año pasado"/>
    <n v="1"/>
    <s v="Violencia psicológica"/>
    <n v="270103"/>
    <s v="Delitos violentos"/>
    <n v="270103008"/>
    <s v="Violencia Psicológica"/>
    <n v="0"/>
    <n v="5200.0375068946441"/>
    <n v="0"/>
  </r>
  <r>
    <n v="8"/>
    <n v="8312"/>
    <s v="Biobío"/>
    <s v="Tucapel"/>
    <x v="0"/>
    <x v="0"/>
    <n v="1"/>
    <s v="Año"/>
    <s v="No sufrió el año pasado"/>
    <n v="1"/>
    <s v="Violencia psicológica"/>
    <n v="270103"/>
    <s v="Delitos violentos"/>
    <n v="270103008"/>
    <s v="Violencia Psicológica"/>
    <n v="0"/>
    <n v="3234.7179880801823"/>
    <n v="0"/>
  </r>
  <r>
    <n v="8"/>
    <n v="8312"/>
    <s v="Biobío"/>
    <s v="Tucapel"/>
    <x v="0"/>
    <x v="0"/>
    <n v="1"/>
    <s v="Año"/>
    <s v="Si sufrió el año pasado"/>
    <n v="1"/>
    <s v="Violencia psicológica"/>
    <n v="270103"/>
    <s v="Delitos violentos"/>
    <n v="270103008"/>
    <s v="Violencia Psicológica"/>
    <n v="0"/>
    <n v="1611.7432432432399"/>
    <n v="0"/>
  </r>
  <r>
    <n v="8"/>
    <n v="8312"/>
    <s v="Biobío"/>
    <s v="Tucapel"/>
    <x v="0"/>
    <x v="0"/>
    <n v="2"/>
    <s v="Vida"/>
    <s v="No sufrió antes ni durante el año pasado"/>
    <n v="1"/>
    <s v="Violencia psicológica"/>
    <n v="270103"/>
    <s v="Delitos violentos"/>
    <n v="270103008"/>
    <s v="Violencia Psicológica"/>
    <n v="0"/>
    <n v="3234.7179880801823"/>
    <n v="0"/>
  </r>
  <r>
    <n v="8"/>
    <n v="8312"/>
    <s v="Biobío"/>
    <s v="Tucapel"/>
    <x v="0"/>
    <x v="0"/>
    <n v="2"/>
    <s v="Vida"/>
    <s v="Si sufrió antes o durante el año pasado"/>
    <n v="1"/>
    <s v="Violencia psicológica"/>
    <n v="270103"/>
    <s v="Delitos violentos"/>
    <n v="270103008"/>
    <s v="Violencia Psicológica"/>
    <n v="0"/>
    <n v="1611.7432432432399"/>
    <n v="0"/>
  </r>
  <r>
    <n v="8"/>
    <n v="8312"/>
    <s v="Biobío"/>
    <s v="Tucapel"/>
    <x v="1"/>
    <x v="1"/>
    <n v="1"/>
    <s v="Año"/>
    <s v="No sufrió el año pasado"/>
    <n v="1"/>
    <s v="Violencia psicológica"/>
    <n v="270103"/>
    <s v="Delitos violentos"/>
    <n v="270103008"/>
    <s v="Violencia Psicológica"/>
    <n v="0"/>
    <n v="4846.461231323422"/>
    <n v="0"/>
  </r>
  <r>
    <n v="8"/>
    <n v="8312"/>
    <s v="Biobío"/>
    <s v="Tucapel"/>
    <x v="2"/>
    <x v="2"/>
    <n v="1"/>
    <s v="Año"/>
    <s v="No sufrió el año pasado"/>
    <n v="1"/>
    <s v="Violencia psicológica"/>
    <n v="270103"/>
    <s v="Delitos violentos"/>
    <n v="270103008"/>
    <s v="Violencia Psicológica"/>
    <n v="0"/>
    <n v="3234.7179880801823"/>
    <n v="0"/>
  </r>
  <r>
    <n v="8"/>
    <n v="8312"/>
    <s v="Biobío"/>
    <s v="Tucapel"/>
    <x v="2"/>
    <x v="2"/>
    <n v="1"/>
    <s v="Año"/>
    <s v="Si sufrió el año pasado"/>
    <n v="1"/>
    <s v="Violencia psicológica"/>
    <n v="270103"/>
    <s v="Delitos violentos"/>
    <n v="270103008"/>
    <s v="Violencia Psicológica"/>
    <n v="0"/>
    <n v="1611.7432432432399"/>
    <n v="0"/>
  </r>
  <r>
    <n v="8"/>
    <n v="16101"/>
    <s v="Biobío"/>
    <s v="Chillán"/>
    <x v="0"/>
    <x v="0"/>
    <n v="1"/>
    <s v="Año"/>
    <s v="No sufrió el año pasado"/>
    <n v="1"/>
    <s v="Violencia psicológica"/>
    <n v="270103"/>
    <s v="Delitos violentos"/>
    <n v="270103008"/>
    <s v="Violencia Psicológica"/>
    <n v="40526"/>
    <n v="58236.60607187877"/>
    <n v="0"/>
  </r>
  <r>
    <n v="8"/>
    <n v="16101"/>
    <s v="Biobío"/>
    <s v="Chillán"/>
    <x v="0"/>
    <x v="0"/>
    <n v="1"/>
    <s v="Año"/>
    <s v="Si sufrió el año pasado"/>
    <n v="1"/>
    <s v="Violencia psicológica"/>
    <n v="270103"/>
    <s v="Delitos violentos"/>
    <n v="270103008"/>
    <s v="Violencia Psicológica"/>
    <n v="12977"/>
    <n v="13448.393675246933"/>
    <n v="0"/>
  </r>
  <r>
    <n v="8"/>
    <n v="16101"/>
    <s v="Biobío"/>
    <s v="Chillán"/>
    <x v="0"/>
    <x v="0"/>
    <n v="2"/>
    <s v="Vida"/>
    <s v="No sufrió antes ni durante el año pasado"/>
    <n v="1"/>
    <s v="Violencia psicológica"/>
    <n v="270103"/>
    <s v="Delitos violentos"/>
    <n v="270103008"/>
    <s v="Violencia Psicológica"/>
    <n v="30391"/>
    <n v="52326.91219432775"/>
    <n v="0"/>
  </r>
  <r>
    <n v="8"/>
    <n v="16101"/>
    <s v="Biobío"/>
    <s v="Chillán"/>
    <x v="0"/>
    <x v="0"/>
    <n v="2"/>
    <s v="Vida"/>
    <s v="Si sufrió antes o durante el año pasado"/>
    <n v="1"/>
    <s v="Violencia psicológica"/>
    <n v="270103"/>
    <s v="Delitos violentos"/>
    <n v="270103008"/>
    <s v="Violencia Psicológica"/>
    <n v="23112"/>
    <n v="19358.087552797955"/>
    <n v="0"/>
  </r>
  <r>
    <n v="8"/>
    <n v="16101"/>
    <s v="Biobío"/>
    <s v="Chillán"/>
    <x v="1"/>
    <x v="1"/>
    <n v="1"/>
    <s v="Año"/>
    <s v="No sufrió el año pasado"/>
    <n v="1"/>
    <s v="Violencia psicológica"/>
    <n v="270103"/>
    <s v="Delitos violentos"/>
    <n v="270103008"/>
    <s v="Violencia Psicológica"/>
    <n v="51481"/>
    <n v="70073.256503882454"/>
    <n v="0"/>
  </r>
  <r>
    <n v="8"/>
    <n v="16101"/>
    <s v="Biobío"/>
    <s v="Chillán"/>
    <x v="1"/>
    <x v="1"/>
    <n v="1"/>
    <s v="Año"/>
    <s v="Si sufrió el año pasado"/>
    <n v="1"/>
    <s v="Violencia psicológica"/>
    <n v="270103"/>
    <s v="Delitos violentos"/>
    <n v="270103008"/>
    <s v="Violencia Psicológica"/>
    <n v="2022"/>
    <n v="1611.7432432432399"/>
    <n v="0"/>
  </r>
  <r>
    <n v="8"/>
    <n v="16101"/>
    <s v="Biobío"/>
    <s v="Chillán"/>
    <x v="2"/>
    <x v="2"/>
    <n v="1"/>
    <s v="Año"/>
    <s v="No sufrió el año pasado"/>
    <n v="1"/>
    <s v="Violencia psicológica"/>
    <n v="270103"/>
    <s v="Delitos violentos"/>
    <n v="270103008"/>
    <s v="Violencia Psicológica"/>
    <n v="40526"/>
    <n v="58236.60607187877"/>
    <n v="0"/>
  </r>
  <r>
    <n v="8"/>
    <n v="16101"/>
    <s v="Biobío"/>
    <s v="Chillán"/>
    <x v="2"/>
    <x v="2"/>
    <n v="1"/>
    <s v="Año"/>
    <s v="Si sufrió el año pasado"/>
    <n v="1"/>
    <s v="Violencia psicológica"/>
    <n v="270103"/>
    <s v="Delitos violentos"/>
    <n v="270103008"/>
    <s v="Violencia Psicológica"/>
    <n v="12977"/>
    <n v="13448.393675246933"/>
    <n v="0"/>
  </r>
  <r>
    <n v="8"/>
    <n v="16103"/>
    <s v="Biobío"/>
    <s v="Chillán Viejo"/>
    <x v="0"/>
    <x v="0"/>
    <n v="1"/>
    <s v="Año"/>
    <s v="No sufrió el año pasado"/>
    <n v="1"/>
    <s v="Violencia psicológica"/>
    <n v="270103"/>
    <s v="Delitos violentos"/>
    <n v="270103008"/>
    <s v="Violencia Psicológica"/>
    <n v="0"/>
    <n v="9488.0085493656934"/>
    <n v="0"/>
  </r>
  <r>
    <n v="8"/>
    <n v="16103"/>
    <s v="Biobío"/>
    <s v="Chillán Viejo"/>
    <x v="0"/>
    <x v="0"/>
    <n v="1"/>
    <s v="Año"/>
    <s v="Si sufrió el año pasado"/>
    <n v="1"/>
    <s v="Violencia psicológica"/>
    <n v="270103"/>
    <s v="Delitos violentos"/>
    <n v="270103008"/>
    <s v="Violencia Psicológica"/>
    <n v="0"/>
    <n v="2111.4967491421321"/>
    <n v="0"/>
  </r>
  <r>
    <n v="8"/>
    <n v="16103"/>
    <s v="Biobío"/>
    <s v="Chillán Viejo"/>
    <x v="0"/>
    <x v="0"/>
    <n v="2"/>
    <s v="Vida"/>
    <s v="No sufrió antes ni durante el año pasado"/>
    <n v="1"/>
    <s v="Violencia psicológica"/>
    <n v="270103"/>
    <s v="Delitos violentos"/>
    <n v="270103008"/>
    <s v="Violencia Psicológica"/>
    <n v="0"/>
    <n v="7521.437120794264"/>
    <n v="0"/>
  </r>
  <r>
    <n v="8"/>
    <n v="16103"/>
    <s v="Biobío"/>
    <s v="Chillán Viejo"/>
    <x v="0"/>
    <x v="0"/>
    <n v="2"/>
    <s v="Vida"/>
    <s v="Si sufrió antes o durante el año pasado"/>
    <n v="1"/>
    <s v="Violencia psicológica"/>
    <n v="270103"/>
    <s v="Delitos violentos"/>
    <n v="270103008"/>
    <s v="Violencia Psicológica"/>
    <n v="0"/>
    <n v="4078.0681777135624"/>
    <n v="0"/>
  </r>
  <r>
    <n v="8"/>
    <n v="16103"/>
    <s v="Biobío"/>
    <s v="Chillán Viejo"/>
    <x v="1"/>
    <x v="1"/>
    <n v="1"/>
    <s v="Año"/>
    <s v="No sufrió el año pasado"/>
    <n v="1"/>
    <s v="Violencia psicológica"/>
    <n v="270103"/>
    <s v="Delitos violentos"/>
    <n v="270103008"/>
    <s v="Violencia Psicológica"/>
    <n v="0"/>
    <n v="11599.505298507826"/>
    <n v="0"/>
  </r>
  <r>
    <n v="8"/>
    <n v="16103"/>
    <s v="Biobío"/>
    <s v="Chillán Viejo"/>
    <x v="2"/>
    <x v="2"/>
    <n v="1"/>
    <s v="Año"/>
    <s v="No sufrió el año pasado"/>
    <n v="1"/>
    <s v="Violencia psicológica"/>
    <n v="270103"/>
    <s v="Delitos violentos"/>
    <n v="270103008"/>
    <s v="Violencia Psicológica"/>
    <n v="0"/>
    <n v="9488.0085493656934"/>
    <n v="0"/>
  </r>
  <r>
    <n v="8"/>
    <n v="16103"/>
    <s v="Biobío"/>
    <s v="Chillán Viejo"/>
    <x v="2"/>
    <x v="2"/>
    <n v="1"/>
    <s v="Año"/>
    <s v="Si sufrió el año pasado"/>
    <n v="1"/>
    <s v="Violencia psicológica"/>
    <n v="270103"/>
    <s v="Delitos violentos"/>
    <n v="270103008"/>
    <s v="Violencia Psicológica"/>
    <n v="0"/>
    <n v="2111.4967491421321"/>
    <n v="0"/>
  </r>
  <r>
    <n v="8"/>
    <n v="16107"/>
    <s v="Biobío"/>
    <s v="Quillón"/>
    <x v="0"/>
    <x v="0"/>
    <n v="1"/>
    <s v="Año"/>
    <s v="No sufrió el año pasado"/>
    <n v="1"/>
    <s v="Violencia psicológica"/>
    <n v="270103"/>
    <s v="Delitos violentos"/>
    <n v="270103008"/>
    <s v="Violencia Psicológica"/>
    <n v="0"/>
    <n v="11864.484668063673"/>
    <n v="0"/>
  </r>
  <r>
    <n v="8"/>
    <n v="16107"/>
    <s v="Biobío"/>
    <s v="Quillón"/>
    <x v="0"/>
    <x v="0"/>
    <n v="1"/>
    <s v="Año"/>
    <s v="Si sufrió el año pasado"/>
    <n v="1"/>
    <s v="Violencia psicológica"/>
    <n v="270103"/>
    <s v="Delitos violentos"/>
    <n v="270103008"/>
    <s v="Violencia Psicológica"/>
    <n v="0"/>
    <n v="1966.57142857143"/>
    <n v="0"/>
  </r>
  <r>
    <n v="8"/>
    <n v="16107"/>
    <s v="Biobío"/>
    <s v="Quillón"/>
    <x v="0"/>
    <x v="0"/>
    <n v="2"/>
    <s v="Vida"/>
    <s v="No sufrió antes ni durante el año pasado"/>
    <n v="1"/>
    <s v="Violencia psicológica"/>
    <n v="270103"/>
    <s v="Delitos violentos"/>
    <n v="270103008"/>
    <s v="Violencia Psicológica"/>
    <n v="0"/>
    <n v="11864.484668063673"/>
    <n v="0"/>
  </r>
  <r>
    <n v="8"/>
    <n v="16107"/>
    <s v="Biobío"/>
    <s v="Quillón"/>
    <x v="0"/>
    <x v="0"/>
    <n v="2"/>
    <s v="Vida"/>
    <s v="Si sufrió antes o durante el año pasado"/>
    <n v="1"/>
    <s v="Violencia psicológica"/>
    <n v="270103"/>
    <s v="Delitos violentos"/>
    <n v="270103008"/>
    <s v="Violencia Psicológica"/>
    <n v="0"/>
    <n v="1966.57142857143"/>
    <n v="0"/>
  </r>
  <r>
    <n v="8"/>
    <n v="16107"/>
    <s v="Biobío"/>
    <s v="Quillón"/>
    <x v="1"/>
    <x v="1"/>
    <n v="1"/>
    <s v="Año"/>
    <s v="No sufrió el año pasado"/>
    <n v="1"/>
    <s v="Violencia psicológica"/>
    <n v="270103"/>
    <s v="Delitos violentos"/>
    <n v="270103008"/>
    <s v="Violencia Psicológica"/>
    <n v="0"/>
    <n v="13831.056096635102"/>
    <n v="0"/>
  </r>
  <r>
    <n v="8"/>
    <n v="16107"/>
    <s v="Biobío"/>
    <s v="Quillón"/>
    <x v="2"/>
    <x v="2"/>
    <n v="1"/>
    <s v="Año"/>
    <s v="No sufrió el año pasado"/>
    <n v="1"/>
    <s v="Violencia psicológica"/>
    <n v="270103"/>
    <s v="Delitos violentos"/>
    <n v="270103008"/>
    <s v="Violencia Psicológica"/>
    <n v="0"/>
    <n v="11864.484668063673"/>
    <n v="0"/>
  </r>
  <r>
    <n v="8"/>
    <n v="16107"/>
    <s v="Biobío"/>
    <s v="Quillón"/>
    <x v="2"/>
    <x v="2"/>
    <n v="1"/>
    <s v="Año"/>
    <s v="Si sufrió el año pasado"/>
    <n v="1"/>
    <s v="Violencia psicológica"/>
    <n v="270103"/>
    <s v="Delitos violentos"/>
    <n v="270103008"/>
    <s v="Violencia Psicológica"/>
    <n v="0"/>
    <n v="1966.57142857143"/>
    <n v="0"/>
  </r>
  <r>
    <n v="8"/>
    <n v="16301"/>
    <s v="Biobío"/>
    <s v="San Carlos"/>
    <x v="0"/>
    <x v="0"/>
    <n v="1"/>
    <s v="Año"/>
    <s v="No sufrió el año pasado"/>
    <n v="1"/>
    <s v="Violencia psicológica"/>
    <n v="270103"/>
    <s v="Delitos violentos"/>
    <n v="270103008"/>
    <s v="Violencia Psicológica"/>
    <n v="10154"/>
    <n v="20466.417111987183"/>
    <n v="0"/>
  </r>
  <r>
    <n v="8"/>
    <n v="16301"/>
    <s v="Biobío"/>
    <s v="San Carlos"/>
    <x v="0"/>
    <x v="0"/>
    <n v="1"/>
    <s v="Año"/>
    <s v="Si sufrió el año pasado"/>
    <n v="1"/>
    <s v="Violencia psicológica"/>
    <n v="270103"/>
    <s v="Delitos violentos"/>
    <n v="270103008"/>
    <s v="Violencia Psicológica"/>
    <n v="505"/>
    <n v="0"/>
    <n v="0"/>
  </r>
  <r>
    <n v="8"/>
    <n v="16301"/>
    <s v="Biobío"/>
    <s v="San Carlos"/>
    <x v="0"/>
    <x v="0"/>
    <n v="2"/>
    <s v="Vida"/>
    <s v="No sufrió antes ni durante el año pasado"/>
    <n v="1"/>
    <s v="Violencia psicológica"/>
    <n v="270103"/>
    <s v="Delitos violentos"/>
    <n v="270103008"/>
    <s v="Violencia Psicológica"/>
    <n v="10154"/>
    <n v="20466.417111987183"/>
    <n v="0"/>
  </r>
  <r>
    <n v="8"/>
    <n v="16301"/>
    <s v="Biobío"/>
    <s v="San Carlos"/>
    <x v="0"/>
    <x v="0"/>
    <n v="2"/>
    <s v="Vida"/>
    <s v="Si sufrió antes o durante el año pasado"/>
    <n v="1"/>
    <s v="Violencia psicológica"/>
    <n v="270103"/>
    <s v="Delitos violentos"/>
    <n v="270103008"/>
    <s v="Violencia Psicológica"/>
    <n v="505"/>
    <n v="0"/>
    <n v="0"/>
  </r>
  <r>
    <n v="8"/>
    <n v="16301"/>
    <s v="Biobío"/>
    <s v="San Carlos"/>
    <x v="1"/>
    <x v="1"/>
    <n v="1"/>
    <s v="Año"/>
    <s v="No sufrió el año pasado"/>
    <n v="1"/>
    <s v="Violencia psicológica"/>
    <n v="270103"/>
    <s v="Delitos violentos"/>
    <n v="270103008"/>
    <s v="Violencia Psicológica"/>
    <n v="10659"/>
    <n v="20466.417111987183"/>
    <n v="0"/>
  </r>
  <r>
    <n v="8"/>
    <n v="16301"/>
    <s v="Biobío"/>
    <s v="San Carlos"/>
    <x v="2"/>
    <x v="2"/>
    <n v="1"/>
    <s v="Año"/>
    <s v="No sufrió el año pasado"/>
    <n v="1"/>
    <s v="Violencia psicológica"/>
    <n v="270103"/>
    <s v="Delitos violentos"/>
    <n v="270103008"/>
    <s v="Violencia Psicológica"/>
    <n v="10154"/>
    <n v="20466.417111987183"/>
    <n v="0"/>
  </r>
  <r>
    <n v="8"/>
    <n v="16301"/>
    <s v="Biobío"/>
    <s v="San Carlos"/>
    <x v="2"/>
    <x v="2"/>
    <n v="1"/>
    <s v="Año"/>
    <s v="Si sufrió el año pasado"/>
    <n v="1"/>
    <s v="Violencia psicológica"/>
    <n v="270103"/>
    <s v="Delitos violentos"/>
    <n v="270103008"/>
    <s v="Violencia Psicológica"/>
    <n v="505"/>
    <n v="0"/>
    <n v="0"/>
  </r>
  <r>
    <n v="8"/>
    <n v="16305"/>
    <s v="Biobío"/>
    <s v="San Nicolás"/>
    <x v="0"/>
    <x v="0"/>
    <n v="1"/>
    <s v="Año"/>
    <s v="No sufrió el año pasado"/>
    <n v="1"/>
    <s v="Violencia psicológica"/>
    <n v="270103"/>
    <s v="Delitos violentos"/>
    <n v="270103008"/>
    <s v="Violencia Psicológica"/>
    <n v="0"/>
    <n v="2954.8469387755122"/>
    <n v="0"/>
  </r>
  <r>
    <n v="8"/>
    <n v="16305"/>
    <s v="Biobío"/>
    <s v="San Nicolás"/>
    <x v="0"/>
    <x v="0"/>
    <n v="1"/>
    <s v="Año"/>
    <s v="Si sufrió el año pasado"/>
    <n v="1"/>
    <s v="Violencia psicológica"/>
    <n v="270103"/>
    <s v="Delitos violentos"/>
    <n v="270103008"/>
    <s v="Violencia Psicológica"/>
    <n v="0"/>
    <n v="3057.0463435374118"/>
    <n v="0"/>
  </r>
  <r>
    <n v="8"/>
    <n v="16305"/>
    <s v="Biobío"/>
    <s v="San Nicolás"/>
    <x v="0"/>
    <x v="0"/>
    <n v="2"/>
    <s v="Vida"/>
    <s v="No sufrió antes ni durante el año pasado"/>
    <n v="1"/>
    <s v="Violencia psicológica"/>
    <n v="270103"/>
    <s v="Delitos violentos"/>
    <n v="270103008"/>
    <s v="Violencia Psicológica"/>
    <n v="0"/>
    <n v="2954.8469387755122"/>
    <n v="0"/>
  </r>
  <r>
    <n v="8"/>
    <n v="16305"/>
    <s v="Biobío"/>
    <s v="San Nicolás"/>
    <x v="0"/>
    <x v="0"/>
    <n v="2"/>
    <s v="Vida"/>
    <s v="Si sufrió antes o durante el año pasado"/>
    <n v="1"/>
    <s v="Violencia psicológica"/>
    <n v="270103"/>
    <s v="Delitos violentos"/>
    <n v="270103008"/>
    <s v="Violencia Psicológica"/>
    <n v="0"/>
    <n v="3057.0463435374118"/>
    <n v="0"/>
  </r>
  <r>
    <n v="8"/>
    <n v="16305"/>
    <s v="Biobío"/>
    <s v="San Nicolás"/>
    <x v="1"/>
    <x v="1"/>
    <n v="1"/>
    <s v="Año"/>
    <s v="No sufrió el año pasado"/>
    <n v="1"/>
    <s v="Violencia psicológica"/>
    <n v="270103"/>
    <s v="Delitos violentos"/>
    <n v="270103008"/>
    <s v="Violencia Psicológica"/>
    <n v="0"/>
    <n v="6011.8932823129235"/>
    <n v="0"/>
  </r>
  <r>
    <n v="8"/>
    <n v="16305"/>
    <s v="Biobío"/>
    <s v="San Nicolás"/>
    <x v="2"/>
    <x v="2"/>
    <n v="1"/>
    <s v="Año"/>
    <s v="No sufrió el año pasado"/>
    <n v="1"/>
    <s v="Violencia psicológica"/>
    <n v="270103"/>
    <s v="Delitos violentos"/>
    <n v="270103008"/>
    <s v="Violencia Psicológica"/>
    <n v="0"/>
    <n v="2954.8469387755122"/>
    <n v="0"/>
  </r>
  <r>
    <n v="8"/>
    <n v="16305"/>
    <s v="Biobío"/>
    <s v="San Nicolás"/>
    <x v="2"/>
    <x v="2"/>
    <n v="1"/>
    <s v="Año"/>
    <s v="Si sufrió el año pasado"/>
    <n v="1"/>
    <s v="Violencia psicológica"/>
    <n v="270103"/>
    <s v="Delitos violentos"/>
    <n v="270103008"/>
    <s v="Violencia Psicológica"/>
    <n v="0"/>
    <n v="3057.0463435374118"/>
    <n v="0"/>
  </r>
  <r>
    <n v="9"/>
    <n v="9101"/>
    <s v="Araucanía"/>
    <s v="Temuco"/>
    <x v="0"/>
    <x v="0"/>
    <n v="1"/>
    <s v="Año"/>
    <s v="No sufrió el año pasado"/>
    <n v="1"/>
    <s v="Violencia psicológica"/>
    <n v="270103"/>
    <s v="Delitos violentos"/>
    <n v="270103008"/>
    <s v="Violencia Psicológica"/>
    <n v="74960"/>
    <n v="75338.32376230316"/>
    <n v="94501.883757332645"/>
  </r>
  <r>
    <n v="9"/>
    <n v="9101"/>
    <s v="Araucanía"/>
    <s v="Temuco"/>
    <x v="0"/>
    <x v="0"/>
    <n v="1"/>
    <s v="Año"/>
    <s v="Si sufrió el año pasado"/>
    <n v="1"/>
    <s v="Violencia psicológica"/>
    <n v="270103"/>
    <s v="Delitos violentos"/>
    <n v="270103008"/>
    <s v="Violencia Psicológica"/>
    <n v="9015"/>
    <n v="16423.393315127727"/>
    <n v="21620.868215491111"/>
  </r>
  <r>
    <n v="9"/>
    <n v="9101"/>
    <s v="Araucanía"/>
    <s v="Temuco"/>
    <x v="0"/>
    <x v="0"/>
    <n v="2"/>
    <s v="Vida"/>
    <s v="No sufrió antes ni durante el año pasado"/>
    <n v="1"/>
    <s v="Violencia psicológica"/>
    <n v="270103"/>
    <s v="Delitos violentos"/>
    <n v="270103008"/>
    <s v="Violencia Psicológica"/>
    <n v="60251"/>
    <n v="67053.90356488603"/>
    <n v="82718.758858232934"/>
  </r>
  <r>
    <n v="9"/>
    <n v="9101"/>
    <s v="Araucanía"/>
    <s v="Temuco"/>
    <x v="0"/>
    <x v="0"/>
    <n v="2"/>
    <s v="Vida"/>
    <s v="Si sufrió antes o durante el año pasado"/>
    <n v="1"/>
    <s v="Violencia psicológica"/>
    <n v="270103"/>
    <s v="Delitos violentos"/>
    <n v="270103008"/>
    <s v="Violencia Psicológica"/>
    <n v="23724"/>
    <n v="24707.81351254481"/>
    <n v="33403.993114590725"/>
  </r>
  <r>
    <n v="9"/>
    <n v="9101"/>
    <s v="Araucanía"/>
    <s v="Temuco"/>
    <x v="1"/>
    <x v="1"/>
    <n v="1"/>
    <s v="Año"/>
    <s v="No sufrió el año pasado"/>
    <n v="1"/>
    <s v="Violencia psicológica"/>
    <n v="270103"/>
    <s v="Delitos violentos"/>
    <n v="270103008"/>
    <s v="Violencia Psicológica"/>
    <n v="82391"/>
    <n v="86937.206509643467"/>
    <n v="110616.35592019225"/>
  </r>
  <r>
    <n v="9"/>
    <n v="9101"/>
    <s v="Araucanía"/>
    <s v="Temuco"/>
    <x v="1"/>
    <x v="1"/>
    <n v="1"/>
    <s v="Año"/>
    <s v="Si sufrió el año pasado"/>
    <n v="1"/>
    <s v="Violencia psicológica"/>
    <n v="270103"/>
    <s v="Delitos violentos"/>
    <n v="270103008"/>
    <s v="Violencia Psicológica"/>
    <n v="1454"/>
    <n v="4824.5105677874508"/>
    <n v="5506.3960526315796"/>
  </r>
  <r>
    <n v="9"/>
    <n v="9101"/>
    <s v="Araucanía"/>
    <s v="Temuco"/>
    <x v="1"/>
    <x v="1"/>
    <n v="1"/>
    <s v="Año"/>
    <s v="No responde"/>
    <n v="1"/>
    <s v="Violencia psicológica"/>
    <n v="270103"/>
    <s v="Delitos violentos"/>
    <n v="270103008"/>
    <s v="Violencia Psicológica"/>
    <n v="130"/>
    <n v="0"/>
    <n v="0"/>
  </r>
  <r>
    <n v="9"/>
    <n v="9101"/>
    <s v="Araucanía"/>
    <s v="Temuco"/>
    <x v="2"/>
    <x v="2"/>
    <n v="1"/>
    <s v="Año"/>
    <s v="No sufrió el año pasado"/>
    <n v="1"/>
    <s v="Violencia psicológica"/>
    <n v="270103"/>
    <s v="Delitos violentos"/>
    <n v="270103008"/>
    <s v="Violencia Psicológica"/>
    <n v="74960"/>
    <n v="75338.32376230316"/>
    <n v="94501.883757332645"/>
  </r>
  <r>
    <n v="9"/>
    <n v="9101"/>
    <s v="Araucanía"/>
    <s v="Temuco"/>
    <x v="2"/>
    <x v="2"/>
    <n v="1"/>
    <s v="Año"/>
    <s v="Si sufrió el año pasado"/>
    <n v="1"/>
    <s v="Violencia psicológica"/>
    <n v="270103"/>
    <s v="Delitos violentos"/>
    <n v="270103008"/>
    <s v="Violencia Psicológica"/>
    <n v="9015"/>
    <n v="16423.393315127727"/>
    <n v="21620.868215491111"/>
  </r>
  <r>
    <n v="9"/>
    <n v="9102"/>
    <s v="Araucanía"/>
    <s v="Carahue"/>
    <x v="0"/>
    <x v="0"/>
    <n v="1"/>
    <s v="Año"/>
    <s v="No sufrió el año pasado"/>
    <n v="1"/>
    <s v="Violencia psicológica"/>
    <n v="270103"/>
    <s v="Delitos violentos"/>
    <n v="270103008"/>
    <s v="Violencia Psicológica"/>
    <n v="0"/>
    <n v="8800.4252978323966"/>
    <n v="0"/>
  </r>
  <r>
    <n v="9"/>
    <n v="9102"/>
    <s v="Araucanía"/>
    <s v="Carahue"/>
    <x v="0"/>
    <x v="0"/>
    <n v="1"/>
    <s v="Año"/>
    <s v="Si sufrió el año pasado"/>
    <n v="1"/>
    <s v="Violencia psicológica"/>
    <n v="270103"/>
    <s v="Delitos violentos"/>
    <n v="270103008"/>
    <s v="Violencia Psicológica"/>
    <n v="0"/>
    <n v="2988.5290015360993"/>
    <n v="0"/>
  </r>
  <r>
    <n v="9"/>
    <n v="9102"/>
    <s v="Araucanía"/>
    <s v="Carahue"/>
    <x v="0"/>
    <x v="0"/>
    <n v="2"/>
    <s v="Vida"/>
    <s v="No sufrió antes ni durante el año pasado"/>
    <n v="1"/>
    <s v="Violencia psicológica"/>
    <n v="270103"/>
    <s v="Delitos violentos"/>
    <n v="270103008"/>
    <s v="Violencia Psicológica"/>
    <n v="0"/>
    <n v="8216.8820879558534"/>
    <n v="0"/>
  </r>
  <r>
    <n v="9"/>
    <n v="9102"/>
    <s v="Araucanía"/>
    <s v="Carahue"/>
    <x v="0"/>
    <x v="0"/>
    <n v="2"/>
    <s v="Vida"/>
    <s v="Si sufrió antes o durante el año pasado"/>
    <n v="1"/>
    <s v="Violencia psicológica"/>
    <n v="270103"/>
    <s v="Delitos violentos"/>
    <n v="270103008"/>
    <s v="Violencia Psicológica"/>
    <n v="0"/>
    <n v="3572.072211412642"/>
    <n v="0"/>
  </r>
  <r>
    <n v="9"/>
    <n v="9102"/>
    <s v="Araucanía"/>
    <s v="Carahue"/>
    <x v="1"/>
    <x v="1"/>
    <n v="1"/>
    <s v="Año"/>
    <s v="No sufrió el año pasado"/>
    <n v="1"/>
    <s v="Violencia psicológica"/>
    <n v="270103"/>
    <s v="Delitos violentos"/>
    <n v="270103008"/>
    <s v="Violencia Psicológica"/>
    <n v="0"/>
    <n v="10893.260750981397"/>
    <n v="0"/>
  </r>
  <r>
    <n v="9"/>
    <n v="9102"/>
    <s v="Araucanía"/>
    <s v="Carahue"/>
    <x v="1"/>
    <x v="1"/>
    <n v="1"/>
    <s v="Año"/>
    <s v="Si sufrió el año pasado"/>
    <n v="1"/>
    <s v="Violencia psicológica"/>
    <n v="270103"/>
    <s v="Delitos violentos"/>
    <n v="270103008"/>
    <s v="Violencia Psicológica"/>
    <n v="0"/>
    <n v="895.69354838709705"/>
    <n v="0"/>
  </r>
  <r>
    <n v="9"/>
    <n v="9102"/>
    <s v="Araucanía"/>
    <s v="Carahue"/>
    <x v="2"/>
    <x v="2"/>
    <n v="1"/>
    <s v="Año"/>
    <s v="No sufrió el año pasado"/>
    <n v="1"/>
    <s v="Violencia psicológica"/>
    <n v="270103"/>
    <s v="Delitos violentos"/>
    <n v="270103008"/>
    <s v="Violencia Psicológica"/>
    <n v="0"/>
    <n v="8800.4252978323966"/>
    <n v="0"/>
  </r>
  <r>
    <n v="9"/>
    <n v="9102"/>
    <s v="Araucanía"/>
    <s v="Carahue"/>
    <x v="2"/>
    <x v="2"/>
    <n v="1"/>
    <s v="Año"/>
    <s v="Si sufrió el año pasado"/>
    <n v="1"/>
    <s v="Violencia psicológica"/>
    <n v="270103"/>
    <s v="Delitos violentos"/>
    <n v="270103008"/>
    <s v="Violencia Psicológica"/>
    <n v="0"/>
    <n v="2988.5290015360993"/>
    <n v="0"/>
  </r>
  <r>
    <n v="9"/>
    <n v="9103"/>
    <s v="Araucanía"/>
    <s v="Cunco"/>
    <x v="0"/>
    <x v="0"/>
    <n v="1"/>
    <s v="Año"/>
    <s v="No sufrió el año pasado"/>
    <n v="1"/>
    <s v="Violencia psicológica"/>
    <n v="270103"/>
    <s v="Delitos violentos"/>
    <n v="270103008"/>
    <s v="Violencia Psicológica"/>
    <n v="0"/>
    <n v="2271.0334249303069"/>
    <n v="0"/>
  </r>
  <r>
    <n v="9"/>
    <n v="9103"/>
    <s v="Araucanía"/>
    <s v="Cunco"/>
    <x v="0"/>
    <x v="0"/>
    <n v="2"/>
    <s v="Vida"/>
    <s v="No sufrió antes ni durante el año pasado"/>
    <n v="1"/>
    <s v="Violencia psicológica"/>
    <n v="270103"/>
    <s v="Delitos violentos"/>
    <n v="270103008"/>
    <s v="Violencia Psicológica"/>
    <n v="0"/>
    <n v="1986.153424930307"/>
    <n v="0"/>
  </r>
  <r>
    <n v="9"/>
    <n v="9103"/>
    <s v="Araucanía"/>
    <s v="Cunco"/>
    <x v="0"/>
    <x v="0"/>
    <n v="2"/>
    <s v="Vida"/>
    <s v="Si sufrió antes o durante el año pasado"/>
    <n v="1"/>
    <s v="Violencia psicológica"/>
    <n v="270103"/>
    <s v="Delitos violentos"/>
    <n v="270103008"/>
    <s v="Violencia Psicológica"/>
    <n v="0"/>
    <n v="284.88"/>
    <n v="0"/>
  </r>
  <r>
    <n v="9"/>
    <n v="9103"/>
    <s v="Araucanía"/>
    <s v="Cunco"/>
    <x v="1"/>
    <x v="1"/>
    <n v="1"/>
    <s v="Año"/>
    <s v="No sufrió el año pasado"/>
    <n v="1"/>
    <s v="Violencia psicológica"/>
    <n v="270103"/>
    <s v="Delitos violentos"/>
    <n v="270103008"/>
    <s v="Violencia Psicológica"/>
    <n v="0"/>
    <n v="2271.0334249303069"/>
    <n v="0"/>
  </r>
  <r>
    <n v="9"/>
    <n v="9103"/>
    <s v="Araucanía"/>
    <s v="Cunco"/>
    <x v="2"/>
    <x v="2"/>
    <n v="1"/>
    <s v="Año"/>
    <s v="No sufrió el año pasado"/>
    <n v="1"/>
    <s v="Violencia psicológica"/>
    <n v="270103"/>
    <s v="Delitos violentos"/>
    <n v="270103008"/>
    <s v="Violencia Psicológica"/>
    <n v="0"/>
    <n v="2271.0334249303069"/>
    <n v="0"/>
  </r>
  <r>
    <n v="9"/>
    <n v="9105"/>
    <s v="Araucanía"/>
    <s v="Freire"/>
    <x v="0"/>
    <x v="0"/>
    <n v="1"/>
    <s v="Año"/>
    <s v="No sufrió el año pasado"/>
    <n v="1"/>
    <s v="Violencia psicológica"/>
    <n v="270103"/>
    <s v="Delitos violentos"/>
    <n v="270103008"/>
    <s v="Violencia Psicológica"/>
    <n v="0"/>
    <n v="3769.6236860670201"/>
    <n v="8319.2596659531682"/>
  </r>
  <r>
    <n v="9"/>
    <n v="9105"/>
    <s v="Araucanía"/>
    <s v="Freire"/>
    <x v="0"/>
    <x v="0"/>
    <n v="1"/>
    <s v="Año"/>
    <s v="Si sufrió el año pasado"/>
    <n v="1"/>
    <s v="Violencia psicológica"/>
    <n v="270103"/>
    <s v="Delitos violentos"/>
    <n v="270103008"/>
    <s v="Violencia Psicológica"/>
    <n v="0"/>
    <n v="895.69354838709705"/>
    <n v="2594.46786875618"/>
  </r>
  <r>
    <n v="9"/>
    <n v="9105"/>
    <s v="Araucanía"/>
    <s v="Freire"/>
    <x v="0"/>
    <x v="0"/>
    <n v="2"/>
    <s v="Vida"/>
    <s v="No sufrió antes ni durante el año pasado"/>
    <n v="1"/>
    <s v="Violencia psicológica"/>
    <n v="270103"/>
    <s v="Delitos violentos"/>
    <n v="270103008"/>
    <s v="Violencia Psicológica"/>
    <n v="0"/>
    <n v="3769.6236860670201"/>
    <n v="8319.2596659531682"/>
  </r>
  <r>
    <n v="9"/>
    <n v="9105"/>
    <s v="Araucanía"/>
    <s v="Freire"/>
    <x v="0"/>
    <x v="0"/>
    <n v="2"/>
    <s v="Vida"/>
    <s v="Si sufrió antes o durante el año pasado"/>
    <n v="1"/>
    <s v="Violencia psicológica"/>
    <n v="270103"/>
    <s v="Delitos violentos"/>
    <n v="270103008"/>
    <s v="Violencia Psicológica"/>
    <n v="0"/>
    <n v="895.69354838709705"/>
    <n v="2594.46786875618"/>
  </r>
  <r>
    <n v="9"/>
    <n v="9105"/>
    <s v="Araucanía"/>
    <s v="Freire"/>
    <x v="1"/>
    <x v="1"/>
    <n v="1"/>
    <s v="Año"/>
    <s v="No sufrió el año pasado"/>
    <n v="1"/>
    <s v="Violencia psicológica"/>
    <n v="270103"/>
    <s v="Delitos violentos"/>
    <n v="270103008"/>
    <s v="Violencia Psicológica"/>
    <n v="0"/>
    <n v="4665.3172344541172"/>
    <n v="10913.727534709349"/>
  </r>
  <r>
    <n v="9"/>
    <n v="9105"/>
    <s v="Araucanía"/>
    <s v="Freire"/>
    <x v="2"/>
    <x v="2"/>
    <n v="1"/>
    <s v="Año"/>
    <s v="No sufrió el año pasado"/>
    <n v="1"/>
    <s v="Violencia psicológica"/>
    <n v="270103"/>
    <s v="Delitos violentos"/>
    <n v="270103008"/>
    <s v="Violencia Psicológica"/>
    <n v="0"/>
    <n v="3769.6236860670201"/>
    <n v="8319.2596659531682"/>
  </r>
  <r>
    <n v="9"/>
    <n v="9105"/>
    <s v="Araucanía"/>
    <s v="Freire"/>
    <x v="2"/>
    <x v="2"/>
    <n v="1"/>
    <s v="Año"/>
    <s v="Si sufrió el año pasado"/>
    <n v="1"/>
    <s v="Violencia psicológica"/>
    <n v="270103"/>
    <s v="Delitos violentos"/>
    <n v="270103008"/>
    <s v="Violencia Psicológica"/>
    <n v="0"/>
    <n v="895.69354838709705"/>
    <n v="2594.46786875618"/>
  </r>
  <r>
    <n v="9"/>
    <n v="9107"/>
    <s v="Araucanía"/>
    <s v="Gorbea"/>
    <x v="0"/>
    <x v="0"/>
    <n v="1"/>
    <s v="Año"/>
    <s v="No sufrió el año pasado"/>
    <n v="1"/>
    <s v="Violencia psicológica"/>
    <n v="270103"/>
    <s v="Delitos violentos"/>
    <n v="270103008"/>
    <s v="Violencia Psicológica"/>
    <n v="0"/>
    <n v="0"/>
    <n v="8515.3448814314797"/>
  </r>
  <r>
    <n v="9"/>
    <n v="9107"/>
    <s v="Araucanía"/>
    <s v="Gorbea"/>
    <x v="0"/>
    <x v="0"/>
    <n v="1"/>
    <s v="Año"/>
    <s v="Si sufrió el año pasado"/>
    <n v="1"/>
    <s v="Violencia psicológica"/>
    <n v="270103"/>
    <s v="Delitos violentos"/>
    <n v="270103008"/>
    <s v="Violencia Psicológica"/>
    <n v="0"/>
    <n v="0"/>
    <n v="752.38028169014081"/>
  </r>
  <r>
    <n v="9"/>
    <n v="9107"/>
    <s v="Araucanía"/>
    <s v="Gorbea"/>
    <x v="0"/>
    <x v="0"/>
    <n v="2"/>
    <s v="Vida"/>
    <s v="No sufrió antes ni durante el año pasado"/>
    <n v="1"/>
    <s v="Violencia psicológica"/>
    <n v="270103"/>
    <s v="Delitos violentos"/>
    <n v="270103008"/>
    <s v="Violencia Psicológica"/>
    <n v="0"/>
    <n v="0"/>
    <n v="8515.3448814314797"/>
  </r>
  <r>
    <n v="9"/>
    <n v="9107"/>
    <s v="Araucanía"/>
    <s v="Gorbea"/>
    <x v="0"/>
    <x v="0"/>
    <n v="2"/>
    <s v="Vida"/>
    <s v="Si sufrió antes o durante el año pasado"/>
    <n v="1"/>
    <s v="Violencia psicológica"/>
    <n v="270103"/>
    <s v="Delitos violentos"/>
    <n v="270103008"/>
    <s v="Violencia Psicológica"/>
    <n v="0"/>
    <n v="0"/>
    <n v="752.38028169014081"/>
  </r>
  <r>
    <n v="9"/>
    <n v="9107"/>
    <s v="Araucanía"/>
    <s v="Gorbea"/>
    <x v="1"/>
    <x v="1"/>
    <n v="1"/>
    <s v="Año"/>
    <s v="No sufrió el año pasado"/>
    <n v="1"/>
    <s v="Violencia psicológica"/>
    <n v="270103"/>
    <s v="Delitos violentos"/>
    <n v="270103008"/>
    <s v="Violencia Psicológica"/>
    <n v="0"/>
    <n v="0"/>
    <n v="8515.3448814314797"/>
  </r>
  <r>
    <n v="9"/>
    <n v="9107"/>
    <s v="Araucanía"/>
    <s v="Gorbea"/>
    <x v="1"/>
    <x v="1"/>
    <n v="1"/>
    <s v="Año"/>
    <s v="Si sufrió el año pasado"/>
    <n v="1"/>
    <s v="Violencia psicológica"/>
    <n v="270103"/>
    <s v="Delitos violentos"/>
    <n v="270103008"/>
    <s v="Violencia Psicológica"/>
    <n v="0"/>
    <n v="0"/>
    <n v="752.38028169014081"/>
  </r>
  <r>
    <n v="9"/>
    <n v="9107"/>
    <s v="Araucanía"/>
    <s v="Gorbea"/>
    <x v="2"/>
    <x v="2"/>
    <n v="1"/>
    <s v="Año"/>
    <s v="No sufrió el año pasado"/>
    <n v="1"/>
    <s v="Violencia psicológica"/>
    <n v="270103"/>
    <s v="Delitos violentos"/>
    <n v="270103008"/>
    <s v="Violencia Psicológica"/>
    <n v="0"/>
    <n v="0"/>
    <n v="8515.3448814314797"/>
  </r>
  <r>
    <n v="9"/>
    <n v="9107"/>
    <s v="Araucanía"/>
    <s v="Gorbea"/>
    <x v="2"/>
    <x v="2"/>
    <n v="1"/>
    <s v="Año"/>
    <s v="Si sufrió el año pasado"/>
    <n v="1"/>
    <s v="Violencia psicológica"/>
    <n v="270103"/>
    <s v="Delitos violentos"/>
    <n v="270103008"/>
    <s v="Violencia Psicológica"/>
    <n v="0"/>
    <n v="0"/>
    <n v="752.38028169014081"/>
  </r>
  <r>
    <n v="9"/>
    <n v="9108"/>
    <s v="Araucanía"/>
    <s v="Lautaro"/>
    <x v="0"/>
    <x v="0"/>
    <n v="1"/>
    <s v="Año"/>
    <s v="No sufrió el año pasado"/>
    <n v="1"/>
    <s v="Violencia psicológica"/>
    <n v="270103"/>
    <s v="Delitos violentos"/>
    <n v="270103008"/>
    <s v="Violencia Psicológica"/>
    <n v="0"/>
    <n v="8533.7272025943003"/>
    <n v="11900.582600194884"/>
  </r>
  <r>
    <n v="9"/>
    <n v="9108"/>
    <s v="Araucanía"/>
    <s v="Lautaro"/>
    <x v="0"/>
    <x v="0"/>
    <n v="1"/>
    <s v="Año"/>
    <s v="Si sufrió el año pasado"/>
    <n v="1"/>
    <s v="Violencia psicológica"/>
    <n v="270103"/>
    <s v="Delitos violentos"/>
    <n v="270103008"/>
    <s v="Violencia Psicológica"/>
    <n v="0"/>
    <n v="2465.79975308642"/>
    <n v="1355.7424757281556"/>
  </r>
  <r>
    <n v="9"/>
    <n v="9108"/>
    <s v="Araucanía"/>
    <s v="Lautaro"/>
    <x v="0"/>
    <x v="0"/>
    <n v="2"/>
    <s v="Vida"/>
    <s v="No sufrió antes ni durante el año pasado"/>
    <n v="1"/>
    <s v="Violencia psicológica"/>
    <n v="270103"/>
    <s v="Delitos violentos"/>
    <n v="270103008"/>
    <s v="Violencia Psicológica"/>
    <n v="0"/>
    <n v="7638.0336542072037"/>
    <n v="7978.9017142801486"/>
  </r>
  <r>
    <n v="9"/>
    <n v="9108"/>
    <s v="Araucanía"/>
    <s v="Lautaro"/>
    <x v="0"/>
    <x v="0"/>
    <n v="2"/>
    <s v="Vida"/>
    <s v="Si sufrió antes o durante el año pasado"/>
    <n v="1"/>
    <s v="Violencia psicológica"/>
    <n v="270103"/>
    <s v="Delitos violentos"/>
    <n v="270103008"/>
    <s v="Violencia Psicológica"/>
    <n v="0"/>
    <n v="3361.493301473517"/>
    <n v="5277.423361642891"/>
  </r>
  <r>
    <n v="9"/>
    <n v="9108"/>
    <s v="Araucanía"/>
    <s v="Lautaro"/>
    <x v="1"/>
    <x v="1"/>
    <n v="1"/>
    <s v="Año"/>
    <s v="No sufrió el año pasado"/>
    <n v="1"/>
    <s v="Violencia psicológica"/>
    <n v="270103"/>
    <s v="Delitos violentos"/>
    <n v="270103008"/>
    <s v="Violencia Psicológica"/>
    <n v="0"/>
    <n v="10415.983745804178"/>
    <n v="13256.325075923043"/>
  </r>
  <r>
    <n v="9"/>
    <n v="9108"/>
    <s v="Araucanía"/>
    <s v="Lautaro"/>
    <x v="1"/>
    <x v="1"/>
    <n v="1"/>
    <s v="Año"/>
    <s v="Si sufrió el año pasado"/>
    <n v="1"/>
    <s v="Violencia psicológica"/>
    <n v="270103"/>
    <s v="Delitos violentos"/>
    <n v="270103008"/>
    <s v="Violencia Psicológica"/>
    <n v="0"/>
    <n v="583.54320987654296"/>
    <n v="0"/>
  </r>
  <r>
    <n v="9"/>
    <n v="9108"/>
    <s v="Araucanía"/>
    <s v="Lautaro"/>
    <x v="2"/>
    <x v="2"/>
    <n v="1"/>
    <s v="Año"/>
    <s v="No sufrió el año pasado"/>
    <n v="1"/>
    <s v="Violencia psicológica"/>
    <n v="270103"/>
    <s v="Delitos violentos"/>
    <n v="270103008"/>
    <s v="Violencia Psicológica"/>
    <n v="0"/>
    <n v="8533.7272025943003"/>
    <n v="11900.582600194884"/>
  </r>
  <r>
    <n v="9"/>
    <n v="9108"/>
    <s v="Araucanía"/>
    <s v="Lautaro"/>
    <x v="2"/>
    <x v="2"/>
    <n v="1"/>
    <s v="Año"/>
    <s v="Si sufrió el año pasado"/>
    <n v="1"/>
    <s v="Violencia psicológica"/>
    <n v="270103"/>
    <s v="Delitos violentos"/>
    <n v="270103008"/>
    <s v="Violencia Psicológica"/>
    <n v="0"/>
    <n v="2465.79975308642"/>
    <n v="1355.7424757281556"/>
  </r>
  <r>
    <n v="9"/>
    <n v="9109"/>
    <s v="Araucanía"/>
    <s v="Loncoche"/>
    <x v="0"/>
    <x v="0"/>
    <n v="1"/>
    <s v="Año"/>
    <s v="No sufrió el año pasado"/>
    <n v="1"/>
    <s v="Violencia psicológica"/>
    <n v="270103"/>
    <s v="Delitos violentos"/>
    <n v="270103008"/>
    <s v="Violencia Psicológica"/>
    <n v="0"/>
    <n v="1583.5933333333339"/>
    <n v="12184.555473187422"/>
  </r>
  <r>
    <n v="9"/>
    <n v="9109"/>
    <s v="Araucanía"/>
    <s v="Loncoche"/>
    <x v="0"/>
    <x v="0"/>
    <n v="1"/>
    <s v="Año"/>
    <s v="Si sufrió el año pasado"/>
    <n v="1"/>
    <s v="Violencia psicológica"/>
    <n v="270103"/>
    <s v="Delitos violentos"/>
    <n v="270103008"/>
    <s v="Violencia Psicológica"/>
    <n v="0"/>
    <n v="1660.2198765432099"/>
    <n v="6810.1262761260687"/>
  </r>
  <r>
    <n v="9"/>
    <n v="9109"/>
    <s v="Araucanía"/>
    <s v="Loncoche"/>
    <x v="0"/>
    <x v="0"/>
    <n v="2"/>
    <s v="Vida"/>
    <s v="No sufrió antes ni durante el año pasado"/>
    <n v="1"/>
    <s v="Violencia psicológica"/>
    <n v="270103"/>
    <s v="Delitos violentos"/>
    <n v="270103008"/>
    <s v="Violencia Psicológica"/>
    <n v="0"/>
    <n v="1583.5933333333339"/>
    <n v="10254.995128703087"/>
  </r>
  <r>
    <n v="9"/>
    <n v="9109"/>
    <s v="Araucanía"/>
    <s v="Loncoche"/>
    <x v="0"/>
    <x v="0"/>
    <n v="2"/>
    <s v="Vida"/>
    <s v="Si sufrió antes o durante el año pasado"/>
    <n v="1"/>
    <s v="Violencia psicológica"/>
    <n v="270103"/>
    <s v="Delitos violentos"/>
    <n v="270103008"/>
    <s v="Violencia Psicológica"/>
    <n v="0"/>
    <n v="1660.2198765432099"/>
    <n v="8739.6866206104041"/>
  </r>
  <r>
    <n v="9"/>
    <n v="9109"/>
    <s v="Araucanía"/>
    <s v="Loncoche"/>
    <x v="1"/>
    <x v="1"/>
    <n v="1"/>
    <s v="Año"/>
    <s v="No sufrió el año pasado"/>
    <n v="1"/>
    <s v="Violencia psicológica"/>
    <n v="270103"/>
    <s v="Delitos violentos"/>
    <n v="270103008"/>
    <s v="Violencia Psicológica"/>
    <n v="0"/>
    <n v="3243.8132098765436"/>
    <n v="16401.22874726955"/>
  </r>
  <r>
    <n v="9"/>
    <n v="9109"/>
    <s v="Araucanía"/>
    <s v="Loncoche"/>
    <x v="1"/>
    <x v="1"/>
    <n v="1"/>
    <s v="Año"/>
    <s v="Si sufrió el año pasado"/>
    <n v="1"/>
    <s v="Violencia psicológica"/>
    <n v="270103"/>
    <s v="Delitos violentos"/>
    <n v="270103008"/>
    <s v="Violencia Psicológica"/>
    <n v="0"/>
    <n v="0"/>
    <n v="2593.4530020439447"/>
  </r>
  <r>
    <n v="9"/>
    <n v="9109"/>
    <s v="Araucanía"/>
    <s v="Loncoche"/>
    <x v="2"/>
    <x v="2"/>
    <n v="1"/>
    <s v="Año"/>
    <s v="No sufrió el año pasado"/>
    <n v="1"/>
    <s v="Violencia psicológica"/>
    <n v="270103"/>
    <s v="Delitos violentos"/>
    <n v="270103008"/>
    <s v="Violencia Psicológica"/>
    <n v="0"/>
    <n v="1583.5933333333339"/>
    <n v="12184.555473187422"/>
  </r>
  <r>
    <n v="9"/>
    <n v="9109"/>
    <s v="Araucanía"/>
    <s v="Loncoche"/>
    <x v="2"/>
    <x v="2"/>
    <n v="1"/>
    <s v="Año"/>
    <s v="Si sufrió el año pasado"/>
    <n v="1"/>
    <s v="Violencia psicológica"/>
    <n v="270103"/>
    <s v="Delitos violentos"/>
    <n v="270103008"/>
    <s v="Violencia Psicológica"/>
    <n v="0"/>
    <n v="1660.2198765432099"/>
    <n v="6810.1262761260687"/>
  </r>
  <r>
    <n v="9"/>
    <n v="9111"/>
    <s v="Araucanía"/>
    <s v="Nueva Imperial"/>
    <x v="0"/>
    <x v="0"/>
    <n v="1"/>
    <s v="Año"/>
    <s v="No sufrió el año pasado"/>
    <n v="1"/>
    <s v="Violencia psicológica"/>
    <n v="270103"/>
    <s v="Delitos violentos"/>
    <n v="270103008"/>
    <s v="Violencia Psicológica"/>
    <n v="4494"/>
    <n v="0"/>
    <n v="10041.559318051199"/>
  </r>
  <r>
    <n v="9"/>
    <n v="9111"/>
    <s v="Araucanía"/>
    <s v="Nueva Imperial"/>
    <x v="0"/>
    <x v="0"/>
    <n v="1"/>
    <s v="Año"/>
    <s v="Si sufrió el año pasado"/>
    <n v="1"/>
    <s v="Violencia psicológica"/>
    <n v="270103"/>
    <s v="Delitos violentos"/>
    <n v="270103008"/>
    <s v="Violencia Psicológica"/>
    <n v="1562"/>
    <n v="0"/>
    <n v="0"/>
  </r>
  <r>
    <n v="9"/>
    <n v="9111"/>
    <s v="Araucanía"/>
    <s v="Nueva Imperial"/>
    <x v="0"/>
    <x v="0"/>
    <n v="2"/>
    <s v="Vida"/>
    <s v="No sufrió antes ni durante el año pasado"/>
    <n v="1"/>
    <s v="Violencia psicológica"/>
    <n v="270103"/>
    <s v="Delitos violentos"/>
    <n v="270103008"/>
    <s v="Violencia Psicológica"/>
    <n v="2492"/>
    <n v="0"/>
    <n v="8049.4387766207965"/>
  </r>
  <r>
    <n v="9"/>
    <n v="9111"/>
    <s v="Araucanía"/>
    <s v="Nueva Imperial"/>
    <x v="0"/>
    <x v="0"/>
    <n v="2"/>
    <s v="Vida"/>
    <s v="Si sufrió antes o durante el año pasado"/>
    <n v="1"/>
    <s v="Violencia psicológica"/>
    <n v="270103"/>
    <s v="Delitos violentos"/>
    <n v="270103008"/>
    <s v="Violencia Psicológica"/>
    <n v="3564"/>
    <n v="0"/>
    <n v="1992.1205414304004"/>
  </r>
  <r>
    <n v="9"/>
    <n v="9111"/>
    <s v="Araucanía"/>
    <s v="Nueva Imperial"/>
    <x v="1"/>
    <x v="1"/>
    <n v="1"/>
    <s v="Año"/>
    <s v="No sufrió el año pasado"/>
    <n v="1"/>
    <s v="Violencia psicológica"/>
    <n v="270103"/>
    <s v="Delitos violentos"/>
    <n v="270103008"/>
    <s v="Violencia Psicológica"/>
    <n v="5852"/>
    <n v="0"/>
    <n v="10041.559318051199"/>
  </r>
  <r>
    <n v="9"/>
    <n v="9111"/>
    <s v="Araucanía"/>
    <s v="Nueva Imperial"/>
    <x v="1"/>
    <x v="1"/>
    <n v="1"/>
    <s v="Año"/>
    <s v="Si sufrió el año pasado"/>
    <n v="1"/>
    <s v="Violencia psicológica"/>
    <n v="270103"/>
    <s v="Delitos violentos"/>
    <n v="270103008"/>
    <s v="Violencia Psicológica"/>
    <n v="204"/>
    <n v="0"/>
    <n v="0"/>
  </r>
  <r>
    <n v="9"/>
    <n v="9111"/>
    <s v="Araucanía"/>
    <s v="Nueva Imperial"/>
    <x v="2"/>
    <x v="2"/>
    <n v="1"/>
    <s v="Año"/>
    <s v="No sufrió el año pasado"/>
    <n v="1"/>
    <s v="Violencia psicológica"/>
    <n v="270103"/>
    <s v="Delitos violentos"/>
    <n v="270103008"/>
    <s v="Violencia Psicológica"/>
    <n v="4494"/>
    <n v="0"/>
    <n v="10041.559318051199"/>
  </r>
  <r>
    <n v="9"/>
    <n v="9111"/>
    <s v="Araucanía"/>
    <s v="Nueva Imperial"/>
    <x v="2"/>
    <x v="2"/>
    <n v="1"/>
    <s v="Año"/>
    <s v="Si sufrió el año pasado"/>
    <n v="1"/>
    <s v="Violencia psicológica"/>
    <n v="270103"/>
    <s v="Delitos violentos"/>
    <n v="270103008"/>
    <s v="Violencia Psicológica"/>
    <n v="1562"/>
    <n v="0"/>
    <n v="0"/>
  </r>
  <r>
    <n v="9"/>
    <n v="9112"/>
    <s v="Araucanía"/>
    <s v="Padre Las Casas"/>
    <x v="0"/>
    <x v="0"/>
    <n v="1"/>
    <s v="Año"/>
    <s v="No sufrió el año pasado"/>
    <n v="1"/>
    <s v="Violencia psicológica"/>
    <n v="270103"/>
    <s v="Delitos violentos"/>
    <n v="270103008"/>
    <s v="Violencia Psicológica"/>
    <n v="11208"/>
    <n v="3985.7939784946252"/>
    <n v="14485.045820488451"/>
  </r>
  <r>
    <n v="9"/>
    <n v="9112"/>
    <s v="Araucanía"/>
    <s v="Padre Las Casas"/>
    <x v="0"/>
    <x v="0"/>
    <n v="1"/>
    <s v="Año"/>
    <s v="Si sufrió el año pasado"/>
    <n v="1"/>
    <s v="Violencia psicológica"/>
    <n v="270103"/>
    <s v="Delitos violentos"/>
    <n v="270103008"/>
    <s v="Violencia Psicológica"/>
    <n v="667"/>
    <n v="4606.0817813051144"/>
    <n v="6749.1809125085438"/>
  </r>
  <r>
    <n v="9"/>
    <n v="9112"/>
    <s v="Araucanía"/>
    <s v="Padre Las Casas"/>
    <x v="0"/>
    <x v="0"/>
    <n v="2"/>
    <s v="Vida"/>
    <s v="No responde"/>
    <n v="1"/>
    <s v="Violencia psicológica"/>
    <n v="270103"/>
    <s v="Delitos violentos"/>
    <n v="270103008"/>
    <s v="Violencia Psicológica"/>
    <n v="0"/>
    <n v="0"/>
    <n v="619.87012987012986"/>
  </r>
  <r>
    <n v="9"/>
    <n v="9112"/>
    <s v="Araucanía"/>
    <s v="Padre Las Casas"/>
    <x v="0"/>
    <x v="0"/>
    <n v="2"/>
    <s v="Vida"/>
    <s v="No sufrió antes ni durante el año pasado"/>
    <n v="1"/>
    <s v="Violencia psicológica"/>
    <n v="270103"/>
    <s v="Delitos violentos"/>
    <n v="270103008"/>
    <s v="Violencia Psicológica"/>
    <n v="9452"/>
    <n v="3985.7939784946252"/>
    <n v="12626.450297590296"/>
  </r>
  <r>
    <n v="9"/>
    <n v="9112"/>
    <s v="Araucanía"/>
    <s v="Padre Las Casas"/>
    <x v="0"/>
    <x v="0"/>
    <n v="2"/>
    <s v="Vida"/>
    <s v="Si sufrió antes o durante el año pasado"/>
    <n v="1"/>
    <s v="Violencia psicológica"/>
    <n v="270103"/>
    <s v="Delitos violentos"/>
    <n v="270103008"/>
    <s v="Violencia Psicológica"/>
    <n v="2423"/>
    <n v="4606.0817813051144"/>
    <n v="7987.9063055365687"/>
  </r>
  <r>
    <n v="9"/>
    <n v="9112"/>
    <s v="Araucanía"/>
    <s v="Padre Las Casas"/>
    <x v="1"/>
    <x v="1"/>
    <n v="1"/>
    <s v="Año"/>
    <s v="No sufrió el año pasado"/>
    <n v="1"/>
    <s v="Violencia psicológica"/>
    <n v="270103"/>
    <s v="Delitos violentos"/>
    <n v="270103008"/>
    <s v="Violencia Psicológica"/>
    <n v="11591"/>
    <n v="6811.1906451612922"/>
    <n v="19994.486473256737"/>
  </r>
  <r>
    <n v="9"/>
    <n v="9112"/>
    <s v="Araucanía"/>
    <s v="Padre Las Casas"/>
    <x v="1"/>
    <x v="1"/>
    <n v="1"/>
    <s v="Año"/>
    <s v="Si sufrió el año pasado"/>
    <n v="1"/>
    <s v="Violencia psicológica"/>
    <n v="270103"/>
    <s v="Delitos violentos"/>
    <n v="270103008"/>
    <s v="Violencia Psicológica"/>
    <n v="284"/>
    <n v="1780.6851146384479"/>
    <n v="1239.7402597402597"/>
  </r>
  <r>
    <n v="9"/>
    <n v="9112"/>
    <s v="Araucanía"/>
    <s v="Padre Las Casas"/>
    <x v="2"/>
    <x v="2"/>
    <n v="1"/>
    <s v="Año"/>
    <s v="No sufrió el año pasado"/>
    <n v="1"/>
    <s v="Violencia psicológica"/>
    <n v="270103"/>
    <s v="Delitos violentos"/>
    <n v="270103008"/>
    <s v="Violencia Psicológica"/>
    <n v="11492"/>
    <n v="3985.7939784946252"/>
    <n v="14485.045820488451"/>
  </r>
  <r>
    <n v="9"/>
    <n v="9112"/>
    <s v="Araucanía"/>
    <s v="Padre Las Casas"/>
    <x v="2"/>
    <x v="2"/>
    <n v="1"/>
    <s v="Año"/>
    <s v="Si sufrió el año pasado"/>
    <n v="1"/>
    <s v="Violencia psicológica"/>
    <n v="270103"/>
    <s v="Delitos violentos"/>
    <n v="270103008"/>
    <s v="Violencia Psicológica"/>
    <n v="383"/>
    <n v="4606.0817813051144"/>
    <n v="6749.1809125085438"/>
  </r>
  <r>
    <n v="9"/>
    <n v="9113"/>
    <s v="Araucanía"/>
    <s v="Perquenco"/>
    <x v="0"/>
    <x v="0"/>
    <n v="1"/>
    <s v="Año"/>
    <s v="No sufrió el año pasado"/>
    <n v="1"/>
    <s v="Violencia psicológica"/>
    <n v="270103"/>
    <s v="Delitos violentos"/>
    <n v="270103008"/>
    <s v="Violencia Psicológica"/>
    <n v="0"/>
    <n v="0"/>
    <n v="3089.9182988486964"/>
  </r>
  <r>
    <n v="9"/>
    <n v="9113"/>
    <s v="Araucanía"/>
    <s v="Perquenco"/>
    <x v="0"/>
    <x v="0"/>
    <n v="2"/>
    <s v="Vida"/>
    <s v="No sufrió antes ni durante el año pasado"/>
    <n v="1"/>
    <s v="Violencia psicológica"/>
    <n v="270103"/>
    <s v="Delitos violentos"/>
    <n v="270103008"/>
    <s v="Violencia Psicológica"/>
    <n v="0"/>
    <n v="0"/>
    <n v="1717.6678872884261"/>
  </r>
  <r>
    <n v="9"/>
    <n v="9113"/>
    <s v="Araucanía"/>
    <s v="Perquenco"/>
    <x v="0"/>
    <x v="0"/>
    <n v="2"/>
    <s v="Vida"/>
    <s v="Si sufrió antes o durante el año pasado"/>
    <n v="1"/>
    <s v="Violencia psicológica"/>
    <n v="270103"/>
    <s v="Delitos violentos"/>
    <n v="270103008"/>
    <s v="Violencia Psicológica"/>
    <n v="0"/>
    <n v="0"/>
    <n v="1372.2504115602705"/>
  </r>
  <r>
    <n v="9"/>
    <n v="9113"/>
    <s v="Araucanía"/>
    <s v="Perquenco"/>
    <x v="1"/>
    <x v="1"/>
    <n v="1"/>
    <s v="Año"/>
    <s v="No sufrió el año pasado"/>
    <n v="1"/>
    <s v="Violencia psicológica"/>
    <n v="270103"/>
    <s v="Delitos violentos"/>
    <n v="270103008"/>
    <s v="Violencia Psicológica"/>
    <n v="0"/>
    <n v="0"/>
    <n v="3089.9182988486964"/>
  </r>
  <r>
    <n v="9"/>
    <n v="9113"/>
    <s v="Araucanía"/>
    <s v="Perquenco"/>
    <x v="2"/>
    <x v="2"/>
    <n v="1"/>
    <s v="Año"/>
    <s v="No sufrió el año pasado"/>
    <n v="1"/>
    <s v="Violencia psicológica"/>
    <n v="270103"/>
    <s v="Delitos violentos"/>
    <n v="270103008"/>
    <s v="Violencia Psicológica"/>
    <n v="0"/>
    <n v="0"/>
    <n v="3089.9182988486964"/>
  </r>
  <r>
    <n v="9"/>
    <n v="9115"/>
    <s v="Araucanía"/>
    <s v="Pucón"/>
    <x v="0"/>
    <x v="0"/>
    <n v="1"/>
    <s v="Año"/>
    <s v="No sufrió el año pasado"/>
    <n v="1"/>
    <s v="Violencia psicológica"/>
    <n v="270103"/>
    <s v="Delitos violentos"/>
    <n v="270103008"/>
    <s v="Violencia Psicológica"/>
    <n v="0"/>
    <n v="15860.093300904591"/>
    <n v="5331.9938340447707"/>
  </r>
  <r>
    <n v="9"/>
    <n v="9115"/>
    <s v="Araucanía"/>
    <s v="Pucón"/>
    <x v="0"/>
    <x v="0"/>
    <n v="1"/>
    <s v="Año"/>
    <s v="Si sufrió el año pasado"/>
    <n v="1"/>
    <s v="Violencia psicológica"/>
    <n v="270103"/>
    <s v="Delitos violentos"/>
    <n v="270103008"/>
    <s v="Violencia Psicológica"/>
    <n v="0"/>
    <n v="0"/>
    <n v="5650.4690158762251"/>
  </r>
  <r>
    <n v="9"/>
    <n v="9115"/>
    <s v="Araucanía"/>
    <s v="Pucón"/>
    <x v="0"/>
    <x v="0"/>
    <n v="2"/>
    <s v="Vida"/>
    <s v="No sufrió antes ni durante el año pasado"/>
    <n v="1"/>
    <s v="Violencia psicológica"/>
    <n v="270103"/>
    <s v="Delitos violentos"/>
    <n v="270103008"/>
    <s v="Violencia Psicológica"/>
    <n v="0"/>
    <n v="13811.096542640951"/>
    <n v="3268.9084710281895"/>
  </r>
  <r>
    <n v="9"/>
    <n v="9115"/>
    <s v="Araucanía"/>
    <s v="Pucón"/>
    <x v="0"/>
    <x v="0"/>
    <n v="2"/>
    <s v="Vida"/>
    <s v="Si sufrió antes o durante el año pasado"/>
    <n v="1"/>
    <s v="Violencia psicológica"/>
    <n v="270103"/>
    <s v="Delitos violentos"/>
    <n v="270103008"/>
    <s v="Violencia Psicológica"/>
    <n v="0"/>
    <n v="2048.99675826364"/>
    <n v="7713.5543788928071"/>
  </r>
  <r>
    <n v="9"/>
    <n v="9115"/>
    <s v="Araucanía"/>
    <s v="Pucón"/>
    <x v="1"/>
    <x v="1"/>
    <n v="1"/>
    <s v="Año"/>
    <s v="No sufrió el año pasado"/>
    <n v="1"/>
    <s v="Violencia psicológica"/>
    <n v="270103"/>
    <s v="Delitos violentos"/>
    <n v="270103008"/>
    <s v="Violencia Psicológica"/>
    <n v="0"/>
    <n v="15860.093300904591"/>
    <n v="9219.7575682308561"/>
  </r>
  <r>
    <n v="9"/>
    <n v="9115"/>
    <s v="Araucanía"/>
    <s v="Pucón"/>
    <x v="1"/>
    <x v="1"/>
    <n v="1"/>
    <s v="Año"/>
    <s v="Si sufrió el año pasado"/>
    <n v="1"/>
    <s v="Violencia psicológica"/>
    <n v="270103"/>
    <s v="Delitos violentos"/>
    <n v="270103008"/>
    <s v="Violencia Psicológica"/>
    <n v="0"/>
    <n v="0"/>
    <n v="1762.705281690141"/>
  </r>
  <r>
    <n v="9"/>
    <n v="9115"/>
    <s v="Araucanía"/>
    <s v="Pucón"/>
    <x v="2"/>
    <x v="2"/>
    <n v="1"/>
    <s v="Año"/>
    <s v="No sufrió el año pasado"/>
    <n v="1"/>
    <s v="Violencia psicológica"/>
    <n v="270103"/>
    <s v="Delitos violentos"/>
    <n v="270103008"/>
    <s v="Violencia Psicológica"/>
    <n v="0"/>
    <n v="15860.093300904591"/>
    <n v="5331.9938340447707"/>
  </r>
  <r>
    <n v="9"/>
    <n v="9115"/>
    <s v="Araucanía"/>
    <s v="Pucón"/>
    <x v="2"/>
    <x v="2"/>
    <n v="1"/>
    <s v="Año"/>
    <s v="Si sufrió el año pasado"/>
    <n v="1"/>
    <s v="Violencia psicológica"/>
    <n v="270103"/>
    <s v="Delitos violentos"/>
    <n v="270103008"/>
    <s v="Violencia Psicológica"/>
    <n v="0"/>
    <n v="0"/>
    <n v="5650.4690158762251"/>
  </r>
  <r>
    <n v="9"/>
    <n v="9117"/>
    <s v="Araucanía"/>
    <s v="Teodoro Schmidt"/>
    <x v="0"/>
    <x v="0"/>
    <n v="1"/>
    <s v="Año"/>
    <s v="No sufrió el año pasado"/>
    <n v="1"/>
    <s v="Violencia psicológica"/>
    <n v="270103"/>
    <s v="Delitos violentos"/>
    <n v="270103008"/>
    <s v="Violencia Psicológica"/>
    <n v="0"/>
    <n v="7640.4699362803676"/>
    <n v="0"/>
  </r>
  <r>
    <n v="9"/>
    <n v="9117"/>
    <s v="Araucanía"/>
    <s v="Teodoro Schmidt"/>
    <x v="0"/>
    <x v="0"/>
    <n v="2"/>
    <s v="Vida"/>
    <s v="No sufrió antes ni durante el año pasado"/>
    <n v="1"/>
    <s v="Violencia psicológica"/>
    <n v="270103"/>
    <s v="Delitos violentos"/>
    <n v="270103008"/>
    <s v="Violencia Psicológica"/>
    <n v="0"/>
    <n v="5980.2500597371563"/>
    <n v="0"/>
  </r>
  <r>
    <n v="9"/>
    <n v="9117"/>
    <s v="Araucanía"/>
    <s v="Teodoro Schmidt"/>
    <x v="0"/>
    <x v="0"/>
    <n v="2"/>
    <s v="Vida"/>
    <s v="Si sufrió antes o durante el año pasado"/>
    <n v="1"/>
    <s v="Violencia psicológica"/>
    <n v="270103"/>
    <s v="Delitos violentos"/>
    <n v="270103008"/>
    <s v="Violencia Psicológica"/>
    <n v="0"/>
    <n v="1660.2198765432099"/>
    <n v="0"/>
  </r>
  <r>
    <n v="9"/>
    <n v="9117"/>
    <s v="Araucanía"/>
    <s v="Teodoro Schmidt"/>
    <x v="1"/>
    <x v="1"/>
    <n v="1"/>
    <s v="Año"/>
    <s v="No sufrió el año pasado"/>
    <n v="1"/>
    <s v="Violencia psicológica"/>
    <n v="270103"/>
    <s v="Delitos violentos"/>
    <n v="270103008"/>
    <s v="Violencia Psicológica"/>
    <n v="0"/>
    <n v="7640.4699362803676"/>
    <n v="0"/>
  </r>
  <r>
    <n v="9"/>
    <n v="9117"/>
    <s v="Araucanía"/>
    <s v="Teodoro Schmidt"/>
    <x v="2"/>
    <x v="2"/>
    <n v="1"/>
    <s v="Año"/>
    <s v="No sufrió el año pasado"/>
    <n v="1"/>
    <s v="Violencia psicológica"/>
    <n v="270103"/>
    <s v="Delitos violentos"/>
    <n v="270103008"/>
    <s v="Violencia Psicológica"/>
    <n v="0"/>
    <n v="7640.4699362803676"/>
    <n v="0"/>
  </r>
  <r>
    <n v="9"/>
    <n v="9118"/>
    <s v="Araucanía"/>
    <s v="Toltén"/>
    <x v="0"/>
    <x v="0"/>
    <n v="1"/>
    <s v="Año"/>
    <s v="No sufrió el año pasado"/>
    <n v="1"/>
    <s v="Violencia psicológica"/>
    <n v="270103"/>
    <s v="Delitos violentos"/>
    <n v="270103008"/>
    <s v="Violencia Psicológica"/>
    <n v="0"/>
    <n v="2929.293548387097"/>
    <n v="0"/>
  </r>
  <r>
    <n v="9"/>
    <n v="9118"/>
    <s v="Araucanía"/>
    <s v="Toltén"/>
    <x v="0"/>
    <x v="0"/>
    <n v="1"/>
    <s v="Año"/>
    <s v="Si sufrió el año pasado"/>
    <n v="1"/>
    <s v="Violencia psicológica"/>
    <n v="270103"/>
    <s v="Delitos violentos"/>
    <n v="270103008"/>
    <s v="Violencia Psicológica"/>
    <n v="0"/>
    <n v="1090.4598765432099"/>
    <n v="0"/>
  </r>
  <r>
    <n v="9"/>
    <n v="9118"/>
    <s v="Araucanía"/>
    <s v="Toltén"/>
    <x v="0"/>
    <x v="0"/>
    <n v="2"/>
    <s v="Vida"/>
    <s v="No sufrió antes ni durante el año pasado"/>
    <n v="1"/>
    <s v="Violencia psicológica"/>
    <n v="270103"/>
    <s v="Delitos violentos"/>
    <n v="270103008"/>
    <s v="Violencia Psicológica"/>
    <n v="0"/>
    <n v="2929.293548387097"/>
    <n v="0"/>
  </r>
  <r>
    <n v="9"/>
    <n v="9118"/>
    <s v="Araucanía"/>
    <s v="Toltén"/>
    <x v="0"/>
    <x v="0"/>
    <n v="2"/>
    <s v="Vida"/>
    <s v="Si sufrió antes o durante el año pasado"/>
    <n v="1"/>
    <s v="Violencia psicológica"/>
    <n v="270103"/>
    <s v="Delitos violentos"/>
    <n v="270103008"/>
    <s v="Violencia Psicológica"/>
    <n v="0"/>
    <n v="1090.4598765432099"/>
    <n v="0"/>
  </r>
  <r>
    <n v="9"/>
    <n v="9118"/>
    <s v="Araucanía"/>
    <s v="Toltén"/>
    <x v="1"/>
    <x v="1"/>
    <n v="1"/>
    <s v="Año"/>
    <s v="No sufrió el año pasado"/>
    <n v="1"/>
    <s v="Violencia psicológica"/>
    <n v="270103"/>
    <s v="Delitos violentos"/>
    <n v="270103008"/>
    <s v="Violencia Psicológica"/>
    <n v="0"/>
    <n v="4019.7534249303071"/>
    <n v="0"/>
  </r>
  <r>
    <n v="9"/>
    <n v="9118"/>
    <s v="Araucanía"/>
    <s v="Toltén"/>
    <x v="2"/>
    <x v="2"/>
    <n v="1"/>
    <s v="Año"/>
    <s v="No sufrió el año pasado"/>
    <n v="1"/>
    <s v="Violencia psicológica"/>
    <n v="270103"/>
    <s v="Delitos violentos"/>
    <n v="270103008"/>
    <s v="Violencia Psicológica"/>
    <n v="0"/>
    <n v="2929.293548387097"/>
    <n v="0"/>
  </r>
  <r>
    <n v="9"/>
    <n v="9118"/>
    <s v="Araucanía"/>
    <s v="Toltén"/>
    <x v="2"/>
    <x v="2"/>
    <n v="1"/>
    <s v="Año"/>
    <s v="Si sufrió el año pasado"/>
    <n v="1"/>
    <s v="Violencia psicológica"/>
    <n v="270103"/>
    <s v="Delitos violentos"/>
    <n v="270103008"/>
    <s v="Violencia Psicológica"/>
    <n v="0"/>
    <n v="1090.4598765432099"/>
    <n v="0"/>
  </r>
  <r>
    <n v="9"/>
    <n v="9119"/>
    <s v="Araucanía"/>
    <s v="Vilcún"/>
    <x v="0"/>
    <x v="0"/>
    <n v="1"/>
    <s v="Año"/>
    <s v="No sufrió el año pasado"/>
    <n v="1"/>
    <s v="Violencia psicológica"/>
    <n v="270103"/>
    <s v="Delitos violentos"/>
    <n v="270103008"/>
    <s v="Violencia Psicológica"/>
    <n v="0"/>
    <n v="2287.6017813051149"/>
    <n v="5001.9558407886816"/>
  </r>
  <r>
    <n v="9"/>
    <n v="9119"/>
    <s v="Araucanía"/>
    <s v="Vilcún"/>
    <x v="0"/>
    <x v="0"/>
    <n v="1"/>
    <s v="Año"/>
    <s v="Si sufrió el año pasado"/>
    <n v="1"/>
    <s v="Violencia psicológica"/>
    <n v="270103"/>
    <s v="Delitos violentos"/>
    <n v="270103008"/>
    <s v="Violencia Psicológica"/>
    <n v="0"/>
    <n v="0"/>
    <n v="1144.2777777777781"/>
  </r>
  <r>
    <n v="9"/>
    <n v="9119"/>
    <s v="Araucanía"/>
    <s v="Vilcún"/>
    <x v="0"/>
    <x v="0"/>
    <n v="2"/>
    <s v="Vida"/>
    <s v="No sufrió antes ni durante el año pasado"/>
    <n v="1"/>
    <s v="Violencia psicológica"/>
    <n v="270103"/>
    <s v="Delitos violentos"/>
    <n v="270103008"/>
    <s v="Violencia Psicológica"/>
    <n v="0"/>
    <n v="284.88"/>
    <n v="4036.6682351903964"/>
  </r>
  <r>
    <n v="9"/>
    <n v="9119"/>
    <s v="Araucanía"/>
    <s v="Vilcún"/>
    <x v="0"/>
    <x v="0"/>
    <n v="2"/>
    <s v="Vida"/>
    <s v="Si sufrió antes o durante el año pasado"/>
    <n v="1"/>
    <s v="Violencia psicológica"/>
    <n v="270103"/>
    <s v="Delitos violentos"/>
    <n v="270103008"/>
    <s v="Violencia Psicológica"/>
    <n v="0"/>
    <n v="2002.721781305115"/>
    <n v="2109.5653833760634"/>
  </r>
  <r>
    <n v="9"/>
    <n v="9119"/>
    <s v="Araucanía"/>
    <s v="Vilcún"/>
    <x v="1"/>
    <x v="1"/>
    <n v="1"/>
    <s v="Año"/>
    <s v="No sufrió el año pasado"/>
    <n v="1"/>
    <s v="Violencia psicológica"/>
    <n v="270103"/>
    <s v="Delitos violentos"/>
    <n v="270103008"/>
    <s v="Violencia Psicológica"/>
    <n v="0"/>
    <n v="2287.6017813051149"/>
    <n v="5001.9558407886816"/>
  </r>
  <r>
    <n v="9"/>
    <n v="9119"/>
    <s v="Araucanía"/>
    <s v="Vilcún"/>
    <x v="1"/>
    <x v="1"/>
    <n v="1"/>
    <s v="Año"/>
    <s v="Si sufrió el año pasado"/>
    <n v="1"/>
    <s v="Violencia psicológica"/>
    <n v="270103"/>
    <s v="Delitos violentos"/>
    <n v="270103008"/>
    <s v="Violencia Psicológica"/>
    <n v="0"/>
    <n v="0"/>
    <n v="1144.2777777777781"/>
  </r>
  <r>
    <n v="9"/>
    <n v="9119"/>
    <s v="Araucanía"/>
    <s v="Vilcún"/>
    <x v="2"/>
    <x v="2"/>
    <n v="1"/>
    <s v="Año"/>
    <s v="No sufrió el año pasado"/>
    <n v="1"/>
    <s v="Violencia psicológica"/>
    <n v="270103"/>
    <s v="Delitos violentos"/>
    <n v="270103008"/>
    <s v="Violencia Psicológica"/>
    <n v="0"/>
    <n v="2287.6017813051149"/>
    <n v="5001.9558407886816"/>
  </r>
  <r>
    <n v="9"/>
    <n v="9119"/>
    <s v="Araucanía"/>
    <s v="Vilcún"/>
    <x v="2"/>
    <x v="2"/>
    <n v="1"/>
    <s v="Año"/>
    <s v="Si sufrió el año pasado"/>
    <n v="1"/>
    <s v="Violencia psicológica"/>
    <n v="270103"/>
    <s v="Delitos violentos"/>
    <n v="270103008"/>
    <s v="Violencia Psicológica"/>
    <n v="0"/>
    <n v="0"/>
    <n v="1144.2777777777781"/>
  </r>
  <r>
    <n v="9"/>
    <n v="9120"/>
    <s v="Araucanía"/>
    <s v="Villarrica"/>
    <x v="0"/>
    <x v="0"/>
    <n v="1"/>
    <s v="Año"/>
    <s v="No sufrió el año pasado"/>
    <n v="1"/>
    <s v="Violencia psicológica"/>
    <n v="270103"/>
    <s v="Delitos violentos"/>
    <n v="270103008"/>
    <s v="Violencia Psicológica"/>
    <n v="6429"/>
    <n v="12092.542856573933"/>
    <n v="13758.578156476739"/>
  </r>
  <r>
    <n v="9"/>
    <n v="9120"/>
    <s v="Araucanía"/>
    <s v="Villarrica"/>
    <x v="0"/>
    <x v="0"/>
    <n v="1"/>
    <s v="Año"/>
    <s v="Si sufrió el año pasado"/>
    <n v="1"/>
    <s v="Violencia psicológica"/>
    <n v="270103"/>
    <s v="Delitos violentos"/>
    <n v="270103008"/>
    <s v="Violencia Psicológica"/>
    <n v="3870"/>
    <n v="2599.7521198156692"/>
    <n v="8005.4162489313167"/>
  </r>
  <r>
    <n v="9"/>
    <n v="9120"/>
    <s v="Araucanía"/>
    <s v="Villarrica"/>
    <x v="0"/>
    <x v="0"/>
    <n v="2"/>
    <s v="Vida"/>
    <s v="No sufrió antes ni durante el año pasado"/>
    <n v="1"/>
    <s v="Violencia psicológica"/>
    <n v="270103"/>
    <s v="Delitos violentos"/>
    <n v="270103008"/>
    <s v="Violencia Psicológica"/>
    <n v="5568"/>
    <n v="9774.0628565739316"/>
    <n v="8529.2367893722621"/>
  </r>
  <r>
    <n v="9"/>
    <n v="9120"/>
    <s v="Araucanía"/>
    <s v="Villarrica"/>
    <x v="0"/>
    <x v="0"/>
    <n v="2"/>
    <s v="Vida"/>
    <s v="Si sufrió antes o durante el año pasado"/>
    <n v="1"/>
    <s v="Violencia psicológica"/>
    <n v="270103"/>
    <s v="Delitos violentos"/>
    <n v="270103008"/>
    <s v="Violencia Psicológica"/>
    <n v="4731"/>
    <n v="4918.2321198156696"/>
    <n v="13234.757616035793"/>
  </r>
  <r>
    <n v="9"/>
    <n v="9120"/>
    <s v="Araucanía"/>
    <s v="Villarrica"/>
    <x v="1"/>
    <x v="1"/>
    <n v="1"/>
    <s v="Año"/>
    <s v="No sufrió el año pasado"/>
    <n v="1"/>
    <s v="Violencia psicológica"/>
    <n v="270103"/>
    <s v="Delitos violentos"/>
    <n v="270103008"/>
    <s v="Violencia Psicológica"/>
    <n v="9960"/>
    <n v="14692.294976389601"/>
    <n v="20524.254145667797"/>
  </r>
  <r>
    <n v="9"/>
    <n v="9120"/>
    <s v="Araucanía"/>
    <s v="Villarrica"/>
    <x v="1"/>
    <x v="1"/>
    <n v="1"/>
    <s v="Año"/>
    <s v="Si sufrió el año pasado"/>
    <n v="1"/>
    <s v="Violencia psicológica"/>
    <n v="270103"/>
    <s v="Delitos violentos"/>
    <n v="270103008"/>
    <s v="Violencia Psicológica"/>
    <n v="339"/>
    <n v="0"/>
    <n v="1239.7402597402597"/>
  </r>
  <r>
    <n v="9"/>
    <n v="9120"/>
    <s v="Araucanía"/>
    <s v="Villarrica"/>
    <x v="2"/>
    <x v="2"/>
    <n v="1"/>
    <s v="Año"/>
    <s v="No sufrió el año pasado"/>
    <n v="1"/>
    <s v="Violencia psicológica"/>
    <n v="270103"/>
    <s v="Delitos violentos"/>
    <n v="270103008"/>
    <s v="Violencia Psicológica"/>
    <n v="6429"/>
    <n v="12092.542856573933"/>
    <n v="13758.578156476739"/>
  </r>
  <r>
    <n v="9"/>
    <n v="9120"/>
    <s v="Araucanía"/>
    <s v="Villarrica"/>
    <x v="2"/>
    <x v="2"/>
    <n v="1"/>
    <s v="Año"/>
    <s v="Si sufrió el año pasado"/>
    <n v="1"/>
    <s v="Violencia psicológica"/>
    <n v="270103"/>
    <s v="Delitos violentos"/>
    <n v="270103008"/>
    <s v="Violencia Psicológica"/>
    <n v="3870"/>
    <n v="2599.7521198156692"/>
    <n v="8005.4162489313167"/>
  </r>
  <r>
    <n v="9"/>
    <n v="9201"/>
    <s v="Araucanía"/>
    <s v="Angol"/>
    <x v="0"/>
    <x v="0"/>
    <n v="1"/>
    <s v="Año"/>
    <s v="No sufrió el año pasado"/>
    <n v="1"/>
    <s v="Violencia psicológica"/>
    <n v="270103"/>
    <s v="Delitos violentos"/>
    <n v="270103008"/>
    <s v="Violencia Psicológica"/>
    <n v="12825"/>
    <n v="10960.909689366788"/>
    <n v="0"/>
  </r>
  <r>
    <n v="9"/>
    <n v="9201"/>
    <s v="Araucanía"/>
    <s v="Angol"/>
    <x v="0"/>
    <x v="0"/>
    <n v="1"/>
    <s v="Año"/>
    <s v="Si sufrió el año pasado"/>
    <n v="1"/>
    <s v="Violencia psicológica"/>
    <n v="270103"/>
    <s v="Delitos violentos"/>
    <n v="270103008"/>
    <s v="Violencia Psicológica"/>
    <n v="2099"/>
    <n v="0"/>
    <n v="0"/>
  </r>
  <r>
    <n v="9"/>
    <n v="9201"/>
    <s v="Araucanía"/>
    <s v="Angol"/>
    <x v="0"/>
    <x v="0"/>
    <n v="2"/>
    <s v="Vida"/>
    <s v="No sufrió antes ni durante el año pasado"/>
    <n v="1"/>
    <s v="Violencia psicológica"/>
    <n v="270103"/>
    <s v="Delitos violentos"/>
    <n v="270103008"/>
    <s v="Violencia Psicológica"/>
    <n v="8093"/>
    <n v="10065.216140979692"/>
    <n v="0"/>
  </r>
  <r>
    <n v="9"/>
    <n v="9201"/>
    <s v="Araucanía"/>
    <s v="Angol"/>
    <x v="0"/>
    <x v="0"/>
    <n v="2"/>
    <s v="Vida"/>
    <s v="Si sufrió antes o durante el año pasado"/>
    <n v="1"/>
    <s v="Violencia psicológica"/>
    <n v="270103"/>
    <s v="Delitos violentos"/>
    <n v="270103008"/>
    <s v="Violencia Psicológica"/>
    <n v="6831"/>
    <n v="895.69354838709705"/>
    <n v="0"/>
  </r>
  <r>
    <n v="9"/>
    <n v="9201"/>
    <s v="Araucanía"/>
    <s v="Angol"/>
    <x v="1"/>
    <x v="1"/>
    <n v="1"/>
    <s v="Año"/>
    <s v="No sufrió el año pasado"/>
    <n v="1"/>
    <s v="Violencia psicológica"/>
    <n v="270103"/>
    <s v="Delitos violentos"/>
    <n v="270103008"/>
    <s v="Violencia Psicológica"/>
    <n v="14590"/>
    <n v="10960.909689366788"/>
    <n v="0"/>
  </r>
  <r>
    <n v="9"/>
    <n v="9201"/>
    <s v="Araucanía"/>
    <s v="Angol"/>
    <x v="1"/>
    <x v="1"/>
    <n v="1"/>
    <s v="Año"/>
    <s v="Si sufrió el año pasado"/>
    <n v="1"/>
    <s v="Violencia psicológica"/>
    <n v="270103"/>
    <s v="Delitos violentos"/>
    <n v="270103008"/>
    <s v="Violencia Psicológica"/>
    <n v="334"/>
    <n v="0"/>
    <n v="0"/>
  </r>
  <r>
    <n v="9"/>
    <n v="9201"/>
    <s v="Araucanía"/>
    <s v="Angol"/>
    <x v="2"/>
    <x v="2"/>
    <n v="1"/>
    <s v="Año"/>
    <s v="No sufrió el año pasado"/>
    <n v="1"/>
    <s v="Violencia psicológica"/>
    <n v="270103"/>
    <s v="Delitos violentos"/>
    <n v="270103008"/>
    <s v="Violencia Psicológica"/>
    <n v="12825"/>
    <n v="10960.909689366788"/>
    <n v="0"/>
  </r>
  <r>
    <n v="9"/>
    <n v="9201"/>
    <s v="Araucanía"/>
    <s v="Angol"/>
    <x v="2"/>
    <x v="2"/>
    <n v="1"/>
    <s v="Año"/>
    <s v="Si sufrió el año pasado"/>
    <n v="1"/>
    <s v="Violencia psicológica"/>
    <n v="270103"/>
    <s v="Delitos violentos"/>
    <n v="270103008"/>
    <s v="Violencia Psicológica"/>
    <n v="2099"/>
    <n v="0"/>
    <n v="0"/>
  </r>
  <r>
    <n v="9"/>
    <n v="9202"/>
    <s v="Araucanía"/>
    <s v="Collipulli"/>
    <x v="0"/>
    <x v="0"/>
    <n v="1"/>
    <s v="Año"/>
    <s v="No sufrió el año pasado"/>
    <n v="1"/>
    <s v="Violencia psicológica"/>
    <n v="270103"/>
    <s v="Delitos violentos"/>
    <n v="270103008"/>
    <s v="Violencia Psicológica"/>
    <n v="0"/>
    <n v="13494.922500426694"/>
    <n v="0"/>
  </r>
  <r>
    <n v="9"/>
    <n v="9202"/>
    <s v="Araucanía"/>
    <s v="Collipulli"/>
    <x v="0"/>
    <x v="0"/>
    <n v="1"/>
    <s v="Año"/>
    <s v="Si sufrió el año pasado"/>
    <n v="1"/>
    <s v="Violencia psicológica"/>
    <n v="270103"/>
    <s v="Delitos violentos"/>
    <n v="270103008"/>
    <s v="Violencia Psicológica"/>
    <n v="0"/>
    <n v="791.79666666666708"/>
    <n v="0"/>
  </r>
  <r>
    <n v="9"/>
    <n v="9202"/>
    <s v="Araucanía"/>
    <s v="Collipulli"/>
    <x v="0"/>
    <x v="0"/>
    <n v="2"/>
    <s v="Vida"/>
    <s v="No sufrió antes ni durante el año pasado"/>
    <n v="1"/>
    <s v="Violencia psicológica"/>
    <n v="270103"/>
    <s v="Delitos violentos"/>
    <n v="270103008"/>
    <s v="Violencia Psicológica"/>
    <n v="0"/>
    <n v="12626.499290550151"/>
    <n v="0"/>
  </r>
  <r>
    <n v="9"/>
    <n v="9202"/>
    <s v="Araucanía"/>
    <s v="Collipulli"/>
    <x v="0"/>
    <x v="0"/>
    <n v="2"/>
    <s v="Vida"/>
    <s v="Si sufrió antes o durante el año pasado"/>
    <n v="1"/>
    <s v="Violencia psicológica"/>
    <n v="270103"/>
    <s v="Delitos violentos"/>
    <n v="270103008"/>
    <s v="Violencia Psicológica"/>
    <n v="0"/>
    <n v="1660.2198765432099"/>
    <n v="0"/>
  </r>
  <r>
    <n v="9"/>
    <n v="9202"/>
    <s v="Araucanía"/>
    <s v="Collipulli"/>
    <x v="1"/>
    <x v="1"/>
    <n v="1"/>
    <s v="Año"/>
    <s v="No sufrió el año pasado"/>
    <n v="1"/>
    <s v="Violencia psicológica"/>
    <n v="270103"/>
    <s v="Delitos violentos"/>
    <n v="270103008"/>
    <s v="Violencia Psicológica"/>
    <n v="0"/>
    <n v="14286.719167093363"/>
    <n v="0"/>
  </r>
  <r>
    <n v="9"/>
    <n v="9202"/>
    <s v="Araucanía"/>
    <s v="Collipulli"/>
    <x v="2"/>
    <x v="2"/>
    <n v="1"/>
    <s v="Año"/>
    <s v="No sufrió el año pasado"/>
    <n v="1"/>
    <s v="Violencia psicológica"/>
    <n v="270103"/>
    <s v="Delitos violentos"/>
    <n v="270103008"/>
    <s v="Violencia Psicológica"/>
    <n v="0"/>
    <n v="13494.922500426694"/>
    <n v="0"/>
  </r>
  <r>
    <n v="9"/>
    <n v="9202"/>
    <s v="Araucanía"/>
    <s v="Collipulli"/>
    <x v="2"/>
    <x v="2"/>
    <n v="1"/>
    <s v="Año"/>
    <s v="Si sufrió el año pasado"/>
    <n v="1"/>
    <s v="Violencia psicológica"/>
    <n v="270103"/>
    <s v="Delitos violentos"/>
    <n v="270103008"/>
    <s v="Violencia Psicológica"/>
    <n v="0"/>
    <n v="791.79666666666708"/>
    <n v="0"/>
  </r>
  <r>
    <n v="9"/>
    <n v="9203"/>
    <s v="Araucanía"/>
    <s v="Curacautín"/>
    <x v="0"/>
    <x v="0"/>
    <n v="1"/>
    <s v="Año"/>
    <s v="No sufrió el año pasado"/>
    <n v="1"/>
    <s v="Violencia psicológica"/>
    <n v="270103"/>
    <s v="Delitos violentos"/>
    <n v="270103008"/>
    <s v="Violencia Psicológica"/>
    <n v="0"/>
    <n v="6936.3506593844231"/>
    <n v="2956.3932803164503"/>
  </r>
  <r>
    <n v="9"/>
    <n v="9203"/>
    <s v="Araucanía"/>
    <s v="Curacautín"/>
    <x v="0"/>
    <x v="0"/>
    <n v="2"/>
    <s v="Vida"/>
    <s v="No sufrió antes ni durante el año pasado"/>
    <n v="1"/>
    <s v="Violencia psicológica"/>
    <n v="270103"/>
    <s v="Delitos violentos"/>
    <n v="270103008"/>
    <s v="Violencia Psicológica"/>
    <n v="0"/>
    <n v="5637.63732605109"/>
    <n v="2336.5231504463209"/>
  </r>
  <r>
    <n v="9"/>
    <n v="9203"/>
    <s v="Araucanía"/>
    <s v="Curacautín"/>
    <x v="0"/>
    <x v="0"/>
    <n v="2"/>
    <s v="Vida"/>
    <s v="Si sufrió antes o durante el año pasado"/>
    <n v="1"/>
    <s v="Violencia psicológica"/>
    <n v="270103"/>
    <s v="Delitos violentos"/>
    <n v="270103008"/>
    <s v="Violencia Psicológica"/>
    <n v="0"/>
    <n v="1298.713333333334"/>
    <n v="619.87012987012986"/>
  </r>
  <r>
    <n v="9"/>
    <n v="9203"/>
    <s v="Araucanía"/>
    <s v="Curacautín"/>
    <x v="1"/>
    <x v="1"/>
    <n v="1"/>
    <s v="Año"/>
    <s v="No sufrió el año pasado"/>
    <n v="1"/>
    <s v="Violencia psicológica"/>
    <n v="270103"/>
    <s v="Delitos violentos"/>
    <n v="270103008"/>
    <s v="Violencia Psicológica"/>
    <n v="0"/>
    <n v="6936.3506593844231"/>
    <n v="2956.3932803164503"/>
  </r>
  <r>
    <n v="9"/>
    <n v="9203"/>
    <s v="Araucanía"/>
    <s v="Curacautín"/>
    <x v="2"/>
    <x v="2"/>
    <n v="1"/>
    <s v="Año"/>
    <s v="No sufrió el año pasado"/>
    <n v="1"/>
    <s v="Violencia psicológica"/>
    <n v="270103"/>
    <s v="Delitos violentos"/>
    <n v="270103008"/>
    <s v="Violencia Psicológica"/>
    <n v="0"/>
    <n v="6936.3506593844231"/>
    <n v="2956.3932803164503"/>
  </r>
  <r>
    <n v="9"/>
    <n v="9204"/>
    <s v="Araucanía"/>
    <s v="Ercilla"/>
    <x v="0"/>
    <x v="0"/>
    <n v="1"/>
    <s v="Año"/>
    <s v="No sufrió el año pasado"/>
    <n v="1"/>
    <s v="Violencia psicológica"/>
    <n v="270103"/>
    <s v="Delitos violentos"/>
    <n v="270103008"/>
    <s v="Violencia Psicológica"/>
    <n v="0"/>
    <n v="854.64"/>
    <n v="0"/>
  </r>
  <r>
    <n v="9"/>
    <n v="9204"/>
    <s v="Araucanía"/>
    <s v="Ercilla"/>
    <x v="0"/>
    <x v="0"/>
    <n v="1"/>
    <s v="Año"/>
    <s v="Si sufrió el año pasado"/>
    <n v="1"/>
    <s v="Violencia psicológica"/>
    <n v="270103"/>
    <s v="Delitos violentos"/>
    <n v="270103008"/>
    <s v="Violencia Psicológica"/>
    <n v="0"/>
    <n v="895.69354838709705"/>
    <n v="0"/>
  </r>
  <r>
    <n v="9"/>
    <n v="9204"/>
    <s v="Araucanía"/>
    <s v="Ercilla"/>
    <x v="0"/>
    <x v="0"/>
    <n v="2"/>
    <s v="Vida"/>
    <s v="No sufrió antes ni durante el año pasado"/>
    <n v="1"/>
    <s v="Violencia psicológica"/>
    <n v="270103"/>
    <s v="Delitos violentos"/>
    <n v="270103008"/>
    <s v="Violencia Psicológica"/>
    <n v="0"/>
    <n v="854.64"/>
    <n v="0"/>
  </r>
  <r>
    <n v="9"/>
    <n v="9204"/>
    <s v="Araucanía"/>
    <s v="Ercilla"/>
    <x v="0"/>
    <x v="0"/>
    <n v="2"/>
    <s v="Vida"/>
    <s v="Si sufrió antes o durante el año pasado"/>
    <n v="1"/>
    <s v="Violencia psicológica"/>
    <n v="270103"/>
    <s v="Delitos violentos"/>
    <n v="270103008"/>
    <s v="Violencia Psicológica"/>
    <n v="0"/>
    <n v="895.69354838709705"/>
    <n v="0"/>
  </r>
  <r>
    <n v="9"/>
    <n v="9204"/>
    <s v="Araucanía"/>
    <s v="Ercilla"/>
    <x v="1"/>
    <x v="1"/>
    <n v="1"/>
    <s v="Año"/>
    <s v="No sufrió el año pasado"/>
    <n v="1"/>
    <s v="Violencia psicológica"/>
    <n v="270103"/>
    <s v="Delitos violentos"/>
    <n v="270103008"/>
    <s v="Violencia Psicológica"/>
    <n v="0"/>
    <n v="1750.3335483870969"/>
    <n v="0"/>
  </r>
  <r>
    <n v="9"/>
    <n v="9204"/>
    <s v="Araucanía"/>
    <s v="Ercilla"/>
    <x v="2"/>
    <x v="2"/>
    <n v="1"/>
    <s v="Año"/>
    <s v="No sufrió el año pasado"/>
    <n v="1"/>
    <s v="Violencia psicológica"/>
    <n v="270103"/>
    <s v="Delitos violentos"/>
    <n v="270103008"/>
    <s v="Violencia Psicológica"/>
    <n v="0"/>
    <n v="854.64"/>
    <n v="0"/>
  </r>
  <r>
    <n v="9"/>
    <n v="9204"/>
    <s v="Araucanía"/>
    <s v="Ercilla"/>
    <x v="2"/>
    <x v="2"/>
    <n v="1"/>
    <s v="Año"/>
    <s v="Si sufrió el año pasado"/>
    <n v="1"/>
    <s v="Violencia psicológica"/>
    <n v="270103"/>
    <s v="Delitos violentos"/>
    <n v="270103008"/>
    <s v="Violencia Psicológica"/>
    <n v="0"/>
    <n v="895.69354838709705"/>
    <n v="0"/>
  </r>
  <r>
    <n v="9"/>
    <n v="9206"/>
    <s v="Araucanía"/>
    <s v="Los Sauces"/>
    <x v="0"/>
    <x v="0"/>
    <n v="1"/>
    <s v="Año"/>
    <s v="No sufrió el año pasado"/>
    <n v="1"/>
    <s v="Violencia psicológica"/>
    <n v="270103"/>
    <s v="Delitos violentos"/>
    <n v="270103008"/>
    <s v="Violencia Psicológica"/>
    <n v="0"/>
    <n v="2898.4153296922123"/>
    <n v="0"/>
  </r>
  <r>
    <n v="9"/>
    <n v="9206"/>
    <s v="Araucanía"/>
    <s v="Los Sauces"/>
    <x v="0"/>
    <x v="0"/>
    <n v="2"/>
    <s v="Vida"/>
    <s v="No sufrió antes ni durante el año pasado"/>
    <n v="1"/>
    <s v="Violencia psicológica"/>
    <n v="270103"/>
    <s v="Delitos violentos"/>
    <n v="270103008"/>
    <s v="Violencia Psicológica"/>
    <n v="0"/>
    <n v="2898.4153296922123"/>
    <n v="0"/>
  </r>
  <r>
    <n v="9"/>
    <n v="9206"/>
    <s v="Araucanía"/>
    <s v="Los Sauces"/>
    <x v="1"/>
    <x v="1"/>
    <n v="1"/>
    <s v="Año"/>
    <s v="No sufrió el año pasado"/>
    <n v="1"/>
    <s v="Violencia psicológica"/>
    <n v="270103"/>
    <s v="Delitos violentos"/>
    <n v="270103008"/>
    <s v="Violencia Psicológica"/>
    <n v="0"/>
    <n v="2898.4153296922123"/>
    <n v="0"/>
  </r>
  <r>
    <n v="9"/>
    <n v="9206"/>
    <s v="Araucanía"/>
    <s v="Los Sauces"/>
    <x v="2"/>
    <x v="2"/>
    <n v="1"/>
    <s v="Año"/>
    <s v="No sufrió el año pasado"/>
    <n v="1"/>
    <s v="Violencia psicológica"/>
    <n v="270103"/>
    <s v="Delitos violentos"/>
    <n v="270103008"/>
    <s v="Violencia Psicológica"/>
    <n v="0"/>
    <n v="2898.4153296922123"/>
    <n v="0"/>
  </r>
  <r>
    <n v="9"/>
    <n v="9207"/>
    <s v="Araucanía"/>
    <s v="Lumaco"/>
    <x v="0"/>
    <x v="0"/>
    <n v="1"/>
    <s v="Año"/>
    <s v="No sufrió el año pasado"/>
    <n v="1"/>
    <s v="Violencia psicológica"/>
    <n v="270103"/>
    <s v="Delitos violentos"/>
    <n v="270103008"/>
    <s v="Violencia Psicológica"/>
    <n v="0"/>
    <n v="1687.4902150537641"/>
    <n v="0"/>
  </r>
  <r>
    <n v="9"/>
    <n v="9207"/>
    <s v="Araucanía"/>
    <s v="Lumaco"/>
    <x v="0"/>
    <x v="0"/>
    <n v="1"/>
    <s v="Año"/>
    <s v="Si sufrió el año pasado"/>
    <n v="1"/>
    <s v="Violencia psicológica"/>
    <n v="270103"/>
    <s v="Delitos violentos"/>
    <n v="270103008"/>
    <s v="Violencia Psicológica"/>
    <n v="0"/>
    <n v="506.91666666666703"/>
    <n v="0"/>
  </r>
  <r>
    <n v="9"/>
    <n v="9207"/>
    <s v="Araucanía"/>
    <s v="Lumaco"/>
    <x v="0"/>
    <x v="0"/>
    <n v="2"/>
    <s v="Vida"/>
    <s v="No sufrió antes ni durante el año pasado"/>
    <n v="1"/>
    <s v="Violencia psicológica"/>
    <n v="270103"/>
    <s v="Delitos violentos"/>
    <n v="270103008"/>
    <s v="Violencia Psicológica"/>
    <n v="0"/>
    <n v="1687.4902150537641"/>
    <n v="0"/>
  </r>
  <r>
    <n v="9"/>
    <n v="9207"/>
    <s v="Araucanía"/>
    <s v="Lumaco"/>
    <x v="0"/>
    <x v="0"/>
    <n v="2"/>
    <s v="Vida"/>
    <s v="Si sufrió antes o durante el año pasado"/>
    <n v="1"/>
    <s v="Violencia psicológica"/>
    <n v="270103"/>
    <s v="Delitos violentos"/>
    <n v="270103008"/>
    <s v="Violencia Psicológica"/>
    <n v="0"/>
    <n v="506.91666666666703"/>
    <n v="0"/>
  </r>
  <r>
    <n v="9"/>
    <n v="9207"/>
    <s v="Araucanía"/>
    <s v="Lumaco"/>
    <x v="1"/>
    <x v="1"/>
    <n v="1"/>
    <s v="Año"/>
    <s v="No sufrió el año pasado"/>
    <n v="1"/>
    <s v="Violencia psicológica"/>
    <n v="270103"/>
    <s v="Delitos violentos"/>
    <n v="270103008"/>
    <s v="Violencia Psicológica"/>
    <n v="0"/>
    <n v="1687.4902150537641"/>
    <n v="0"/>
  </r>
  <r>
    <n v="9"/>
    <n v="9207"/>
    <s v="Araucanía"/>
    <s v="Lumaco"/>
    <x v="1"/>
    <x v="1"/>
    <n v="1"/>
    <s v="Año"/>
    <s v="Si sufrió el año pasado"/>
    <n v="1"/>
    <s v="Violencia psicológica"/>
    <n v="270103"/>
    <s v="Delitos violentos"/>
    <n v="270103008"/>
    <s v="Violencia Psicológica"/>
    <n v="0"/>
    <n v="506.91666666666703"/>
    <n v="0"/>
  </r>
  <r>
    <n v="9"/>
    <n v="9207"/>
    <s v="Araucanía"/>
    <s v="Lumaco"/>
    <x v="2"/>
    <x v="2"/>
    <n v="1"/>
    <s v="Año"/>
    <s v="No sufrió el año pasado"/>
    <n v="1"/>
    <s v="Violencia psicológica"/>
    <n v="270103"/>
    <s v="Delitos violentos"/>
    <n v="270103008"/>
    <s v="Violencia Psicológica"/>
    <n v="0"/>
    <n v="1687.4902150537641"/>
    <n v="0"/>
  </r>
  <r>
    <n v="9"/>
    <n v="9207"/>
    <s v="Araucanía"/>
    <s v="Lumaco"/>
    <x v="2"/>
    <x v="2"/>
    <n v="1"/>
    <s v="Año"/>
    <s v="Si sufrió el año pasado"/>
    <n v="1"/>
    <s v="Violencia psicológica"/>
    <n v="270103"/>
    <s v="Delitos violentos"/>
    <n v="270103008"/>
    <s v="Violencia Psicológica"/>
    <n v="0"/>
    <n v="506.91666666666703"/>
    <n v="0"/>
  </r>
  <r>
    <n v="9"/>
    <n v="9208"/>
    <s v="Araucanía"/>
    <s v="Purén"/>
    <x v="0"/>
    <x v="0"/>
    <n v="1"/>
    <s v="Año"/>
    <s v="No sufrió el año pasado"/>
    <n v="1"/>
    <s v="Violencia psicológica"/>
    <n v="270103"/>
    <s v="Delitos violentos"/>
    <n v="270103008"/>
    <s v="Violencia Psicológica"/>
    <n v="0"/>
    <n v="5048.9835165272816"/>
    <n v="0"/>
  </r>
  <r>
    <n v="9"/>
    <n v="9208"/>
    <s v="Araucanía"/>
    <s v="Purén"/>
    <x v="0"/>
    <x v="0"/>
    <n v="1"/>
    <s v="Año"/>
    <s v="Si sufrió el año pasado"/>
    <n v="1"/>
    <s v="Violencia psicológica"/>
    <n v="270103"/>
    <s v="Delitos violentos"/>
    <n v="270103008"/>
    <s v="Violencia Psicológica"/>
    <n v="0"/>
    <n v="2391.4986630255453"/>
    <n v="0"/>
  </r>
  <r>
    <n v="9"/>
    <n v="9208"/>
    <s v="Araucanía"/>
    <s v="Purén"/>
    <x v="0"/>
    <x v="0"/>
    <n v="2"/>
    <s v="Vida"/>
    <s v="No sufrió antes ni durante el año pasado"/>
    <n v="1"/>
    <s v="Violencia psicológica"/>
    <n v="270103"/>
    <s v="Delitos violentos"/>
    <n v="270103008"/>
    <s v="Violencia Psicológica"/>
    <n v="0"/>
    <n v="3284.8667582636413"/>
    <n v="0"/>
  </r>
  <r>
    <n v="9"/>
    <n v="9208"/>
    <s v="Araucanía"/>
    <s v="Purén"/>
    <x v="0"/>
    <x v="0"/>
    <n v="2"/>
    <s v="Vida"/>
    <s v="Si sufrió antes o durante el año pasado"/>
    <n v="1"/>
    <s v="Violencia psicológica"/>
    <n v="270103"/>
    <s v="Delitos violentos"/>
    <n v="270103008"/>
    <s v="Violencia Psicológica"/>
    <n v="0"/>
    <n v="4155.6154212891852"/>
    <n v="0"/>
  </r>
  <r>
    <n v="9"/>
    <n v="9208"/>
    <s v="Araucanía"/>
    <s v="Purén"/>
    <x v="1"/>
    <x v="1"/>
    <n v="1"/>
    <s v="Año"/>
    <s v="No sufrió el año pasado"/>
    <n v="1"/>
    <s v="Violencia psicológica"/>
    <n v="270103"/>
    <s v="Delitos violentos"/>
    <n v="270103008"/>
    <s v="Violencia Psicológica"/>
    <n v="0"/>
    <n v="7440.482179552826"/>
    <n v="0"/>
  </r>
  <r>
    <n v="9"/>
    <n v="9208"/>
    <s v="Araucanía"/>
    <s v="Purén"/>
    <x v="2"/>
    <x v="2"/>
    <n v="1"/>
    <s v="Año"/>
    <s v="No sufrió el año pasado"/>
    <n v="1"/>
    <s v="Violencia psicológica"/>
    <n v="270103"/>
    <s v="Delitos violentos"/>
    <n v="270103008"/>
    <s v="Violencia Psicológica"/>
    <n v="0"/>
    <n v="5048.9835165272816"/>
    <n v="0"/>
  </r>
  <r>
    <n v="9"/>
    <n v="9208"/>
    <s v="Araucanía"/>
    <s v="Purén"/>
    <x v="2"/>
    <x v="2"/>
    <n v="1"/>
    <s v="Año"/>
    <s v="Si sufrió el año pasado"/>
    <n v="1"/>
    <s v="Violencia psicológica"/>
    <n v="270103"/>
    <s v="Delitos violentos"/>
    <n v="270103008"/>
    <s v="Violencia Psicológica"/>
    <n v="0"/>
    <n v="2391.4986630255453"/>
    <n v="0"/>
  </r>
  <r>
    <n v="9"/>
    <n v="9209"/>
    <s v="Araucanía"/>
    <s v="Renaico"/>
    <x v="0"/>
    <x v="0"/>
    <n v="1"/>
    <s v="Año"/>
    <s v="No sufrió el año pasado"/>
    <n v="1"/>
    <s v="Violencia psicológica"/>
    <n v="270103"/>
    <s v="Delitos violentos"/>
    <n v="270103008"/>
    <s v="Violencia Psicológica"/>
    <n v="0"/>
    <n v="6186.0672344541181"/>
    <n v="0"/>
  </r>
  <r>
    <n v="9"/>
    <n v="9209"/>
    <s v="Araucanía"/>
    <s v="Renaico"/>
    <x v="0"/>
    <x v="0"/>
    <n v="1"/>
    <s v="Año"/>
    <s v="Si sufrió el año pasado"/>
    <n v="1"/>
    <s v="Violencia psicológica"/>
    <n v="270103"/>
    <s v="Delitos violentos"/>
    <n v="270103008"/>
    <s v="Violencia Psicológica"/>
    <n v="0"/>
    <n v="506.91666666666703"/>
    <n v="0"/>
  </r>
  <r>
    <n v="9"/>
    <n v="9209"/>
    <s v="Araucanía"/>
    <s v="Renaico"/>
    <x v="0"/>
    <x v="0"/>
    <n v="2"/>
    <s v="Vida"/>
    <s v="No sufrió antes ni durante el año pasado"/>
    <n v="1"/>
    <s v="Violencia psicológica"/>
    <n v="270103"/>
    <s v="Delitos violentos"/>
    <n v="270103008"/>
    <s v="Violencia Psicológica"/>
    <n v="0"/>
    <n v="4498.5770194003544"/>
    <n v="0"/>
  </r>
  <r>
    <n v="9"/>
    <n v="9209"/>
    <s v="Araucanía"/>
    <s v="Renaico"/>
    <x v="0"/>
    <x v="0"/>
    <n v="2"/>
    <s v="Vida"/>
    <s v="Si sufrió antes o durante el año pasado"/>
    <n v="1"/>
    <s v="Violencia psicológica"/>
    <n v="270103"/>
    <s v="Delitos violentos"/>
    <n v="270103008"/>
    <s v="Violencia Psicológica"/>
    <n v="0"/>
    <n v="2194.4068817204311"/>
    <n v="0"/>
  </r>
  <r>
    <n v="9"/>
    <n v="9209"/>
    <s v="Araucanía"/>
    <s v="Renaico"/>
    <x v="1"/>
    <x v="1"/>
    <n v="1"/>
    <s v="Año"/>
    <s v="No sufrió el año pasado"/>
    <n v="1"/>
    <s v="Violencia psicológica"/>
    <n v="270103"/>
    <s v="Delitos violentos"/>
    <n v="270103008"/>
    <s v="Violencia Psicológica"/>
    <n v="0"/>
    <n v="6692.9839011207841"/>
    <n v="0"/>
  </r>
  <r>
    <n v="9"/>
    <n v="9209"/>
    <s v="Araucanía"/>
    <s v="Renaico"/>
    <x v="2"/>
    <x v="2"/>
    <n v="1"/>
    <s v="Año"/>
    <s v="No sufrió el año pasado"/>
    <n v="1"/>
    <s v="Violencia psicológica"/>
    <n v="270103"/>
    <s v="Delitos violentos"/>
    <n v="270103008"/>
    <s v="Violencia Psicológica"/>
    <n v="0"/>
    <n v="6186.0672344541181"/>
    <n v="0"/>
  </r>
  <r>
    <n v="9"/>
    <n v="9209"/>
    <s v="Araucanía"/>
    <s v="Renaico"/>
    <x v="2"/>
    <x v="2"/>
    <n v="1"/>
    <s v="Año"/>
    <s v="Si sufrió el año pasado"/>
    <n v="1"/>
    <s v="Violencia psicológica"/>
    <n v="270103"/>
    <s v="Delitos violentos"/>
    <n v="270103008"/>
    <s v="Violencia Psicológica"/>
    <n v="0"/>
    <n v="506.91666666666703"/>
    <n v="0"/>
  </r>
  <r>
    <n v="9"/>
    <n v="9210"/>
    <s v="Araucanía"/>
    <s v="Traiguen"/>
    <x v="0"/>
    <x v="0"/>
    <n v="1"/>
    <s v="Año"/>
    <s v="No sufrió el año pasado"/>
    <n v="1"/>
    <s v="Violencia psicológica"/>
    <n v="270103"/>
    <s v="Delitos violentos"/>
    <n v="270103008"/>
    <s v="Violencia Psicológica"/>
    <n v="0"/>
    <n v="1451.966419753086"/>
    <n v="0"/>
  </r>
  <r>
    <n v="9"/>
    <n v="9210"/>
    <s v="Araucanía"/>
    <s v="Traiguen"/>
    <x v="0"/>
    <x v="0"/>
    <n v="1"/>
    <s v="Año"/>
    <s v="Si sufrió el año pasado"/>
    <n v="1"/>
    <s v="Violencia psicológica"/>
    <n v="270103"/>
    <s v="Delitos violentos"/>
    <n v="270103008"/>
    <s v="Violencia Psicológica"/>
    <n v="0"/>
    <n v="583.54320987654296"/>
    <n v="0"/>
  </r>
  <r>
    <n v="9"/>
    <n v="9210"/>
    <s v="Araucanía"/>
    <s v="Traiguen"/>
    <x v="0"/>
    <x v="0"/>
    <n v="2"/>
    <s v="Vida"/>
    <s v="No sufrió antes ni durante el año pasado"/>
    <n v="1"/>
    <s v="Violencia psicológica"/>
    <n v="270103"/>
    <s v="Delitos violentos"/>
    <n v="270103008"/>
    <s v="Violencia Psicológica"/>
    <n v="0"/>
    <n v="1451.966419753086"/>
    <n v="0"/>
  </r>
  <r>
    <n v="9"/>
    <n v="9210"/>
    <s v="Araucanía"/>
    <s v="Traiguen"/>
    <x v="0"/>
    <x v="0"/>
    <n v="2"/>
    <s v="Vida"/>
    <s v="Si sufrió antes o durante el año pasado"/>
    <n v="1"/>
    <s v="Violencia psicológica"/>
    <n v="270103"/>
    <s v="Delitos violentos"/>
    <n v="270103008"/>
    <s v="Violencia Psicológica"/>
    <n v="0"/>
    <n v="583.54320987654296"/>
    <n v="0"/>
  </r>
  <r>
    <n v="9"/>
    <n v="9210"/>
    <s v="Araucanía"/>
    <s v="Traiguen"/>
    <x v="1"/>
    <x v="1"/>
    <n v="1"/>
    <s v="Año"/>
    <s v="No sufrió el año pasado"/>
    <n v="1"/>
    <s v="Violencia psicológica"/>
    <n v="270103"/>
    <s v="Delitos violentos"/>
    <n v="270103008"/>
    <s v="Violencia Psicológica"/>
    <n v="0"/>
    <n v="1451.966419753086"/>
    <n v="0"/>
  </r>
  <r>
    <n v="9"/>
    <n v="9210"/>
    <s v="Araucanía"/>
    <s v="Traiguen"/>
    <x v="1"/>
    <x v="1"/>
    <n v="1"/>
    <s v="Año"/>
    <s v="Si sufrió el año pasado"/>
    <n v="1"/>
    <s v="Violencia psicológica"/>
    <n v="270103"/>
    <s v="Delitos violentos"/>
    <n v="270103008"/>
    <s v="Violencia Psicológica"/>
    <n v="0"/>
    <n v="583.54320987654296"/>
    <n v="0"/>
  </r>
  <r>
    <n v="9"/>
    <n v="9210"/>
    <s v="Araucanía"/>
    <s v="Traiguen"/>
    <x v="2"/>
    <x v="2"/>
    <n v="1"/>
    <s v="Año"/>
    <s v="No sufrió el año pasado"/>
    <n v="1"/>
    <s v="Violencia psicológica"/>
    <n v="270103"/>
    <s v="Delitos violentos"/>
    <n v="270103008"/>
    <s v="Violencia Psicológica"/>
    <n v="0"/>
    <n v="1451.966419753086"/>
    <n v="0"/>
  </r>
  <r>
    <n v="9"/>
    <n v="9210"/>
    <s v="Araucanía"/>
    <s v="Traiguen"/>
    <x v="2"/>
    <x v="2"/>
    <n v="1"/>
    <s v="Año"/>
    <s v="Si sufrió el año pasado"/>
    <n v="1"/>
    <s v="Violencia psicológica"/>
    <n v="270103"/>
    <s v="Delitos violentos"/>
    <n v="270103008"/>
    <s v="Violencia Psicológica"/>
    <n v="0"/>
    <n v="583.54320987654296"/>
    <n v="0"/>
  </r>
  <r>
    <n v="9"/>
    <n v="9211"/>
    <s v="Araucanía"/>
    <s v="Victoria"/>
    <x v="0"/>
    <x v="0"/>
    <n v="1"/>
    <s v="Año"/>
    <s v="No sufrió el año pasado"/>
    <n v="1"/>
    <s v="Violencia psicológica"/>
    <n v="270103"/>
    <s v="Delitos violentos"/>
    <n v="270103008"/>
    <s v="Violencia Psicológica"/>
    <n v="7855"/>
    <n v="11914.64096603516"/>
    <n v="0"/>
  </r>
  <r>
    <n v="9"/>
    <n v="9211"/>
    <s v="Araucanía"/>
    <s v="Victoria"/>
    <x v="0"/>
    <x v="0"/>
    <n v="1"/>
    <s v="Año"/>
    <s v="Si sufrió el año pasado"/>
    <n v="1"/>
    <s v="Violencia psicológica"/>
    <n v="270103"/>
    <s v="Delitos violentos"/>
    <n v="270103008"/>
    <s v="Violencia Psicológica"/>
    <n v="271"/>
    <n v="791.79666666666708"/>
    <n v="0"/>
  </r>
  <r>
    <n v="9"/>
    <n v="9211"/>
    <s v="Araucanía"/>
    <s v="Victoria"/>
    <x v="0"/>
    <x v="0"/>
    <n v="2"/>
    <s v="Vida"/>
    <s v="No sufrió antes ni durante el año pasado"/>
    <n v="1"/>
    <s v="Violencia psicológica"/>
    <n v="270103"/>
    <s v="Delitos violentos"/>
    <n v="270103008"/>
    <s v="Violencia Psicológica"/>
    <n v="6891"/>
    <n v="9643.6075411048532"/>
    <n v="0"/>
  </r>
  <r>
    <n v="9"/>
    <n v="9211"/>
    <s v="Araucanía"/>
    <s v="Victoria"/>
    <x v="0"/>
    <x v="0"/>
    <n v="2"/>
    <s v="Vida"/>
    <s v="Si sufrió antes o durante el año pasado"/>
    <n v="1"/>
    <s v="Violencia psicológica"/>
    <n v="270103"/>
    <s v="Delitos violentos"/>
    <n v="270103008"/>
    <s v="Violencia Psicológica"/>
    <n v="1235"/>
    <n v="3062.8300915969739"/>
    <n v="0"/>
  </r>
  <r>
    <n v="9"/>
    <n v="9211"/>
    <s v="Araucanía"/>
    <s v="Victoria"/>
    <x v="1"/>
    <x v="1"/>
    <n v="1"/>
    <s v="Año"/>
    <s v="No sufrió el año pasado"/>
    <n v="1"/>
    <s v="Violencia psicológica"/>
    <n v="270103"/>
    <s v="Delitos violentos"/>
    <n v="270103008"/>
    <s v="Violencia Psicológica"/>
    <n v="7994"/>
    <n v="12706.437632701827"/>
    <n v="0"/>
  </r>
  <r>
    <n v="9"/>
    <n v="9211"/>
    <s v="Araucanía"/>
    <s v="Victoria"/>
    <x v="1"/>
    <x v="1"/>
    <n v="1"/>
    <s v="Año"/>
    <s v="Si sufrió el año pasado"/>
    <n v="1"/>
    <s v="Violencia psicológica"/>
    <n v="270103"/>
    <s v="Delitos violentos"/>
    <n v="270103008"/>
    <s v="Violencia Psicológica"/>
    <n v="132"/>
    <n v="0"/>
    <n v="0"/>
  </r>
  <r>
    <n v="9"/>
    <n v="9211"/>
    <s v="Araucanía"/>
    <s v="Victoria"/>
    <x v="2"/>
    <x v="2"/>
    <n v="1"/>
    <s v="Año"/>
    <s v="No sufrió el año pasado"/>
    <n v="1"/>
    <s v="Violencia psicológica"/>
    <n v="270103"/>
    <s v="Delitos violentos"/>
    <n v="270103008"/>
    <s v="Violencia Psicológica"/>
    <n v="7855"/>
    <n v="11914.64096603516"/>
    <n v="0"/>
  </r>
  <r>
    <n v="9"/>
    <n v="9211"/>
    <s v="Araucanía"/>
    <s v="Victoria"/>
    <x v="2"/>
    <x v="2"/>
    <n v="1"/>
    <s v="Año"/>
    <s v="Si sufrió el año pasado"/>
    <n v="1"/>
    <s v="Violencia psicológica"/>
    <n v="270103"/>
    <s v="Delitos violentos"/>
    <n v="270103008"/>
    <s v="Violencia Psicológica"/>
    <n v="271"/>
    <n v="791.79666666666708"/>
    <n v="0"/>
  </r>
  <r>
    <n v="10"/>
    <n v="10101"/>
    <s v="Los Lagos"/>
    <s v="Puerto Montt"/>
    <x v="0"/>
    <x v="0"/>
    <n v="1"/>
    <s v="Año"/>
    <s v="No sufrió el año pasado"/>
    <n v="1"/>
    <s v="Violencia psicológica"/>
    <n v="270103"/>
    <s v="Delitos violentos"/>
    <n v="270103008"/>
    <s v="Violencia Psicológica"/>
    <n v="42437"/>
    <n v="52051.525884322487"/>
    <n v="78994.075214196739"/>
  </r>
  <r>
    <n v="10"/>
    <n v="10101"/>
    <s v="Los Lagos"/>
    <s v="Puerto Montt"/>
    <x v="0"/>
    <x v="0"/>
    <n v="1"/>
    <s v="Año"/>
    <s v="Si sufrió el año pasado"/>
    <n v="1"/>
    <s v="Violencia psicológica"/>
    <n v="270103"/>
    <s v="Delitos violentos"/>
    <n v="270103008"/>
    <s v="Violencia Psicológica"/>
    <n v="10851"/>
    <n v="9629.5916166622028"/>
    <n v="4975.2342346938767"/>
  </r>
  <r>
    <n v="10"/>
    <n v="10101"/>
    <s v="Los Lagos"/>
    <s v="Puerto Montt"/>
    <x v="0"/>
    <x v="0"/>
    <n v="2"/>
    <s v="Vida"/>
    <s v="No sufrió antes ni durante el año pasado"/>
    <n v="1"/>
    <s v="Violencia psicológica"/>
    <n v="270103"/>
    <s v="Delitos violentos"/>
    <n v="270103008"/>
    <s v="Violencia Psicológica"/>
    <n v="32597"/>
    <n v="47540.410978649859"/>
    <n v="70722.165006335825"/>
  </r>
  <r>
    <n v="10"/>
    <n v="10101"/>
    <s v="Los Lagos"/>
    <s v="Puerto Montt"/>
    <x v="0"/>
    <x v="0"/>
    <n v="2"/>
    <s v="Vida"/>
    <s v="Si sufrió antes o durante el año pasado"/>
    <n v="1"/>
    <s v="Violencia psicológica"/>
    <n v="270103"/>
    <s v="Delitos violentos"/>
    <n v="270103008"/>
    <s v="Violencia Psicológica"/>
    <n v="20691"/>
    <n v="14140.706522334825"/>
    <n v="13247.1444425548"/>
  </r>
  <r>
    <n v="10"/>
    <n v="10101"/>
    <s v="Los Lagos"/>
    <s v="Puerto Montt"/>
    <x v="1"/>
    <x v="1"/>
    <n v="1"/>
    <s v="Año"/>
    <s v="No sufrió el año pasado"/>
    <n v="1"/>
    <s v="Violencia psicológica"/>
    <n v="270103"/>
    <s v="Delitos violentos"/>
    <n v="270103008"/>
    <s v="Violencia Psicológica"/>
    <n v="51948"/>
    <n v="59736.469357467322"/>
    <n v="82750.599448890614"/>
  </r>
  <r>
    <n v="10"/>
    <n v="10101"/>
    <s v="Los Lagos"/>
    <s v="Puerto Montt"/>
    <x v="1"/>
    <x v="1"/>
    <n v="1"/>
    <s v="Año"/>
    <s v="Si sufrió el año pasado"/>
    <n v="1"/>
    <s v="Violencia psicológica"/>
    <n v="270103"/>
    <s v="Delitos violentos"/>
    <n v="270103008"/>
    <s v="Violencia Psicológica"/>
    <n v="1340"/>
    <n v="1944.6481435173621"/>
    <n v="1218.71"/>
  </r>
  <r>
    <n v="10"/>
    <n v="10101"/>
    <s v="Los Lagos"/>
    <s v="Puerto Montt"/>
    <x v="2"/>
    <x v="2"/>
    <n v="1"/>
    <s v="Año"/>
    <s v="No sufrió el año pasado"/>
    <n v="1"/>
    <s v="Violencia psicológica"/>
    <n v="270103"/>
    <s v="Delitos violentos"/>
    <n v="270103008"/>
    <s v="Violencia Psicológica"/>
    <n v="42437"/>
    <n v="52402.723415186687"/>
    <n v="78994.075214196739"/>
  </r>
  <r>
    <n v="10"/>
    <n v="10101"/>
    <s v="Los Lagos"/>
    <s v="Puerto Montt"/>
    <x v="2"/>
    <x v="2"/>
    <n v="1"/>
    <s v="Año"/>
    <s v="Si sufrió el año pasado"/>
    <n v="1"/>
    <s v="Violencia psicológica"/>
    <n v="270103"/>
    <s v="Delitos violentos"/>
    <n v="270103008"/>
    <s v="Violencia Psicológica"/>
    <n v="10851"/>
    <n v="9278.3940857980051"/>
    <n v="4975.2342346938767"/>
  </r>
  <r>
    <n v="10"/>
    <n v="10102"/>
    <s v="Los Lagos"/>
    <s v="Calbuco"/>
    <x v="0"/>
    <x v="0"/>
    <n v="1"/>
    <s v="Año"/>
    <s v="No sufrió el año pasado"/>
    <n v="1"/>
    <s v="Violencia psicológica"/>
    <n v="270103"/>
    <s v="Delitos violentos"/>
    <n v="270103008"/>
    <s v="Violencia Psicológica"/>
    <n v="0"/>
    <n v="4190.8806248324991"/>
    <n v="0"/>
  </r>
  <r>
    <n v="10"/>
    <n v="10102"/>
    <s v="Los Lagos"/>
    <s v="Calbuco"/>
    <x v="0"/>
    <x v="0"/>
    <n v="1"/>
    <s v="Año"/>
    <s v="Si sufrió el año pasado"/>
    <n v="1"/>
    <s v="Violencia psicológica"/>
    <n v="270103"/>
    <s v="Delitos violentos"/>
    <n v="270103008"/>
    <s v="Violencia Psicológica"/>
    <n v="0"/>
    <n v="1379.642093222074"/>
    <n v="0"/>
  </r>
  <r>
    <n v="10"/>
    <n v="10102"/>
    <s v="Los Lagos"/>
    <s v="Calbuco"/>
    <x v="0"/>
    <x v="0"/>
    <n v="2"/>
    <s v="Vida"/>
    <s v="No sufrió antes ni durante el año pasado"/>
    <n v="1"/>
    <s v="Violencia psicológica"/>
    <n v="270103"/>
    <s v="Delitos violentos"/>
    <n v="270103008"/>
    <s v="Violencia Psicológica"/>
    <n v="0"/>
    <n v="3375.5767109895783"/>
    <n v="0"/>
  </r>
  <r>
    <n v="10"/>
    <n v="10102"/>
    <s v="Los Lagos"/>
    <s v="Calbuco"/>
    <x v="0"/>
    <x v="0"/>
    <n v="2"/>
    <s v="Vida"/>
    <s v="Si sufrió antes o durante el año pasado"/>
    <n v="1"/>
    <s v="Violencia psicológica"/>
    <n v="270103"/>
    <s v="Delitos violentos"/>
    <n v="270103008"/>
    <s v="Violencia Psicológica"/>
    <n v="0"/>
    <n v="2194.9460070649952"/>
    <n v="0"/>
  </r>
  <r>
    <n v="10"/>
    <n v="10102"/>
    <s v="Los Lagos"/>
    <s v="Calbuco"/>
    <x v="1"/>
    <x v="1"/>
    <n v="1"/>
    <s v="Año"/>
    <s v="No sufrió el año pasado"/>
    <n v="1"/>
    <s v="Violencia psicológica"/>
    <n v="270103"/>
    <s v="Delitos violentos"/>
    <n v="270103008"/>
    <s v="Violencia Psicológica"/>
    <n v="0"/>
    <n v="5570.5227180545735"/>
    <n v="0"/>
  </r>
  <r>
    <n v="10"/>
    <n v="10102"/>
    <s v="Los Lagos"/>
    <s v="Calbuco"/>
    <x v="2"/>
    <x v="2"/>
    <n v="1"/>
    <s v="Año"/>
    <s v="No sufrió el año pasado"/>
    <n v="1"/>
    <s v="Violencia psicológica"/>
    <n v="270103"/>
    <s v="Delitos violentos"/>
    <n v="270103008"/>
    <s v="Violencia Psicológica"/>
    <n v="0"/>
    <n v="4190.8806248324991"/>
    <n v="0"/>
  </r>
  <r>
    <n v="10"/>
    <n v="10102"/>
    <s v="Los Lagos"/>
    <s v="Calbuco"/>
    <x v="2"/>
    <x v="2"/>
    <n v="1"/>
    <s v="Año"/>
    <s v="Si sufrió el año pasado"/>
    <n v="1"/>
    <s v="Violencia psicológica"/>
    <n v="270103"/>
    <s v="Delitos violentos"/>
    <n v="270103008"/>
    <s v="Violencia Psicológica"/>
    <n v="0"/>
    <n v="1379.642093222074"/>
    <n v="0"/>
  </r>
  <r>
    <n v="10"/>
    <n v="10104"/>
    <s v="Los Lagos"/>
    <s v="Fresia"/>
    <x v="0"/>
    <x v="0"/>
    <n v="1"/>
    <s v="Año"/>
    <s v="No sufrió el año pasado"/>
    <n v="1"/>
    <s v="Violencia psicológica"/>
    <n v="270103"/>
    <s v="Delitos violentos"/>
    <n v="270103008"/>
    <s v="Violencia Psicológica"/>
    <n v="0"/>
    <n v="1643.5740090968179"/>
    <n v="0"/>
  </r>
  <r>
    <n v="10"/>
    <n v="10104"/>
    <s v="Los Lagos"/>
    <s v="Fresia"/>
    <x v="0"/>
    <x v="0"/>
    <n v="2"/>
    <s v="Vida"/>
    <s v="No sufrió antes ni durante el año pasado"/>
    <n v="1"/>
    <s v="Violencia psicológica"/>
    <n v="270103"/>
    <s v="Delitos violentos"/>
    <n v="270103008"/>
    <s v="Violencia Psicológica"/>
    <n v="0"/>
    <n v="1643.5740090968179"/>
    <n v="0"/>
  </r>
  <r>
    <n v="10"/>
    <n v="10104"/>
    <s v="Los Lagos"/>
    <s v="Fresia"/>
    <x v="1"/>
    <x v="1"/>
    <n v="1"/>
    <s v="Año"/>
    <s v="No sufrió el año pasado"/>
    <n v="1"/>
    <s v="Violencia psicológica"/>
    <n v="270103"/>
    <s v="Delitos violentos"/>
    <n v="270103008"/>
    <s v="Violencia Psicológica"/>
    <n v="0"/>
    <n v="1643.5740090968179"/>
    <n v="0"/>
  </r>
  <r>
    <n v="10"/>
    <n v="10104"/>
    <s v="Los Lagos"/>
    <s v="Fresia"/>
    <x v="2"/>
    <x v="2"/>
    <n v="1"/>
    <s v="Año"/>
    <s v="No sufrió el año pasado"/>
    <n v="1"/>
    <s v="Violencia psicológica"/>
    <n v="270103"/>
    <s v="Delitos violentos"/>
    <n v="270103008"/>
    <s v="Violencia Psicológica"/>
    <n v="0"/>
    <n v="1643.5740090968179"/>
    <n v="0"/>
  </r>
  <r>
    <n v="10"/>
    <n v="10105"/>
    <s v="Los Lagos"/>
    <s v="Frutillar"/>
    <x v="0"/>
    <x v="0"/>
    <n v="1"/>
    <s v="Año"/>
    <s v="No sufrió el año pasado"/>
    <n v="1"/>
    <s v="Violencia psicológica"/>
    <n v="270103"/>
    <s v="Delitos violentos"/>
    <n v="270103008"/>
    <s v="Violencia Psicológica"/>
    <n v="0"/>
    <n v="1875.874804031356"/>
    <n v="4632.1729157218442"/>
  </r>
  <r>
    <n v="10"/>
    <n v="10105"/>
    <s v="Los Lagos"/>
    <s v="Frutillar"/>
    <x v="0"/>
    <x v="0"/>
    <n v="1"/>
    <s v="Año"/>
    <s v="Si sufrió el año pasado"/>
    <n v="1"/>
    <s v="Violencia psicológica"/>
    <n v="270103"/>
    <s v="Delitos violentos"/>
    <n v="270103008"/>
    <s v="Violencia Psicológica"/>
    <n v="0"/>
    <n v="0"/>
    <n v="1611.1286764705881"/>
  </r>
  <r>
    <n v="10"/>
    <n v="10105"/>
    <s v="Los Lagos"/>
    <s v="Frutillar"/>
    <x v="0"/>
    <x v="0"/>
    <n v="2"/>
    <s v="Vida"/>
    <s v="No sufrió antes ni durante el año pasado"/>
    <n v="1"/>
    <s v="Violencia psicológica"/>
    <n v="270103"/>
    <s v="Delitos violentos"/>
    <n v="270103008"/>
    <s v="Violencia Psicológica"/>
    <n v="0"/>
    <n v="1875.874804031356"/>
    <n v="3416.4884259259261"/>
  </r>
  <r>
    <n v="10"/>
    <n v="10105"/>
    <s v="Los Lagos"/>
    <s v="Frutillar"/>
    <x v="0"/>
    <x v="0"/>
    <n v="2"/>
    <s v="Vida"/>
    <s v="Si sufrió antes o durante el año pasado"/>
    <n v="1"/>
    <s v="Violencia psicológica"/>
    <n v="270103"/>
    <s v="Delitos violentos"/>
    <n v="270103008"/>
    <s v="Violencia Psicológica"/>
    <n v="0"/>
    <n v="0"/>
    <n v="2826.8131662665064"/>
  </r>
  <r>
    <n v="10"/>
    <n v="10105"/>
    <s v="Los Lagos"/>
    <s v="Frutillar"/>
    <x v="1"/>
    <x v="1"/>
    <n v="1"/>
    <s v="Año"/>
    <s v="No sufrió el año pasado"/>
    <n v="1"/>
    <s v="Violencia psicológica"/>
    <n v="270103"/>
    <s v="Delitos violentos"/>
    <n v="270103008"/>
    <s v="Violencia Psicológica"/>
    <n v="0"/>
    <n v="1875.874804031356"/>
    <n v="5717.1140921924316"/>
  </r>
  <r>
    <n v="10"/>
    <n v="10105"/>
    <s v="Los Lagos"/>
    <s v="Frutillar"/>
    <x v="1"/>
    <x v="1"/>
    <n v="1"/>
    <s v="Año"/>
    <s v="Si sufrió el año pasado"/>
    <n v="1"/>
    <s v="Violencia psicológica"/>
    <n v="270103"/>
    <s v="Delitos violentos"/>
    <n v="270103008"/>
    <s v="Violencia Psicológica"/>
    <n v="0"/>
    <n v="0"/>
    <n v="526.1875"/>
  </r>
  <r>
    <n v="10"/>
    <n v="10105"/>
    <s v="Los Lagos"/>
    <s v="Frutillar"/>
    <x v="2"/>
    <x v="2"/>
    <n v="1"/>
    <s v="Año"/>
    <s v="No sufrió el año pasado"/>
    <n v="1"/>
    <s v="Violencia psicológica"/>
    <n v="270103"/>
    <s v="Delitos violentos"/>
    <n v="270103008"/>
    <s v="Violencia Psicológica"/>
    <n v="0"/>
    <n v="1875.874804031356"/>
    <n v="4632.1729157218442"/>
  </r>
  <r>
    <n v="10"/>
    <n v="10105"/>
    <s v="Los Lagos"/>
    <s v="Frutillar"/>
    <x v="2"/>
    <x v="2"/>
    <n v="1"/>
    <s v="Año"/>
    <s v="Si sufrió el año pasado"/>
    <n v="1"/>
    <s v="Violencia psicológica"/>
    <n v="270103"/>
    <s v="Delitos violentos"/>
    <n v="270103008"/>
    <s v="Violencia Psicológica"/>
    <n v="0"/>
    <n v="0"/>
    <n v="1611.1286764705881"/>
  </r>
  <r>
    <n v="10"/>
    <n v="10107"/>
    <s v="Los Lagos"/>
    <s v="Llanquihue"/>
    <x v="0"/>
    <x v="0"/>
    <n v="1"/>
    <s v="Año"/>
    <s v="No sufrió el año pasado"/>
    <n v="1"/>
    <s v="Violencia psicológica"/>
    <n v="270103"/>
    <s v="Delitos violentos"/>
    <n v="270103008"/>
    <s v="Violencia Psicológica"/>
    <n v="0"/>
    <n v="6355.5312527895567"/>
    <n v="6431.6731235827656"/>
  </r>
  <r>
    <n v="10"/>
    <n v="10107"/>
    <s v="Los Lagos"/>
    <s v="Llanquihue"/>
    <x v="0"/>
    <x v="0"/>
    <n v="1"/>
    <s v="Año"/>
    <s v="Si sufrió el año pasado"/>
    <n v="1"/>
    <s v="Violencia psicológica"/>
    <n v="270103"/>
    <s v="Delitos violentos"/>
    <n v="270103008"/>
    <s v="Violencia Psicológica"/>
    <n v="0"/>
    <n v="1353.998856097003"/>
    <n v="755.07224489795919"/>
  </r>
  <r>
    <n v="10"/>
    <n v="10107"/>
    <s v="Los Lagos"/>
    <s v="Llanquihue"/>
    <x v="0"/>
    <x v="0"/>
    <n v="2"/>
    <s v="Vida"/>
    <s v="No sufrió antes ni durante el año pasado"/>
    <n v="1"/>
    <s v="Violencia psicológica"/>
    <n v="270103"/>
    <s v="Delitos violentos"/>
    <n v="270103008"/>
    <s v="Violencia Psicológica"/>
    <n v="0"/>
    <n v="5651.9731132546731"/>
    <n v="3083.6027078609222"/>
  </r>
  <r>
    <n v="10"/>
    <n v="10107"/>
    <s v="Los Lagos"/>
    <s v="Llanquihue"/>
    <x v="0"/>
    <x v="0"/>
    <n v="2"/>
    <s v="Vida"/>
    <s v="Si sufrió antes o durante el año pasado"/>
    <n v="1"/>
    <s v="Violencia psicológica"/>
    <n v="270103"/>
    <s v="Delitos violentos"/>
    <n v="270103008"/>
    <s v="Violencia Psicológica"/>
    <n v="0"/>
    <n v="2057.5569956318868"/>
    <n v="4103.1426606198038"/>
  </r>
  <r>
    <n v="10"/>
    <n v="10107"/>
    <s v="Los Lagos"/>
    <s v="Llanquihue"/>
    <x v="1"/>
    <x v="1"/>
    <n v="1"/>
    <s v="Año"/>
    <s v="No sufrió el año pasado"/>
    <n v="1"/>
    <s v="Violencia psicológica"/>
    <n v="270103"/>
    <s v="Delitos violentos"/>
    <n v="270103008"/>
    <s v="Violencia Psicológica"/>
    <n v="0"/>
    <n v="7709.5301088865581"/>
    <n v="6726.1331235827656"/>
  </r>
  <r>
    <n v="10"/>
    <n v="10107"/>
    <s v="Los Lagos"/>
    <s v="Llanquihue"/>
    <x v="1"/>
    <x v="1"/>
    <n v="1"/>
    <s v="Año"/>
    <s v="Si sufrió el año pasado"/>
    <n v="1"/>
    <s v="Violencia psicológica"/>
    <n v="270103"/>
    <s v="Delitos violentos"/>
    <n v="270103008"/>
    <s v="Violencia Psicológica"/>
    <n v="0"/>
    <n v="0"/>
    <n v="460.61224489795921"/>
  </r>
  <r>
    <n v="10"/>
    <n v="10107"/>
    <s v="Los Lagos"/>
    <s v="Llanquihue"/>
    <x v="2"/>
    <x v="2"/>
    <n v="1"/>
    <s v="Año"/>
    <s v="No sufrió el año pasado"/>
    <n v="1"/>
    <s v="Violencia psicológica"/>
    <n v="270103"/>
    <s v="Delitos violentos"/>
    <n v="270103008"/>
    <s v="Violencia Psicológica"/>
    <n v="0"/>
    <n v="6355.5312527895567"/>
    <n v="6892.2853684807251"/>
  </r>
  <r>
    <n v="10"/>
    <n v="10107"/>
    <s v="Los Lagos"/>
    <s v="Llanquihue"/>
    <x v="2"/>
    <x v="2"/>
    <n v="1"/>
    <s v="Año"/>
    <s v="Si sufrió el año pasado"/>
    <n v="1"/>
    <s v="Violencia psicológica"/>
    <n v="270103"/>
    <s v="Delitos violentos"/>
    <n v="270103008"/>
    <s v="Violencia Psicológica"/>
    <n v="0"/>
    <n v="1353.998856097003"/>
    <n v="294.45999999999998"/>
  </r>
  <r>
    <n v="10"/>
    <n v="10108"/>
    <s v="Los Lagos"/>
    <s v="Maullín"/>
    <x v="0"/>
    <x v="0"/>
    <n v="1"/>
    <s v="Año"/>
    <s v="No sufrió el año pasado"/>
    <n v="1"/>
    <s v="Violencia psicológica"/>
    <n v="270103"/>
    <s v="Delitos violentos"/>
    <n v="270103008"/>
    <s v="Violencia Psicológica"/>
    <n v="0"/>
    <n v="1285.8933875271321"/>
    <n v="0"/>
  </r>
  <r>
    <n v="10"/>
    <n v="10108"/>
    <s v="Los Lagos"/>
    <s v="Maullín"/>
    <x v="0"/>
    <x v="0"/>
    <n v="1"/>
    <s v="Año"/>
    <s v="Si sufrió el año pasado"/>
    <n v="1"/>
    <s v="Violencia psicológica"/>
    <n v="270103"/>
    <s v="Delitos violentos"/>
    <n v="270103008"/>
    <s v="Violencia Psicológica"/>
    <n v="0"/>
    <n v="464.10638297872299"/>
    <n v="0"/>
  </r>
  <r>
    <n v="10"/>
    <n v="10108"/>
    <s v="Los Lagos"/>
    <s v="Maullín"/>
    <x v="0"/>
    <x v="0"/>
    <n v="2"/>
    <s v="Vida"/>
    <s v="No sufrió antes ni durante el año pasado"/>
    <n v="1"/>
    <s v="Violencia psicológica"/>
    <n v="270103"/>
    <s v="Delitos violentos"/>
    <n v="270103008"/>
    <s v="Violencia Psicológica"/>
    <n v="0"/>
    <n v="815.30391384292102"/>
    <n v="0"/>
  </r>
  <r>
    <n v="10"/>
    <n v="10108"/>
    <s v="Los Lagos"/>
    <s v="Maullín"/>
    <x v="0"/>
    <x v="0"/>
    <n v="2"/>
    <s v="Vida"/>
    <s v="Si sufrió antes o durante el año pasado"/>
    <n v="1"/>
    <s v="Violencia psicológica"/>
    <n v="270103"/>
    <s v="Delitos violentos"/>
    <n v="270103008"/>
    <s v="Violencia Psicológica"/>
    <n v="0"/>
    <n v="934.69585666293392"/>
    <n v="0"/>
  </r>
  <r>
    <n v="10"/>
    <n v="10108"/>
    <s v="Los Lagos"/>
    <s v="Maullín"/>
    <x v="1"/>
    <x v="1"/>
    <n v="1"/>
    <s v="Año"/>
    <s v="No sufrió el año pasado"/>
    <n v="1"/>
    <s v="Violencia psicológica"/>
    <n v="270103"/>
    <s v="Delitos violentos"/>
    <n v="270103008"/>
    <s v="Violencia Psicológica"/>
    <n v="0"/>
    <n v="1749.9997705058549"/>
    <n v="0"/>
  </r>
  <r>
    <n v="10"/>
    <n v="10108"/>
    <s v="Los Lagos"/>
    <s v="Maullín"/>
    <x v="2"/>
    <x v="2"/>
    <n v="1"/>
    <s v="Año"/>
    <s v="No sufrió el año pasado"/>
    <n v="1"/>
    <s v="Violencia psicológica"/>
    <n v="270103"/>
    <s v="Delitos violentos"/>
    <n v="270103008"/>
    <s v="Violencia Psicológica"/>
    <n v="0"/>
    <n v="1285.8933875271321"/>
    <n v="0"/>
  </r>
  <r>
    <n v="10"/>
    <n v="10108"/>
    <s v="Los Lagos"/>
    <s v="Maullín"/>
    <x v="2"/>
    <x v="2"/>
    <n v="1"/>
    <s v="Año"/>
    <s v="Si sufrió el año pasado"/>
    <n v="1"/>
    <s v="Violencia psicológica"/>
    <n v="270103"/>
    <s v="Delitos violentos"/>
    <n v="270103008"/>
    <s v="Violencia Psicológica"/>
    <n v="0"/>
    <n v="464.10638297872299"/>
    <n v="0"/>
  </r>
  <r>
    <n v="10"/>
    <n v="10109"/>
    <s v="Los Lagos"/>
    <s v="Puerto Varas"/>
    <x v="0"/>
    <x v="0"/>
    <n v="1"/>
    <s v="Año"/>
    <s v="No sufrió el año pasado"/>
    <n v="1"/>
    <s v="Violencia psicológica"/>
    <n v="270103"/>
    <s v="Delitos violentos"/>
    <n v="270103008"/>
    <s v="Violencia Psicológica"/>
    <n v="5636"/>
    <n v="6461.5782689793414"/>
    <n v="20590.094417989418"/>
  </r>
  <r>
    <n v="10"/>
    <n v="10109"/>
    <s v="Los Lagos"/>
    <s v="Puerto Varas"/>
    <x v="0"/>
    <x v="0"/>
    <n v="1"/>
    <s v="Año"/>
    <s v="Si sufrió el año pasado"/>
    <n v="1"/>
    <s v="Violencia psicológica"/>
    <n v="270103"/>
    <s v="Delitos violentos"/>
    <n v="270103008"/>
    <s v="Violencia Psicológica"/>
    <n v="2548"/>
    <n v="1373.159002516586"/>
    <n v="3584.9109213685474"/>
  </r>
  <r>
    <n v="10"/>
    <n v="10109"/>
    <s v="Los Lagos"/>
    <s v="Puerto Varas"/>
    <x v="0"/>
    <x v="0"/>
    <n v="2"/>
    <s v="Vida"/>
    <s v="No sufrió antes ni durante el año pasado"/>
    <n v="1"/>
    <s v="Violencia psicológica"/>
    <n v="270103"/>
    <s v="Delitos violentos"/>
    <n v="270103008"/>
    <s v="Violencia Psicológica"/>
    <n v="5366"/>
    <n v="5526.8824123164068"/>
    <n v="16061.341247165536"/>
  </r>
  <r>
    <n v="10"/>
    <n v="10109"/>
    <s v="Los Lagos"/>
    <s v="Puerto Varas"/>
    <x v="0"/>
    <x v="0"/>
    <n v="2"/>
    <s v="Vida"/>
    <s v="Si sufrió antes o durante el año pasado"/>
    <n v="1"/>
    <s v="Violencia psicológica"/>
    <n v="270103"/>
    <s v="Delitos violentos"/>
    <n v="270103008"/>
    <s v="Violencia Psicológica"/>
    <n v="2818"/>
    <n v="2307.8548591795202"/>
    <n v="8113.6640921924318"/>
  </r>
  <r>
    <n v="10"/>
    <n v="10109"/>
    <s v="Los Lagos"/>
    <s v="Puerto Varas"/>
    <x v="1"/>
    <x v="1"/>
    <n v="1"/>
    <s v="Año"/>
    <s v="No sufrió el año pasado"/>
    <n v="1"/>
    <s v="Violencia psicológica"/>
    <n v="270103"/>
    <s v="Delitos violentos"/>
    <n v="270103008"/>
    <s v="Violencia Psicológica"/>
    <n v="8059"/>
    <n v="7834.7372714959274"/>
    <n v="21410.741917989417"/>
  </r>
  <r>
    <n v="10"/>
    <n v="10109"/>
    <s v="Los Lagos"/>
    <s v="Puerto Varas"/>
    <x v="1"/>
    <x v="1"/>
    <n v="1"/>
    <s v="Año"/>
    <s v="Si sufrió el año pasado"/>
    <n v="1"/>
    <s v="Violencia psicológica"/>
    <n v="270103"/>
    <s v="Delitos violentos"/>
    <n v="270103008"/>
    <s v="Violencia Psicológica"/>
    <n v="125"/>
    <n v="0"/>
    <n v="2764.2634213685474"/>
  </r>
  <r>
    <n v="10"/>
    <n v="10109"/>
    <s v="Los Lagos"/>
    <s v="Puerto Varas"/>
    <x v="2"/>
    <x v="2"/>
    <n v="1"/>
    <s v="Año"/>
    <s v="No sufrió el año pasado"/>
    <n v="1"/>
    <s v="Violencia psicológica"/>
    <n v="270103"/>
    <s v="Delitos violentos"/>
    <n v="270103008"/>
    <s v="Violencia Psicológica"/>
    <n v="5636"/>
    <n v="6461.5782689793414"/>
    <n v="21050.706662887376"/>
  </r>
  <r>
    <n v="10"/>
    <n v="10109"/>
    <s v="Los Lagos"/>
    <s v="Puerto Varas"/>
    <x v="2"/>
    <x v="2"/>
    <n v="1"/>
    <s v="Año"/>
    <s v="Si sufrió el año pasado"/>
    <n v="1"/>
    <s v="Violencia psicológica"/>
    <n v="270103"/>
    <s v="Delitos violentos"/>
    <n v="270103008"/>
    <s v="Violencia Psicológica"/>
    <n v="2548"/>
    <n v="1373.159002516586"/>
    <n v="3124.2986764705884"/>
  </r>
  <r>
    <n v="10"/>
    <n v="10201"/>
    <s v="Los Lagos"/>
    <s v="Castro"/>
    <x v="0"/>
    <x v="0"/>
    <n v="1"/>
    <s v="Año"/>
    <s v="No sufrió el año pasado"/>
    <n v="1"/>
    <s v="Violencia psicológica"/>
    <n v="270103"/>
    <s v="Delitos violentos"/>
    <n v="270103008"/>
    <s v="Violencia Psicológica"/>
    <n v="7633"/>
    <n v="14638.99295071788"/>
    <n v="15531.641848072555"/>
  </r>
  <r>
    <n v="10"/>
    <n v="10201"/>
    <s v="Los Lagos"/>
    <s v="Castro"/>
    <x v="0"/>
    <x v="0"/>
    <n v="1"/>
    <s v="Año"/>
    <s v="Si sufrió el año pasado"/>
    <n v="1"/>
    <s v="Violencia psicológica"/>
    <n v="270103"/>
    <s v="Delitos violentos"/>
    <n v="270103008"/>
    <s v="Violencia Psicológica"/>
    <n v="2345"/>
    <n v="1869.3917133258681"/>
    <n v="4662.477565359477"/>
  </r>
  <r>
    <n v="10"/>
    <n v="10201"/>
    <s v="Los Lagos"/>
    <s v="Castro"/>
    <x v="0"/>
    <x v="0"/>
    <n v="2"/>
    <s v="Vida"/>
    <s v="No sufrió antes ni durante el año pasado"/>
    <n v="1"/>
    <s v="Violencia psicológica"/>
    <n v="270103"/>
    <s v="Delitos violentos"/>
    <n v="270103008"/>
    <s v="Violencia Psicológica"/>
    <n v="6923"/>
    <n v="14638.99295071788"/>
    <n v="10902.311687452759"/>
  </r>
  <r>
    <n v="10"/>
    <n v="10201"/>
    <s v="Los Lagos"/>
    <s v="Castro"/>
    <x v="0"/>
    <x v="0"/>
    <n v="2"/>
    <s v="Vida"/>
    <s v="Si sufrió antes o durante el año pasado"/>
    <n v="1"/>
    <s v="Violencia psicológica"/>
    <n v="270103"/>
    <s v="Delitos violentos"/>
    <n v="270103008"/>
    <s v="Violencia Psicológica"/>
    <n v="3055"/>
    <n v="1869.3917133258681"/>
    <n v="9291.8077259792772"/>
  </r>
  <r>
    <n v="10"/>
    <n v="10201"/>
    <s v="Los Lagos"/>
    <s v="Castro"/>
    <x v="1"/>
    <x v="1"/>
    <n v="1"/>
    <s v="Año"/>
    <s v="No sufrió el año pasado"/>
    <n v="1"/>
    <s v="Violencia psicológica"/>
    <n v="270103"/>
    <s v="Delitos violentos"/>
    <n v="270103008"/>
    <s v="Violencia Psicológica"/>
    <n v="9550"/>
    <n v="16508.384664043751"/>
    <n v="18980.696450469066"/>
  </r>
  <r>
    <n v="10"/>
    <n v="10201"/>
    <s v="Los Lagos"/>
    <s v="Castro"/>
    <x v="1"/>
    <x v="1"/>
    <n v="1"/>
    <s v="Año"/>
    <s v="Si sufrió el año pasado"/>
    <n v="1"/>
    <s v="Violencia psicológica"/>
    <n v="270103"/>
    <s v="Delitos violentos"/>
    <n v="270103008"/>
    <s v="Violencia Psicológica"/>
    <n v="428"/>
    <n v="0"/>
    <n v="1213.4229629629629"/>
  </r>
  <r>
    <n v="10"/>
    <n v="10201"/>
    <s v="Los Lagos"/>
    <s v="Castro"/>
    <x v="2"/>
    <x v="2"/>
    <n v="1"/>
    <s v="Año"/>
    <s v="No sufrió el año pasado"/>
    <n v="1"/>
    <s v="Violencia psicológica"/>
    <n v="270103"/>
    <s v="Delitos violentos"/>
    <n v="270103008"/>
    <s v="Violencia Psicológica"/>
    <n v="7633"/>
    <n v="14638.99295071788"/>
    <n v="15826.101848072554"/>
  </r>
  <r>
    <n v="10"/>
    <n v="10201"/>
    <s v="Los Lagos"/>
    <s v="Castro"/>
    <x v="2"/>
    <x v="2"/>
    <n v="1"/>
    <s v="Año"/>
    <s v="Si sufrió el año pasado"/>
    <n v="1"/>
    <s v="Violencia psicológica"/>
    <n v="270103"/>
    <s v="Delitos violentos"/>
    <n v="270103008"/>
    <s v="Violencia Psicológica"/>
    <n v="2345"/>
    <n v="1869.3917133258681"/>
    <n v="4368.017565359477"/>
  </r>
  <r>
    <n v="10"/>
    <n v="10202"/>
    <s v="Los Lagos"/>
    <s v="Ancud"/>
    <x v="0"/>
    <x v="0"/>
    <n v="1"/>
    <s v="Año"/>
    <s v="No sufrió el año pasado"/>
    <n v="1"/>
    <s v="Violencia psicológica"/>
    <n v="270103"/>
    <s v="Delitos violentos"/>
    <n v="270103008"/>
    <s v="Violencia Psicológica"/>
    <n v="7735"/>
    <n v="8837.0433898383762"/>
    <n v="17181.110126939657"/>
  </r>
  <r>
    <n v="10"/>
    <n v="10202"/>
    <s v="Los Lagos"/>
    <s v="Ancud"/>
    <x v="0"/>
    <x v="0"/>
    <n v="1"/>
    <s v="Año"/>
    <s v="Si sufrió el año pasado"/>
    <n v="1"/>
    <s v="Violencia psicológica"/>
    <n v="270103"/>
    <s v="Delitos violentos"/>
    <n v="270103008"/>
    <s v="Violencia Psicológica"/>
    <n v="1594"/>
    <n v="444.94623655914"/>
    <n v="2830.0127078609221"/>
  </r>
  <r>
    <n v="10"/>
    <n v="10202"/>
    <s v="Los Lagos"/>
    <s v="Ancud"/>
    <x v="0"/>
    <x v="0"/>
    <n v="2"/>
    <s v="Vida"/>
    <s v="No sufrió antes ni durante el año pasado"/>
    <n v="1"/>
    <s v="Violencia psicológica"/>
    <n v="270103"/>
    <s v="Delitos violentos"/>
    <n v="270103008"/>
    <s v="Violencia Psicológica"/>
    <n v="7267"/>
    <n v="8837.0433898383762"/>
    <n v="13893.510684384863"/>
  </r>
  <r>
    <n v="10"/>
    <n v="10202"/>
    <s v="Los Lagos"/>
    <s v="Ancud"/>
    <x v="0"/>
    <x v="0"/>
    <n v="2"/>
    <s v="Vida"/>
    <s v="Si sufrió antes o durante el año pasado"/>
    <n v="1"/>
    <s v="Violencia psicológica"/>
    <n v="270103"/>
    <s v="Delitos violentos"/>
    <n v="270103008"/>
    <s v="Violencia Psicológica"/>
    <n v="2062"/>
    <n v="444.94623655914"/>
    <n v="6117.6121504157218"/>
  </r>
  <r>
    <n v="10"/>
    <n v="10202"/>
    <s v="Los Lagos"/>
    <s v="Ancud"/>
    <x v="1"/>
    <x v="1"/>
    <n v="1"/>
    <s v="Año"/>
    <s v="No sufrió el año pasado"/>
    <n v="1"/>
    <s v="Violencia psicológica"/>
    <n v="270103"/>
    <s v="Delitos violentos"/>
    <n v="270103008"/>
    <s v="Violencia Psicológica"/>
    <n v="8772"/>
    <n v="9281.989626397517"/>
    <n v="18167.909871837619"/>
  </r>
  <r>
    <n v="10"/>
    <n v="10202"/>
    <s v="Los Lagos"/>
    <s v="Ancud"/>
    <x v="1"/>
    <x v="1"/>
    <n v="1"/>
    <s v="Año"/>
    <s v="Si sufrió el año pasado"/>
    <n v="1"/>
    <s v="Violencia psicológica"/>
    <n v="270103"/>
    <s v="Delitos violentos"/>
    <n v="270103008"/>
    <s v="Violencia Psicológica"/>
    <n v="557"/>
    <n v="0"/>
    <n v="1843.212962962963"/>
  </r>
  <r>
    <n v="10"/>
    <n v="10202"/>
    <s v="Los Lagos"/>
    <s v="Ancud"/>
    <x v="2"/>
    <x v="2"/>
    <n v="1"/>
    <s v="Año"/>
    <s v="No sufrió el año pasado"/>
    <n v="1"/>
    <s v="Violencia psicológica"/>
    <n v="270103"/>
    <s v="Delitos violentos"/>
    <n v="270103008"/>
    <s v="Violencia Psicológica"/>
    <n v="7735"/>
    <n v="8837.0433898383762"/>
    <n v="18100.073089902624"/>
  </r>
  <r>
    <n v="10"/>
    <n v="10202"/>
    <s v="Los Lagos"/>
    <s v="Ancud"/>
    <x v="2"/>
    <x v="2"/>
    <n v="1"/>
    <s v="Año"/>
    <s v="Si sufrió el año pasado"/>
    <n v="1"/>
    <s v="Violencia psicológica"/>
    <n v="270103"/>
    <s v="Delitos violentos"/>
    <n v="270103008"/>
    <s v="Violencia Psicológica"/>
    <n v="1594"/>
    <n v="444.94623655914"/>
    <n v="1911.0497448979593"/>
  </r>
  <r>
    <n v="10"/>
    <n v="10203"/>
    <s v="Los Lagos"/>
    <s v="Chonchi"/>
    <x v="0"/>
    <x v="0"/>
    <n v="1"/>
    <s v="Año"/>
    <s v="No sufrió el año pasado"/>
    <n v="1"/>
    <s v="Violencia psicológica"/>
    <n v="270103"/>
    <s v="Delitos violentos"/>
    <n v="270103008"/>
    <s v="Violencia Psicológica"/>
    <n v="0"/>
    <n v="5326.7079452124271"/>
    <n v="0"/>
  </r>
  <r>
    <n v="10"/>
    <n v="10203"/>
    <s v="Los Lagos"/>
    <s v="Chonchi"/>
    <x v="0"/>
    <x v="0"/>
    <n v="1"/>
    <s v="Año"/>
    <s v="Si sufrió el año pasado"/>
    <n v="1"/>
    <s v="Violencia psicológica"/>
    <n v="270103"/>
    <s v="Delitos violentos"/>
    <n v="270103008"/>
    <s v="Violencia Psicológica"/>
    <n v="0"/>
    <n v="464.10638297872299"/>
    <n v="0"/>
  </r>
  <r>
    <n v="10"/>
    <n v="10203"/>
    <s v="Los Lagos"/>
    <s v="Chonchi"/>
    <x v="0"/>
    <x v="0"/>
    <n v="2"/>
    <s v="Vida"/>
    <s v="No sufrió antes ni durante el año pasado"/>
    <n v="1"/>
    <s v="Violencia psicológica"/>
    <n v="270103"/>
    <s v="Delitos violentos"/>
    <n v="270103008"/>
    <s v="Violencia Psicológica"/>
    <n v="0"/>
    <n v="5326.7079452124271"/>
    <n v="0"/>
  </r>
  <r>
    <n v="10"/>
    <n v="10203"/>
    <s v="Los Lagos"/>
    <s v="Chonchi"/>
    <x v="0"/>
    <x v="0"/>
    <n v="2"/>
    <s v="Vida"/>
    <s v="Si sufrió antes o durante el año pasado"/>
    <n v="1"/>
    <s v="Violencia psicológica"/>
    <n v="270103"/>
    <s v="Delitos violentos"/>
    <n v="270103008"/>
    <s v="Violencia Psicológica"/>
    <n v="0"/>
    <n v="464.10638297872299"/>
    <n v="0"/>
  </r>
  <r>
    <n v="10"/>
    <n v="10203"/>
    <s v="Los Lagos"/>
    <s v="Chonchi"/>
    <x v="1"/>
    <x v="1"/>
    <n v="1"/>
    <s v="Año"/>
    <s v="No sufrió el año pasado"/>
    <n v="1"/>
    <s v="Violencia psicológica"/>
    <n v="270103"/>
    <s v="Delitos violentos"/>
    <n v="270103008"/>
    <s v="Violencia Psicológica"/>
    <n v="0"/>
    <n v="5790.8143281911507"/>
    <n v="0"/>
  </r>
  <r>
    <n v="10"/>
    <n v="10203"/>
    <s v="Los Lagos"/>
    <s v="Chonchi"/>
    <x v="2"/>
    <x v="2"/>
    <n v="1"/>
    <s v="Año"/>
    <s v="No sufrió el año pasado"/>
    <n v="1"/>
    <s v="Violencia psicológica"/>
    <n v="270103"/>
    <s v="Delitos violentos"/>
    <n v="270103008"/>
    <s v="Violencia Psicológica"/>
    <n v="0"/>
    <n v="5326.7079452124271"/>
    <n v="0"/>
  </r>
  <r>
    <n v="10"/>
    <n v="10203"/>
    <s v="Los Lagos"/>
    <s v="Chonchi"/>
    <x v="2"/>
    <x v="2"/>
    <n v="1"/>
    <s v="Año"/>
    <s v="Si sufrió el año pasado"/>
    <n v="1"/>
    <s v="Violencia psicológica"/>
    <n v="270103"/>
    <s v="Delitos violentos"/>
    <n v="270103008"/>
    <s v="Violencia Psicológica"/>
    <n v="0"/>
    <n v="464.10638297872299"/>
    <n v="0"/>
  </r>
  <r>
    <n v="10"/>
    <n v="10205"/>
    <s v="Los Lagos"/>
    <s v="Dalcahue"/>
    <x v="0"/>
    <x v="0"/>
    <n v="1"/>
    <s v="Año"/>
    <s v="No sufrió el año pasado"/>
    <n v="1"/>
    <s v="Violencia psicológica"/>
    <n v="270103"/>
    <s v="Delitos violentos"/>
    <n v="270103008"/>
    <s v="Violencia Psicológica"/>
    <n v="0"/>
    <n v="3934.0996705793782"/>
    <n v="0"/>
  </r>
  <r>
    <n v="10"/>
    <n v="10205"/>
    <s v="Los Lagos"/>
    <s v="Dalcahue"/>
    <x v="0"/>
    <x v="0"/>
    <n v="2"/>
    <s v="Vida"/>
    <s v="No sufrió antes ni durante el año pasado"/>
    <n v="1"/>
    <s v="Violencia psicológica"/>
    <n v="270103"/>
    <s v="Delitos violentos"/>
    <n v="270103008"/>
    <s v="Violencia Psicológica"/>
    <n v="0"/>
    <n v="3934.0996705793782"/>
    <n v="0"/>
  </r>
  <r>
    <n v="10"/>
    <n v="10205"/>
    <s v="Los Lagos"/>
    <s v="Dalcahue"/>
    <x v="1"/>
    <x v="1"/>
    <n v="1"/>
    <s v="Año"/>
    <s v="No sufrió el año pasado"/>
    <n v="1"/>
    <s v="Violencia psicológica"/>
    <n v="270103"/>
    <s v="Delitos violentos"/>
    <n v="270103008"/>
    <s v="Violencia Psicológica"/>
    <n v="0"/>
    <n v="3934.0996705793782"/>
    <n v="0"/>
  </r>
  <r>
    <n v="10"/>
    <n v="10205"/>
    <s v="Los Lagos"/>
    <s v="Dalcahue"/>
    <x v="2"/>
    <x v="2"/>
    <n v="1"/>
    <s v="Año"/>
    <s v="No sufrió el año pasado"/>
    <n v="1"/>
    <s v="Violencia psicológica"/>
    <n v="270103"/>
    <s v="Delitos violentos"/>
    <n v="270103008"/>
    <s v="Violencia Psicológica"/>
    <n v="0"/>
    <n v="3934.0996705793782"/>
    <n v="0"/>
  </r>
  <r>
    <n v="10"/>
    <n v="10208"/>
    <s v="Los Lagos"/>
    <s v="Quellon"/>
    <x v="0"/>
    <x v="0"/>
    <n v="1"/>
    <s v="Año"/>
    <s v="No sufrió el año pasado"/>
    <n v="1"/>
    <s v="Violencia psicológica"/>
    <n v="270103"/>
    <s v="Delitos violentos"/>
    <n v="270103008"/>
    <s v="Violencia Psicológica"/>
    <n v="0"/>
    <n v="8102.8261224631815"/>
    <n v="0"/>
  </r>
  <r>
    <n v="10"/>
    <n v="10208"/>
    <s v="Los Lagos"/>
    <s v="Quellon"/>
    <x v="0"/>
    <x v="0"/>
    <n v="1"/>
    <s v="Año"/>
    <s v="Si sufrió el año pasado"/>
    <n v="1"/>
    <s v="Violencia psicológica"/>
    <n v="270103"/>
    <s v="Delitos violentos"/>
    <n v="270103008"/>
    <s v="Violencia Psicológica"/>
    <n v="0"/>
    <n v="1742.9"/>
    <n v="0"/>
  </r>
  <r>
    <n v="10"/>
    <n v="10208"/>
    <s v="Los Lagos"/>
    <s v="Quellon"/>
    <x v="0"/>
    <x v="0"/>
    <n v="2"/>
    <s v="Vida"/>
    <s v="No sufrió antes ni durante el año pasado"/>
    <n v="1"/>
    <s v="Violencia psicológica"/>
    <n v="270103"/>
    <s v="Delitos violentos"/>
    <n v="270103008"/>
    <s v="Violencia Psicológica"/>
    <n v="0"/>
    <n v="8102.8261224631815"/>
    <n v="0"/>
  </r>
  <r>
    <n v="10"/>
    <n v="10208"/>
    <s v="Los Lagos"/>
    <s v="Quellon"/>
    <x v="0"/>
    <x v="0"/>
    <n v="2"/>
    <s v="Vida"/>
    <s v="Si sufrió antes o durante el año pasado"/>
    <n v="1"/>
    <s v="Violencia psicológica"/>
    <n v="270103"/>
    <s v="Delitos violentos"/>
    <n v="270103008"/>
    <s v="Violencia Psicológica"/>
    <n v="0"/>
    <n v="1742.9"/>
    <n v="0"/>
  </r>
  <r>
    <n v="10"/>
    <n v="10208"/>
    <s v="Los Lagos"/>
    <s v="Quellon"/>
    <x v="1"/>
    <x v="1"/>
    <n v="1"/>
    <s v="Año"/>
    <s v="No sufrió el año pasado"/>
    <n v="1"/>
    <s v="Violencia psicológica"/>
    <n v="270103"/>
    <s v="Delitos violentos"/>
    <n v="270103008"/>
    <s v="Violencia Psicológica"/>
    <n v="0"/>
    <n v="9845.726122463182"/>
    <n v="0"/>
  </r>
  <r>
    <n v="10"/>
    <n v="10208"/>
    <s v="Los Lagos"/>
    <s v="Quellon"/>
    <x v="2"/>
    <x v="2"/>
    <n v="1"/>
    <s v="Año"/>
    <s v="No sufrió el año pasado"/>
    <n v="1"/>
    <s v="Violencia psicológica"/>
    <n v="270103"/>
    <s v="Delitos violentos"/>
    <n v="270103008"/>
    <s v="Violencia Psicológica"/>
    <n v="0"/>
    <n v="8102.8261224631815"/>
    <n v="0"/>
  </r>
  <r>
    <n v="10"/>
    <n v="10208"/>
    <s v="Los Lagos"/>
    <s v="Quellon"/>
    <x v="2"/>
    <x v="2"/>
    <n v="1"/>
    <s v="Año"/>
    <s v="Si sufrió el año pasado"/>
    <n v="1"/>
    <s v="Violencia psicológica"/>
    <n v="270103"/>
    <s v="Delitos violentos"/>
    <n v="270103008"/>
    <s v="Violencia Psicológica"/>
    <n v="0"/>
    <n v="1742.9"/>
    <n v="0"/>
  </r>
  <r>
    <n v="10"/>
    <n v="10209"/>
    <s v="Los Lagos"/>
    <s v="Quemchi"/>
    <x v="0"/>
    <x v="0"/>
    <n v="1"/>
    <s v="Año"/>
    <s v="No sufrió el año pasado"/>
    <n v="1"/>
    <s v="Violencia psicológica"/>
    <n v="270103"/>
    <s v="Delitos violentos"/>
    <n v="270103008"/>
    <s v="Violencia Psicológica"/>
    <n v="0"/>
    <n v="444.94623655914"/>
    <n v="0"/>
  </r>
  <r>
    <n v="10"/>
    <n v="10209"/>
    <s v="Los Lagos"/>
    <s v="Quemchi"/>
    <x v="0"/>
    <x v="0"/>
    <n v="1"/>
    <s v="Año"/>
    <s v="Si sufrió el año pasado"/>
    <n v="1"/>
    <s v="Violencia psicológica"/>
    <n v="270103"/>
    <s v="Delitos violentos"/>
    <n v="270103008"/>
    <s v="Violencia Psicológica"/>
    <n v="0"/>
    <n v="2445.2950617283959"/>
    <n v="0"/>
  </r>
  <r>
    <n v="10"/>
    <n v="10209"/>
    <s v="Los Lagos"/>
    <s v="Quemchi"/>
    <x v="0"/>
    <x v="0"/>
    <n v="2"/>
    <s v="Vida"/>
    <s v="No sufrió antes ni durante el año pasado"/>
    <n v="1"/>
    <s v="Violencia psicológica"/>
    <n v="270103"/>
    <s v="Delitos violentos"/>
    <n v="270103008"/>
    <s v="Violencia Psicológica"/>
    <n v="0"/>
    <n v="444.94623655914"/>
    <n v="0"/>
  </r>
  <r>
    <n v="10"/>
    <n v="10209"/>
    <s v="Los Lagos"/>
    <s v="Quemchi"/>
    <x v="0"/>
    <x v="0"/>
    <n v="2"/>
    <s v="Vida"/>
    <s v="Si sufrió antes o durante el año pasado"/>
    <n v="1"/>
    <s v="Violencia psicológica"/>
    <n v="270103"/>
    <s v="Delitos violentos"/>
    <n v="270103008"/>
    <s v="Violencia Psicológica"/>
    <n v="0"/>
    <n v="2445.2950617283959"/>
    <n v="0"/>
  </r>
  <r>
    <n v="10"/>
    <n v="10209"/>
    <s v="Los Lagos"/>
    <s v="Quemchi"/>
    <x v="1"/>
    <x v="1"/>
    <n v="1"/>
    <s v="Año"/>
    <s v="No sufrió el año pasado"/>
    <n v="1"/>
    <s v="Violencia psicológica"/>
    <n v="270103"/>
    <s v="Delitos violentos"/>
    <n v="270103008"/>
    <s v="Violencia Psicológica"/>
    <n v="0"/>
    <n v="2539.0437674233381"/>
    <n v="0"/>
  </r>
  <r>
    <n v="10"/>
    <n v="10209"/>
    <s v="Los Lagos"/>
    <s v="Quemchi"/>
    <x v="1"/>
    <x v="1"/>
    <n v="1"/>
    <s v="Año"/>
    <s v="Si sufrió el año pasado"/>
    <n v="1"/>
    <s v="Violencia psicológica"/>
    <n v="270103"/>
    <s v="Delitos violentos"/>
    <n v="270103008"/>
    <s v="Violencia Psicológica"/>
    <n v="0"/>
    <n v="351.19753086419797"/>
    <n v="0"/>
  </r>
  <r>
    <n v="10"/>
    <n v="10209"/>
    <s v="Los Lagos"/>
    <s v="Quemchi"/>
    <x v="2"/>
    <x v="2"/>
    <n v="1"/>
    <s v="Año"/>
    <s v="No sufrió el año pasado"/>
    <n v="1"/>
    <s v="Violencia psicológica"/>
    <n v="270103"/>
    <s v="Delitos violentos"/>
    <n v="270103008"/>
    <s v="Violencia Psicológica"/>
    <n v="0"/>
    <n v="444.94623655914"/>
    <n v="0"/>
  </r>
  <r>
    <n v="10"/>
    <n v="10209"/>
    <s v="Los Lagos"/>
    <s v="Quemchi"/>
    <x v="2"/>
    <x v="2"/>
    <n v="1"/>
    <s v="Año"/>
    <s v="Si sufrió el año pasado"/>
    <n v="1"/>
    <s v="Violencia psicológica"/>
    <n v="270103"/>
    <s v="Delitos violentos"/>
    <n v="270103008"/>
    <s v="Violencia Psicológica"/>
    <n v="0"/>
    <n v="2445.2950617283959"/>
    <n v="0"/>
  </r>
  <r>
    <n v="10"/>
    <n v="10210"/>
    <s v="Los Lagos"/>
    <s v="Quinchao"/>
    <x v="0"/>
    <x v="0"/>
    <n v="1"/>
    <s v="Año"/>
    <s v="No sufrió el año pasado"/>
    <n v="1"/>
    <s v="Violencia psicológica"/>
    <n v="270103"/>
    <s v="Delitos violentos"/>
    <n v="270103008"/>
    <s v="Violencia Psicológica"/>
    <n v="0"/>
    <n v="1617.9307719717469"/>
    <n v="0"/>
  </r>
  <r>
    <n v="10"/>
    <n v="10210"/>
    <s v="Los Lagos"/>
    <s v="Quinchao"/>
    <x v="0"/>
    <x v="0"/>
    <n v="2"/>
    <s v="Vida"/>
    <s v="No sufrió antes ni durante el año pasado"/>
    <n v="1"/>
    <s v="Violencia psicológica"/>
    <n v="270103"/>
    <s v="Delitos violentos"/>
    <n v="270103008"/>
    <s v="Violencia Psicológica"/>
    <n v="0"/>
    <n v="1617.9307719717469"/>
    <n v="0"/>
  </r>
  <r>
    <n v="10"/>
    <n v="10210"/>
    <s v="Los Lagos"/>
    <s v="Quinchao"/>
    <x v="1"/>
    <x v="1"/>
    <n v="1"/>
    <s v="Año"/>
    <s v="No sufrió el año pasado"/>
    <n v="1"/>
    <s v="Violencia psicológica"/>
    <n v="270103"/>
    <s v="Delitos violentos"/>
    <n v="270103008"/>
    <s v="Violencia Psicológica"/>
    <n v="0"/>
    <n v="1617.9307719717469"/>
    <n v="0"/>
  </r>
  <r>
    <n v="10"/>
    <n v="10210"/>
    <s v="Los Lagos"/>
    <s v="Quinchao"/>
    <x v="2"/>
    <x v="2"/>
    <n v="1"/>
    <s v="Año"/>
    <s v="No sufrió el año pasado"/>
    <n v="1"/>
    <s v="Violencia psicológica"/>
    <n v="270103"/>
    <s v="Delitos violentos"/>
    <n v="270103008"/>
    <s v="Violencia Psicológica"/>
    <n v="0"/>
    <n v="1617.9307719717469"/>
    <n v="0"/>
  </r>
  <r>
    <n v="10"/>
    <n v="10301"/>
    <s v="Los Lagos"/>
    <s v="Osorno"/>
    <x v="0"/>
    <x v="0"/>
    <n v="1"/>
    <s v="Año"/>
    <s v="No sufrió el año pasado"/>
    <n v="1"/>
    <s v="Violencia psicológica"/>
    <n v="270103"/>
    <s v="Delitos violentos"/>
    <n v="270103008"/>
    <s v="Violencia Psicológica"/>
    <n v="38492"/>
    <n v="50262.757414377462"/>
    <n v="40916.91929805254"/>
  </r>
  <r>
    <n v="10"/>
    <n v="10301"/>
    <s v="Los Lagos"/>
    <s v="Osorno"/>
    <x v="0"/>
    <x v="0"/>
    <n v="1"/>
    <s v="Año"/>
    <s v="Si sufrió el año pasado"/>
    <n v="1"/>
    <s v="Violencia psicológica"/>
    <n v="270103"/>
    <s v="Delitos violentos"/>
    <n v="270103008"/>
    <s v="Violencia Psicológica"/>
    <n v="7486"/>
    <n v="3944.9457775708502"/>
    <n v="12598.883741830063"/>
  </r>
  <r>
    <n v="10"/>
    <n v="10301"/>
    <s v="Los Lagos"/>
    <s v="Osorno"/>
    <x v="0"/>
    <x v="0"/>
    <n v="2"/>
    <s v="Vida"/>
    <s v="No responde"/>
    <n v="1"/>
    <s v="Violencia psicológica"/>
    <n v="270103"/>
    <s v="Delitos violentos"/>
    <n v="270103008"/>
    <s v="Violencia Psicológica"/>
    <n v="0"/>
    <n v="0"/>
    <n v="924.25"/>
  </r>
  <r>
    <n v="10"/>
    <n v="10301"/>
    <s v="Los Lagos"/>
    <s v="Osorno"/>
    <x v="0"/>
    <x v="0"/>
    <n v="2"/>
    <s v="Vida"/>
    <s v="No sufrió antes ni durante el año pasado"/>
    <n v="1"/>
    <s v="Violencia psicológica"/>
    <n v="270103"/>
    <s v="Delitos violentos"/>
    <n v="270103008"/>
    <s v="Violencia Psicológica"/>
    <n v="31109"/>
    <n v="48670.469879530785"/>
    <n v="35098.776590191621"/>
  </r>
  <r>
    <n v="10"/>
    <n v="10301"/>
    <s v="Los Lagos"/>
    <s v="Osorno"/>
    <x v="0"/>
    <x v="0"/>
    <n v="2"/>
    <s v="Vida"/>
    <s v="Si sufrió antes o durante el año pasado"/>
    <n v="1"/>
    <s v="Violencia psicológica"/>
    <n v="270103"/>
    <s v="Delitos violentos"/>
    <n v="270103008"/>
    <s v="Violencia Psicológica"/>
    <n v="14869"/>
    <n v="5537.2333124175257"/>
    <n v="17492.77644969098"/>
  </r>
  <r>
    <n v="10"/>
    <n v="10301"/>
    <s v="Los Lagos"/>
    <s v="Osorno"/>
    <x v="1"/>
    <x v="1"/>
    <n v="1"/>
    <s v="Año"/>
    <s v="No sufrió el año pasado"/>
    <n v="1"/>
    <s v="Violencia psicológica"/>
    <n v="270103"/>
    <s v="Delitos violentos"/>
    <n v="270103008"/>
    <s v="Violencia Psicológica"/>
    <n v="44560"/>
    <n v="53762.756955389181"/>
    <n v="50227.439613956674"/>
  </r>
  <r>
    <n v="10"/>
    <n v="10301"/>
    <s v="Los Lagos"/>
    <s v="Osorno"/>
    <x v="1"/>
    <x v="1"/>
    <n v="1"/>
    <s v="Año"/>
    <s v="Si sufrió el año pasado"/>
    <n v="1"/>
    <s v="Violencia psicológica"/>
    <n v="270103"/>
    <s v="Delitos violentos"/>
    <n v="270103008"/>
    <s v="Violencia Psicológica"/>
    <n v="1418"/>
    <n v="444.94623655914"/>
    <n v="3288.3634259259261"/>
  </r>
  <r>
    <n v="10"/>
    <n v="10301"/>
    <s v="Los Lagos"/>
    <s v="Osorno"/>
    <x v="2"/>
    <x v="2"/>
    <n v="1"/>
    <s v="Año"/>
    <s v="No sufrió el año pasado"/>
    <n v="1"/>
    <s v="Violencia psicológica"/>
    <n v="270103"/>
    <s v="Delitos violentos"/>
    <n v="270103008"/>
    <s v="Violencia Psicológica"/>
    <n v="38492"/>
    <n v="50262.757414377462"/>
    <n v="41835.882261015504"/>
  </r>
  <r>
    <n v="10"/>
    <n v="10301"/>
    <s v="Los Lagos"/>
    <s v="Osorno"/>
    <x v="2"/>
    <x v="2"/>
    <n v="1"/>
    <s v="Año"/>
    <s v="Si sufrió el año pasado"/>
    <n v="1"/>
    <s v="Violencia psicológica"/>
    <n v="270103"/>
    <s v="Delitos violentos"/>
    <n v="270103008"/>
    <s v="Violencia Psicológica"/>
    <n v="7486"/>
    <n v="3944.9457775708502"/>
    <n v="11679.920778867103"/>
  </r>
  <r>
    <n v="10"/>
    <n v="10302"/>
    <s v="Los Lagos"/>
    <s v="Puerto Octay"/>
    <x v="0"/>
    <x v="0"/>
    <n v="1"/>
    <s v="Año"/>
    <s v="No sufrió el año pasado"/>
    <n v="1"/>
    <s v="Violencia psicológica"/>
    <n v="270103"/>
    <s v="Delitos violentos"/>
    <n v="270103008"/>
    <s v="Violencia Psicológica"/>
    <n v="0"/>
    <n v="1643.5740090968179"/>
    <n v="0"/>
  </r>
  <r>
    <n v="10"/>
    <n v="10302"/>
    <s v="Los Lagos"/>
    <s v="Puerto Octay"/>
    <x v="0"/>
    <x v="0"/>
    <n v="2"/>
    <s v="Vida"/>
    <s v="No sufrió antes ni durante el año pasado"/>
    <n v="1"/>
    <s v="Violencia psicológica"/>
    <n v="270103"/>
    <s v="Delitos violentos"/>
    <n v="270103008"/>
    <s v="Violencia Psicológica"/>
    <n v="0"/>
    <n v="1643.5740090968179"/>
    <n v="0"/>
  </r>
  <r>
    <n v="10"/>
    <n v="10302"/>
    <s v="Los Lagos"/>
    <s v="Puerto Octay"/>
    <x v="1"/>
    <x v="1"/>
    <n v="1"/>
    <s v="Año"/>
    <s v="No sufrió el año pasado"/>
    <n v="1"/>
    <s v="Violencia psicológica"/>
    <n v="270103"/>
    <s v="Delitos violentos"/>
    <n v="270103008"/>
    <s v="Violencia Psicológica"/>
    <n v="0"/>
    <n v="1643.5740090968179"/>
    <n v="0"/>
  </r>
  <r>
    <n v="10"/>
    <n v="10302"/>
    <s v="Los Lagos"/>
    <s v="Puerto Octay"/>
    <x v="2"/>
    <x v="2"/>
    <n v="1"/>
    <s v="Año"/>
    <s v="No sufrió el año pasado"/>
    <n v="1"/>
    <s v="Violencia psicológica"/>
    <n v="270103"/>
    <s v="Delitos violentos"/>
    <n v="270103008"/>
    <s v="Violencia Psicológica"/>
    <n v="0"/>
    <n v="1643.5740090968179"/>
    <n v="0"/>
  </r>
  <r>
    <n v="10"/>
    <n v="10303"/>
    <s v="Los Lagos"/>
    <s v="Purranque"/>
    <x v="0"/>
    <x v="0"/>
    <n v="1"/>
    <s v="Año"/>
    <s v="No sufrió el año pasado"/>
    <n v="1"/>
    <s v="Violencia psicológica"/>
    <n v="270103"/>
    <s v="Delitos violentos"/>
    <n v="270103008"/>
    <s v="Violencia Psicológica"/>
    <n v="0"/>
    <n v="1053.592592592594"/>
    <n v="0"/>
  </r>
  <r>
    <n v="10"/>
    <n v="10303"/>
    <s v="Los Lagos"/>
    <s v="Purranque"/>
    <x v="0"/>
    <x v="0"/>
    <n v="1"/>
    <s v="Año"/>
    <s v="Si sufrió el año pasado"/>
    <n v="1"/>
    <s v="Violencia psicológica"/>
    <n v="270103"/>
    <s v="Delitos violentos"/>
    <n v="270103008"/>
    <s v="Violencia Psicológica"/>
    <n v="0"/>
    <n v="470.58947368421099"/>
    <n v="0"/>
  </r>
  <r>
    <n v="10"/>
    <n v="10303"/>
    <s v="Los Lagos"/>
    <s v="Purranque"/>
    <x v="0"/>
    <x v="0"/>
    <n v="2"/>
    <s v="Vida"/>
    <s v="No sufrió antes ni durante el año pasado"/>
    <n v="1"/>
    <s v="Violencia psicológica"/>
    <n v="270103"/>
    <s v="Delitos violentos"/>
    <n v="270103008"/>
    <s v="Violencia Psicológica"/>
    <n v="0"/>
    <n v="1053.592592592594"/>
    <n v="0"/>
  </r>
  <r>
    <n v="10"/>
    <n v="10303"/>
    <s v="Los Lagos"/>
    <s v="Purranque"/>
    <x v="0"/>
    <x v="0"/>
    <n v="2"/>
    <s v="Vida"/>
    <s v="Si sufrió antes o durante el año pasado"/>
    <n v="1"/>
    <s v="Violencia psicológica"/>
    <n v="270103"/>
    <s v="Delitos violentos"/>
    <n v="270103008"/>
    <s v="Violencia Psicológica"/>
    <n v="0"/>
    <n v="470.58947368421099"/>
    <n v="0"/>
  </r>
  <r>
    <n v="10"/>
    <n v="10303"/>
    <s v="Los Lagos"/>
    <s v="Purranque"/>
    <x v="1"/>
    <x v="1"/>
    <n v="1"/>
    <s v="Año"/>
    <s v="No sufrió el año pasado"/>
    <n v="1"/>
    <s v="Violencia psicológica"/>
    <n v="270103"/>
    <s v="Delitos violentos"/>
    <n v="270103008"/>
    <s v="Violencia Psicológica"/>
    <n v="0"/>
    <n v="1524.182066276805"/>
    <n v="0"/>
  </r>
  <r>
    <n v="10"/>
    <n v="10303"/>
    <s v="Los Lagos"/>
    <s v="Purranque"/>
    <x v="2"/>
    <x v="2"/>
    <n v="1"/>
    <s v="Año"/>
    <s v="No sufrió el año pasado"/>
    <n v="1"/>
    <s v="Violencia psicológica"/>
    <n v="270103"/>
    <s v="Delitos violentos"/>
    <n v="270103008"/>
    <s v="Violencia Psicológica"/>
    <n v="0"/>
    <n v="1053.592592592594"/>
    <n v="0"/>
  </r>
  <r>
    <n v="10"/>
    <n v="10303"/>
    <s v="Los Lagos"/>
    <s v="Purranque"/>
    <x v="2"/>
    <x v="2"/>
    <n v="1"/>
    <s v="Año"/>
    <s v="Si sufrió el año pasado"/>
    <n v="1"/>
    <s v="Violencia psicológica"/>
    <n v="270103"/>
    <s v="Delitos violentos"/>
    <n v="270103008"/>
    <s v="Violencia Psicológica"/>
    <n v="0"/>
    <n v="470.58947368421099"/>
    <n v="0"/>
  </r>
  <r>
    <n v="10"/>
    <n v="10305"/>
    <s v="Los Lagos"/>
    <s v="Rio Negro"/>
    <x v="0"/>
    <x v="0"/>
    <n v="1"/>
    <s v="Año"/>
    <s v="No sufrió el año pasado"/>
    <n v="1"/>
    <s v="Violencia psicológica"/>
    <n v="270103"/>
    <s v="Delitos violentos"/>
    <n v="270103008"/>
    <s v="Violencia Psicológica"/>
    <n v="0"/>
    <n v="1711.6794776666891"/>
    <n v="0"/>
  </r>
  <r>
    <n v="10"/>
    <n v="10305"/>
    <s v="Los Lagos"/>
    <s v="Rio Negro"/>
    <x v="0"/>
    <x v="0"/>
    <n v="2"/>
    <s v="Vida"/>
    <s v="No sufrió antes ni durante el año pasado"/>
    <n v="1"/>
    <s v="Violencia psicológica"/>
    <n v="270103"/>
    <s v="Delitos violentos"/>
    <n v="270103008"/>
    <s v="Violencia Psicológica"/>
    <n v="0"/>
    <n v="1711.6794776666891"/>
    <n v="0"/>
  </r>
  <r>
    <n v="10"/>
    <n v="10305"/>
    <s v="Los Lagos"/>
    <s v="Rio Negro"/>
    <x v="1"/>
    <x v="1"/>
    <n v="1"/>
    <s v="Año"/>
    <s v="No sufrió el año pasado"/>
    <n v="1"/>
    <s v="Violencia psicológica"/>
    <n v="270103"/>
    <s v="Delitos violentos"/>
    <n v="270103008"/>
    <s v="Violencia Psicológica"/>
    <n v="0"/>
    <n v="1711.6794776666891"/>
    <n v="0"/>
  </r>
  <r>
    <n v="10"/>
    <n v="10305"/>
    <s v="Los Lagos"/>
    <s v="Rio Negro"/>
    <x v="2"/>
    <x v="2"/>
    <n v="1"/>
    <s v="Año"/>
    <s v="No sufrió el año pasado"/>
    <n v="1"/>
    <s v="Violencia psicológica"/>
    <n v="270103"/>
    <s v="Delitos violentos"/>
    <n v="270103008"/>
    <s v="Violencia Psicológica"/>
    <n v="0"/>
    <n v="1711.6794776666891"/>
    <n v="0"/>
  </r>
  <r>
    <n v="10"/>
    <n v="10306"/>
    <s v="Los Lagos"/>
    <s v="San Juan De La Costa"/>
    <x v="0"/>
    <x v="0"/>
    <n v="1"/>
    <s v="Año"/>
    <s v="No sufrió el año pasado"/>
    <n v="1"/>
    <s v="Violencia psicológica"/>
    <n v="270103"/>
    <s v="Delitos violentos"/>
    <n v="270103008"/>
    <s v="Violencia Psicológica"/>
    <n v="0"/>
    <n v="3009.6332411075491"/>
    <n v="0"/>
  </r>
  <r>
    <n v="10"/>
    <n v="10306"/>
    <s v="Los Lagos"/>
    <s v="San Juan De La Costa"/>
    <x v="0"/>
    <x v="0"/>
    <n v="2"/>
    <s v="Vida"/>
    <s v="No sufrió antes ni durante el año pasado"/>
    <n v="1"/>
    <s v="Violencia psicológica"/>
    <n v="270103"/>
    <s v="Delitos violentos"/>
    <n v="270103008"/>
    <s v="Violencia Psicológica"/>
    <n v="0"/>
    <n v="3009.6332411075491"/>
    <n v="0"/>
  </r>
  <r>
    <n v="10"/>
    <n v="10306"/>
    <s v="Los Lagos"/>
    <s v="San Juan De La Costa"/>
    <x v="1"/>
    <x v="1"/>
    <n v="1"/>
    <s v="Año"/>
    <s v="No sufrió el año pasado"/>
    <n v="1"/>
    <s v="Violencia psicológica"/>
    <n v="270103"/>
    <s v="Delitos violentos"/>
    <n v="270103008"/>
    <s v="Violencia Psicológica"/>
    <n v="0"/>
    <n v="3009.6332411075491"/>
    <n v="0"/>
  </r>
  <r>
    <n v="10"/>
    <n v="10306"/>
    <s v="Los Lagos"/>
    <s v="San Juan De La Costa"/>
    <x v="2"/>
    <x v="2"/>
    <n v="1"/>
    <s v="Año"/>
    <s v="No sufrió el año pasado"/>
    <n v="1"/>
    <s v="Violencia psicológica"/>
    <n v="270103"/>
    <s v="Delitos violentos"/>
    <n v="270103008"/>
    <s v="Violencia Psicológica"/>
    <n v="0"/>
    <n v="3009.6332411075491"/>
    <n v="0"/>
  </r>
  <r>
    <n v="10"/>
    <n v="10307"/>
    <s v="Los Lagos"/>
    <s v="San Pablo"/>
    <x v="0"/>
    <x v="0"/>
    <n v="1"/>
    <s v="Año"/>
    <s v="No sufrió el año pasado"/>
    <n v="1"/>
    <s v="Violencia psicológica"/>
    <n v="270103"/>
    <s v="Delitos violentos"/>
    <n v="270103008"/>
    <s v="Violencia Psicológica"/>
    <n v="0"/>
    <n v="3826.7169125573255"/>
    <n v="1507.8829629629629"/>
  </r>
  <r>
    <n v="10"/>
    <n v="10307"/>
    <s v="Los Lagos"/>
    <s v="San Pablo"/>
    <x v="0"/>
    <x v="0"/>
    <n v="1"/>
    <s v="Año"/>
    <s v="Si sufrió el año pasado"/>
    <n v="1"/>
    <s v="Violencia psicológica"/>
    <n v="270103"/>
    <s v="Delitos violentos"/>
    <n v="270103008"/>
    <s v="Violencia Psicológica"/>
    <n v="0"/>
    <n v="0"/>
    <n v="1218.71"/>
  </r>
  <r>
    <n v="10"/>
    <n v="10307"/>
    <s v="Los Lagos"/>
    <s v="San Pablo"/>
    <x v="0"/>
    <x v="0"/>
    <n v="2"/>
    <s v="Vida"/>
    <s v="No sufrió antes ni durante el año pasado"/>
    <n v="1"/>
    <s v="Violencia psicológica"/>
    <n v="270103"/>
    <s v="Delitos violentos"/>
    <n v="270103008"/>
    <s v="Violencia Psicológica"/>
    <n v="0"/>
    <n v="3826.7169125573255"/>
    <n v="918.96296296296293"/>
  </r>
  <r>
    <n v="10"/>
    <n v="10307"/>
    <s v="Los Lagos"/>
    <s v="San Pablo"/>
    <x v="0"/>
    <x v="0"/>
    <n v="2"/>
    <s v="Vida"/>
    <s v="Si sufrió antes o durante el año pasado"/>
    <n v="1"/>
    <s v="Violencia psicológica"/>
    <n v="270103"/>
    <s v="Delitos violentos"/>
    <n v="270103008"/>
    <s v="Violencia Psicológica"/>
    <n v="0"/>
    <n v="0"/>
    <n v="1807.63"/>
  </r>
  <r>
    <n v="10"/>
    <n v="10307"/>
    <s v="Los Lagos"/>
    <s v="San Pablo"/>
    <x v="1"/>
    <x v="1"/>
    <n v="1"/>
    <s v="Año"/>
    <s v="No sufrió el año pasado"/>
    <n v="1"/>
    <s v="Violencia psicológica"/>
    <n v="270103"/>
    <s v="Delitos violentos"/>
    <n v="270103008"/>
    <s v="Violencia Psicológica"/>
    <n v="0"/>
    <n v="3826.7169125573255"/>
    <n v="2432.1329629629631"/>
  </r>
  <r>
    <n v="10"/>
    <n v="10307"/>
    <s v="Los Lagos"/>
    <s v="San Pablo"/>
    <x v="1"/>
    <x v="1"/>
    <n v="1"/>
    <s v="Año"/>
    <s v="Si sufrió el año pasado"/>
    <n v="1"/>
    <s v="Violencia psicológica"/>
    <n v="270103"/>
    <s v="Delitos violentos"/>
    <n v="270103008"/>
    <s v="Violencia Psicológica"/>
    <n v="0"/>
    <n v="0"/>
    <n v="294.45999999999998"/>
  </r>
  <r>
    <n v="10"/>
    <n v="10307"/>
    <s v="Los Lagos"/>
    <s v="San Pablo"/>
    <x v="2"/>
    <x v="2"/>
    <n v="1"/>
    <s v="Año"/>
    <s v="No sufrió el año pasado"/>
    <n v="1"/>
    <s v="Violencia psicológica"/>
    <n v="270103"/>
    <s v="Delitos violentos"/>
    <n v="270103008"/>
    <s v="Violencia Psicológica"/>
    <n v="0"/>
    <n v="3826.7169125573255"/>
    <n v="1507.8829629629629"/>
  </r>
  <r>
    <n v="10"/>
    <n v="10307"/>
    <s v="Los Lagos"/>
    <s v="San Pablo"/>
    <x v="2"/>
    <x v="2"/>
    <n v="1"/>
    <s v="Año"/>
    <s v="Si sufrió el año pasado"/>
    <n v="1"/>
    <s v="Violencia psicológica"/>
    <n v="270103"/>
    <s v="Delitos violentos"/>
    <n v="270103008"/>
    <s v="Violencia Psicológica"/>
    <n v="0"/>
    <n v="0"/>
    <n v="1218.71"/>
  </r>
  <r>
    <n v="10"/>
    <n v="10403"/>
    <s v="Los Lagos"/>
    <s v="Hualaihué"/>
    <x v="0"/>
    <x v="0"/>
    <n v="1"/>
    <s v="Año"/>
    <s v="No sufrió el año pasado"/>
    <n v="1"/>
    <s v="Violencia psicológica"/>
    <n v="270103"/>
    <s v="Delitos violentos"/>
    <n v="270103008"/>
    <s v="Violencia Psicológica"/>
    <n v="0"/>
    <n v="1982.9684363565279"/>
    <n v="0"/>
  </r>
  <r>
    <n v="10"/>
    <n v="10403"/>
    <s v="Los Lagos"/>
    <s v="Hualaihué"/>
    <x v="0"/>
    <x v="0"/>
    <n v="2"/>
    <s v="Vida"/>
    <s v="No sufrió antes ni durante el año pasado"/>
    <n v="1"/>
    <s v="Violencia psicológica"/>
    <n v="270103"/>
    <s v="Delitos violentos"/>
    <n v="270103008"/>
    <s v="Violencia Psicológica"/>
    <n v="0"/>
    <n v="1982.9684363565279"/>
    <n v="0"/>
  </r>
  <r>
    <n v="10"/>
    <n v="10403"/>
    <s v="Los Lagos"/>
    <s v="Hualaihué"/>
    <x v="1"/>
    <x v="1"/>
    <n v="1"/>
    <s v="Año"/>
    <s v="No sufrió el año pasado"/>
    <n v="1"/>
    <s v="Violencia psicológica"/>
    <n v="270103"/>
    <s v="Delitos violentos"/>
    <n v="270103008"/>
    <s v="Violencia Psicológica"/>
    <n v="0"/>
    <n v="1982.9684363565279"/>
    <n v="0"/>
  </r>
  <r>
    <n v="10"/>
    <n v="10403"/>
    <s v="Los Lagos"/>
    <s v="Hualaihué"/>
    <x v="2"/>
    <x v="2"/>
    <n v="1"/>
    <s v="Año"/>
    <s v="No sufrió el año pasado"/>
    <n v="1"/>
    <s v="Violencia psicológica"/>
    <n v="270103"/>
    <s v="Delitos violentos"/>
    <n v="270103008"/>
    <s v="Violencia Psicológica"/>
    <n v="0"/>
    <n v="1982.9684363565279"/>
    <n v="0"/>
  </r>
  <r>
    <n v="11"/>
    <n v="11101"/>
    <s v="Aysén"/>
    <s v="Coihaique"/>
    <x v="0"/>
    <x v="0"/>
    <n v="1"/>
    <s v="Año"/>
    <s v="No sufrió el año pasado"/>
    <n v="1"/>
    <s v="Violencia psicológica"/>
    <n v="270103"/>
    <s v="Delitos violentos"/>
    <n v="270103008"/>
    <s v="Violencia Psicológica"/>
    <n v="13822"/>
    <n v="14373.430804647136"/>
    <n v="15271.462844814763"/>
  </r>
  <r>
    <n v="11"/>
    <n v="11101"/>
    <s v="Aysén"/>
    <s v="Coihaique"/>
    <x v="0"/>
    <x v="0"/>
    <n v="1"/>
    <s v="Año"/>
    <s v="Si sufrió el año pasado"/>
    <n v="1"/>
    <s v="Violencia psicológica"/>
    <n v="270103"/>
    <s v="Delitos violentos"/>
    <n v="270103008"/>
    <s v="Violencia Psicológica"/>
    <n v="975"/>
    <n v="2002.7105788098106"/>
    <n v="2813.0073084362439"/>
  </r>
  <r>
    <n v="11"/>
    <n v="11101"/>
    <s v="Aysén"/>
    <s v="Coihaique"/>
    <x v="0"/>
    <x v="0"/>
    <n v="2"/>
    <s v="Vida"/>
    <s v="No sufrió antes ni durante el año pasado"/>
    <n v="1"/>
    <s v="Violencia psicológica"/>
    <n v="270103"/>
    <s v="Delitos violentos"/>
    <n v="270103008"/>
    <s v="Violencia Psicológica"/>
    <n v="12869"/>
    <n v="13381.352565765155"/>
    <n v="11103.730381391662"/>
  </r>
  <r>
    <n v="11"/>
    <n v="11101"/>
    <s v="Aysén"/>
    <s v="Coihaique"/>
    <x v="0"/>
    <x v="0"/>
    <n v="2"/>
    <s v="Vida"/>
    <s v="Si sufrió antes o durante el año pasado"/>
    <n v="1"/>
    <s v="Violencia psicológica"/>
    <n v="270103"/>
    <s v="Delitos violentos"/>
    <n v="270103008"/>
    <s v="Violencia Psicológica"/>
    <n v="1928"/>
    <n v="2994.7888176917827"/>
    <n v="6980.7397718593456"/>
  </r>
  <r>
    <n v="11"/>
    <n v="11101"/>
    <s v="Aysén"/>
    <s v="Coihaique"/>
    <x v="1"/>
    <x v="1"/>
    <n v="1"/>
    <s v="Año"/>
    <s v="No sufrió el año pasado"/>
    <n v="1"/>
    <s v="Violencia psicológica"/>
    <n v="270103"/>
    <s v="Delitos violentos"/>
    <n v="270103008"/>
    <s v="Violencia Psicológica"/>
    <n v="14469"/>
    <n v="15707.857361211683"/>
    <n v="17127.196009522402"/>
  </r>
  <r>
    <n v="11"/>
    <n v="11101"/>
    <s v="Aysén"/>
    <s v="Coihaique"/>
    <x v="1"/>
    <x v="1"/>
    <n v="1"/>
    <s v="Año"/>
    <s v="Si sufrió el año pasado"/>
    <n v="1"/>
    <s v="Violencia psicológica"/>
    <n v="270103"/>
    <s v="Delitos violentos"/>
    <n v="270103008"/>
    <s v="Violencia Psicológica"/>
    <n v="328"/>
    <n v="668.28402224527417"/>
    <n v="957.27414372861176"/>
  </r>
  <r>
    <n v="11"/>
    <n v="11101"/>
    <s v="Aysén"/>
    <s v="Coihaique"/>
    <x v="2"/>
    <x v="2"/>
    <n v="1"/>
    <s v="Año"/>
    <s v="No sufrió el año pasado"/>
    <n v="1"/>
    <s v="Violencia psicológica"/>
    <n v="270103"/>
    <s v="Delitos violentos"/>
    <n v="270103008"/>
    <s v="Violencia Psicológica"/>
    <n v="13822"/>
    <n v="14373.430804647136"/>
    <n v="15420.484121410507"/>
  </r>
  <r>
    <n v="11"/>
    <n v="11101"/>
    <s v="Aysén"/>
    <s v="Coihaique"/>
    <x v="2"/>
    <x v="2"/>
    <n v="1"/>
    <s v="Año"/>
    <s v="Si sufrió el año pasado"/>
    <n v="1"/>
    <s v="Violencia psicológica"/>
    <n v="270103"/>
    <s v="Delitos violentos"/>
    <n v="270103008"/>
    <s v="Violencia Psicológica"/>
    <n v="975"/>
    <n v="2002.7105788098106"/>
    <n v="2663.9860318404999"/>
  </r>
  <r>
    <n v="11"/>
    <n v="11201"/>
    <s v="Aysén"/>
    <s v="Aisén"/>
    <x v="0"/>
    <x v="0"/>
    <n v="1"/>
    <s v="Año"/>
    <s v="No sufrió el año pasado"/>
    <n v="1"/>
    <s v="Violencia psicológica"/>
    <n v="270103"/>
    <s v="Delitos violentos"/>
    <n v="270103008"/>
    <s v="Violencia Psicológica"/>
    <n v="0"/>
    <n v="8392.3589248787048"/>
    <n v="7717.6704547934378"/>
  </r>
  <r>
    <n v="11"/>
    <n v="11201"/>
    <s v="Aysén"/>
    <s v="Aisén"/>
    <x v="0"/>
    <x v="0"/>
    <n v="1"/>
    <s v="Año"/>
    <s v="Si sufrió el año pasado"/>
    <n v="1"/>
    <s v="Violencia psicológica"/>
    <n v="270103"/>
    <s v="Delitos violentos"/>
    <n v="270103008"/>
    <s v="Violencia Psicológica"/>
    <n v="0"/>
    <n v="1385.4985666376049"/>
    <n v="2347.8593919555624"/>
  </r>
  <r>
    <n v="11"/>
    <n v="11201"/>
    <s v="Aysén"/>
    <s v="Aisén"/>
    <x v="0"/>
    <x v="0"/>
    <n v="2"/>
    <s v="Vida"/>
    <s v="No sufrió antes ni durante el año pasado"/>
    <n v="1"/>
    <s v="Violencia psicológica"/>
    <n v="270103"/>
    <s v="Delitos violentos"/>
    <n v="270103008"/>
    <s v="Violencia Psicológica"/>
    <n v="0"/>
    <n v="7011.4192521591622"/>
    <n v="6487.1030798988222"/>
  </r>
  <r>
    <n v="11"/>
    <n v="11201"/>
    <s v="Aysén"/>
    <s v="Aisén"/>
    <x v="0"/>
    <x v="0"/>
    <n v="2"/>
    <s v="Vida"/>
    <s v="Si sufrió antes o durante el año pasado"/>
    <n v="1"/>
    <s v="Violencia psicológica"/>
    <n v="270103"/>
    <s v="Delitos violentos"/>
    <n v="270103008"/>
    <s v="Violencia Psicológica"/>
    <n v="0"/>
    <n v="2766.4382393571523"/>
    <n v="3578.4267668501716"/>
  </r>
  <r>
    <n v="11"/>
    <n v="11201"/>
    <s v="Aysén"/>
    <s v="Aisén"/>
    <x v="1"/>
    <x v="1"/>
    <n v="1"/>
    <s v="Año"/>
    <s v="No sufrió el año pasado"/>
    <n v="1"/>
    <s v="Violencia psicológica"/>
    <n v="270103"/>
    <s v="Delitos violentos"/>
    <n v="270103008"/>
    <s v="Violencia Psicológica"/>
    <n v="0"/>
    <n v="9427.9905754393494"/>
    <n v="9680.8213619005128"/>
  </r>
  <r>
    <n v="11"/>
    <n v="11201"/>
    <s v="Aysén"/>
    <s v="Aisén"/>
    <x v="1"/>
    <x v="1"/>
    <n v="1"/>
    <s v="Año"/>
    <s v="Si sufrió el año pasado"/>
    <n v="1"/>
    <s v="Violencia psicológica"/>
    <n v="270103"/>
    <s v="Delitos violentos"/>
    <n v="270103008"/>
    <s v="Violencia Psicológica"/>
    <n v="0"/>
    <n v="349.86691607696406"/>
    <n v="384.70848484848477"/>
  </r>
  <r>
    <n v="11"/>
    <n v="11201"/>
    <s v="Aysén"/>
    <s v="Aisén"/>
    <x v="2"/>
    <x v="2"/>
    <n v="1"/>
    <s v="Año"/>
    <s v="No sufrió el año pasado"/>
    <n v="1"/>
    <s v="Violencia psicológica"/>
    <n v="270103"/>
    <s v="Delitos violentos"/>
    <n v="270103008"/>
    <s v="Violencia Psicológica"/>
    <n v="0"/>
    <n v="8471.0945570626136"/>
    <n v="7761.3522729752567"/>
  </r>
  <r>
    <n v="11"/>
    <n v="11201"/>
    <s v="Aysén"/>
    <s v="Aisén"/>
    <x v="2"/>
    <x v="2"/>
    <n v="1"/>
    <s v="Año"/>
    <s v="Si sufrió el año pasado"/>
    <n v="1"/>
    <s v="Violencia psicológica"/>
    <n v="270103"/>
    <s v="Delitos violentos"/>
    <n v="270103008"/>
    <s v="Violencia Psicológica"/>
    <n v="0"/>
    <n v="1306.7629344536967"/>
    <n v="2304.1775737737444"/>
  </r>
  <r>
    <n v="11"/>
    <n v="11202"/>
    <s v="Aysén"/>
    <s v="Cisnes"/>
    <x v="0"/>
    <x v="0"/>
    <n v="1"/>
    <s v="Año"/>
    <s v="No sufrió el año pasado"/>
    <n v="1"/>
    <s v="Violencia psicológica"/>
    <n v="270103"/>
    <s v="Delitos violentos"/>
    <n v="270103008"/>
    <s v="Violencia Psicológica"/>
    <n v="0"/>
    <n v="1721.4065478076011"/>
    <n v="0"/>
  </r>
  <r>
    <n v="11"/>
    <n v="11202"/>
    <s v="Aysén"/>
    <s v="Cisnes"/>
    <x v="0"/>
    <x v="0"/>
    <n v="1"/>
    <s v="Año"/>
    <s v="Si sufrió el año pasado"/>
    <n v="1"/>
    <s v="Violencia psicológica"/>
    <n v="270103"/>
    <s v="Delitos violentos"/>
    <n v="270103008"/>
    <s v="Violencia Psicológica"/>
    <n v="0"/>
    <n v="371.12723881070877"/>
    <n v="0"/>
  </r>
  <r>
    <n v="11"/>
    <n v="11202"/>
    <s v="Aysén"/>
    <s v="Cisnes"/>
    <x v="0"/>
    <x v="0"/>
    <n v="2"/>
    <s v="Vida"/>
    <s v="No sufrió antes ni durante el año pasado"/>
    <n v="1"/>
    <s v="Violencia psicológica"/>
    <n v="270103"/>
    <s v="Delitos violentos"/>
    <n v="270103008"/>
    <s v="Violencia Psicológica"/>
    <n v="0"/>
    <n v="1538.3045069912744"/>
    <n v="0"/>
  </r>
  <r>
    <n v="11"/>
    <n v="11202"/>
    <s v="Aysén"/>
    <s v="Cisnes"/>
    <x v="0"/>
    <x v="0"/>
    <n v="2"/>
    <s v="Vida"/>
    <s v="Si sufrió antes o durante el año pasado"/>
    <n v="1"/>
    <s v="Violencia psicológica"/>
    <n v="270103"/>
    <s v="Delitos violentos"/>
    <n v="270103008"/>
    <s v="Violencia Psicológica"/>
    <n v="0"/>
    <n v="554.22927962703534"/>
    <n v="0"/>
  </r>
  <r>
    <n v="11"/>
    <n v="11202"/>
    <s v="Aysén"/>
    <s v="Cisnes"/>
    <x v="1"/>
    <x v="1"/>
    <n v="1"/>
    <s v="Año"/>
    <s v="No sufrió el año pasado"/>
    <n v="1"/>
    <s v="Violencia psicológica"/>
    <n v="270103"/>
    <s v="Delitos violentos"/>
    <n v="270103008"/>
    <s v="Violencia Psicológica"/>
    <n v="0"/>
    <n v="1891.2984773066735"/>
    <n v="0"/>
  </r>
  <r>
    <n v="11"/>
    <n v="11202"/>
    <s v="Aysén"/>
    <s v="Cisnes"/>
    <x v="1"/>
    <x v="1"/>
    <n v="1"/>
    <s v="Año"/>
    <s v="Si sufrió el año pasado"/>
    <n v="1"/>
    <s v="Violencia psicológica"/>
    <n v="270103"/>
    <s v="Delitos violentos"/>
    <n v="270103008"/>
    <s v="Violencia Psicológica"/>
    <n v="0"/>
    <n v="201.2353093116364"/>
    <n v="0"/>
  </r>
  <r>
    <n v="11"/>
    <n v="11202"/>
    <s v="Aysén"/>
    <s v="Cisnes"/>
    <x v="2"/>
    <x v="2"/>
    <n v="1"/>
    <s v="Año"/>
    <s v="No sufrió el año pasado"/>
    <n v="1"/>
    <s v="Violencia psicológica"/>
    <n v="270103"/>
    <s v="Delitos violentos"/>
    <n v="270103008"/>
    <s v="Violencia Psicológica"/>
    <n v="0"/>
    <n v="1721.4065478076011"/>
    <n v="0"/>
  </r>
  <r>
    <n v="11"/>
    <n v="11202"/>
    <s v="Aysén"/>
    <s v="Cisnes"/>
    <x v="2"/>
    <x v="2"/>
    <n v="1"/>
    <s v="Año"/>
    <s v="Si sufrió el año pasado"/>
    <n v="1"/>
    <s v="Violencia psicológica"/>
    <n v="270103"/>
    <s v="Delitos violentos"/>
    <n v="270103008"/>
    <s v="Violencia Psicológica"/>
    <n v="0"/>
    <n v="371.12723881070877"/>
    <n v="0"/>
  </r>
  <r>
    <n v="11"/>
    <n v="11203"/>
    <s v="Aysén"/>
    <s v="Guaitecas"/>
    <x v="0"/>
    <x v="0"/>
    <n v="1"/>
    <s v="Año"/>
    <s v="No sufrió el año pasado"/>
    <n v="1"/>
    <s v="Violencia psicológica"/>
    <n v="270103"/>
    <s v="Delitos violentos"/>
    <n v="270103008"/>
    <s v="Violencia Psicológica"/>
    <n v="0"/>
    <n v="673.15997952457371"/>
    <n v="0"/>
  </r>
  <r>
    <n v="11"/>
    <n v="11203"/>
    <s v="Aysén"/>
    <s v="Guaitecas"/>
    <x v="0"/>
    <x v="0"/>
    <n v="1"/>
    <s v="Año"/>
    <s v="Si sufrió el año pasado"/>
    <n v="1"/>
    <s v="Violencia psicológica"/>
    <n v="270103"/>
    <s v="Delitos violentos"/>
    <n v="270103008"/>
    <s v="Violencia Psicológica"/>
    <n v="0"/>
    <n v="78.340909090909093"/>
    <n v="0"/>
  </r>
  <r>
    <n v="11"/>
    <n v="11203"/>
    <s v="Aysén"/>
    <s v="Guaitecas"/>
    <x v="0"/>
    <x v="0"/>
    <n v="2"/>
    <s v="Vida"/>
    <s v="No sufrió antes ni durante el año pasado"/>
    <n v="1"/>
    <s v="Violencia psicológica"/>
    <n v="270103"/>
    <s v="Delitos violentos"/>
    <n v="270103008"/>
    <s v="Violencia Psicológica"/>
    <n v="0"/>
    <n v="673.15997952457371"/>
    <n v="0"/>
  </r>
  <r>
    <n v="11"/>
    <n v="11203"/>
    <s v="Aysén"/>
    <s v="Guaitecas"/>
    <x v="0"/>
    <x v="0"/>
    <n v="2"/>
    <s v="Vida"/>
    <s v="Si sufrió antes o durante el año pasado"/>
    <n v="1"/>
    <s v="Violencia psicológica"/>
    <n v="270103"/>
    <s v="Delitos violentos"/>
    <n v="270103008"/>
    <s v="Violencia Psicológica"/>
    <n v="0"/>
    <n v="78.340909090909093"/>
    <n v="0"/>
  </r>
  <r>
    <n v="11"/>
    <n v="11203"/>
    <s v="Aysén"/>
    <s v="Guaitecas"/>
    <x v="1"/>
    <x v="1"/>
    <n v="1"/>
    <s v="Año"/>
    <s v="No sufrió el año pasado"/>
    <n v="1"/>
    <s v="Violencia psicológica"/>
    <n v="270103"/>
    <s v="Delitos violentos"/>
    <n v="270103008"/>
    <s v="Violencia Psicológica"/>
    <n v="0"/>
    <n v="673.15997952457371"/>
    <n v="0"/>
  </r>
  <r>
    <n v="11"/>
    <n v="11203"/>
    <s v="Aysén"/>
    <s v="Guaitecas"/>
    <x v="1"/>
    <x v="1"/>
    <n v="1"/>
    <s v="Año"/>
    <s v="Si sufrió el año pasado"/>
    <n v="1"/>
    <s v="Violencia psicológica"/>
    <n v="270103"/>
    <s v="Delitos violentos"/>
    <n v="270103008"/>
    <s v="Violencia Psicológica"/>
    <n v="0"/>
    <n v="78.340909090909093"/>
    <n v="0"/>
  </r>
  <r>
    <n v="11"/>
    <n v="11203"/>
    <s v="Aysén"/>
    <s v="Guaitecas"/>
    <x v="2"/>
    <x v="2"/>
    <n v="1"/>
    <s v="Año"/>
    <s v="No sufrió el año pasado"/>
    <n v="1"/>
    <s v="Violencia psicológica"/>
    <n v="270103"/>
    <s v="Delitos violentos"/>
    <n v="270103008"/>
    <s v="Violencia Psicológica"/>
    <n v="0"/>
    <n v="673.15997952457371"/>
    <n v="0"/>
  </r>
  <r>
    <n v="11"/>
    <n v="11203"/>
    <s v="Aysén"/>
    <s v="Guaitecas"/>
    <x v="2"/>
    <x v="2"/>
    <n v="1"/>
    <s v="Año"/>
    <s v="Si sufrió el año pasado"/>
    <n v="1"/>
    <s v="Violencia psicológica"/>
    <n v="270103"/>
    <s v="Delitos violentos"/>
    <n v="270103008"/>
    <s v="Violencia Psicológica"/>
    <n v="0"/>
    <n v="78.340909090909093"/>
    <n v="0"/>
  </r>
  <r>
    <n v="11"/>
    <n v="11301"/>
    <s v="Aysén"/>
    <s v="Cochrane"/>
    <x v="0"/>
    <x v="0"/>
    <n v="1"/>
    <s v="Año"/>
    <s v="No sufrió el año pasado"/>
    <n v="1"/>
    <s v="Violencia psicológica"/>
    <n v="270103"/>
    <s v="Delitos violentos"/>
    <n v="270103008"/>
    <s v="Violencia Psicológica"/>
    <n v="0"/>
    <n v="520.54829176203441"/>
    <n v="0"/>
  </r>
  <r>
    <n v="11"/>
    <n v="11301"/>
    <s v="Aysén"/>
    <s v="Cochrane"/>
    <x v="0"/>
    <x v="0"/>
    <n v="1"/>
    <s v="Año"/>
    <s v="Si sufrió el año pasado"/>
    <n v="1"/>
    <s v="Violencia psicológica"/>
    <n v="270103"/>
    <s v="Delitos violentos"/>
    <n v="270103008"/>
    <s v="Violencia Psicológica"/>
    <n v="0"/>
    <n v="322.94554025336669"/>
    <n v="0"/>
  </r>
  <r>
    <n v="11"/>
    <n v="11301"/>
    <s v="Aysén"/>
    <s v="Cochrane"/>
    <x v="0"/>
    <x v="0"/>
    <n v="2"/>
    <s v="Vida"/>
    <s v="No sufrió antes ni durante el año pasado"/>
    <n v="1"/>
    <s v="Violencia psicológica"/>
    <n v="270103"/>
    <s v="Delitos violentos"/>
    <n v="270103008"/>
    <s v="Violencia Psicológica"/>
    <n v="0"/>
    <n v="520.54829176203441"/>
    <n v="0"/>
  </r>
  <r>
    <n v="11"/>
    <n v="11301"/>
    <s v="Aysén"/>
    <s v="Cochrane"/>
    <x v="0"/>
    <x v="0"/>
    <n v="2"/>
    <s v="Vida"/>
    <s v="Si sufrió antes o durante el año pasado"/>
    <n v="1"/>
    <s v="Violencia psicológica"/>
    <n v="270103"/>
    <s v="Delitos violentos"/>
    <n v="270103008"/>
    <s v="Violencia Psicológica"/>
    <n v="0"/>
    <n v="322.94554025336669"/>
    <n v="0"/>
  </r>
  <r>
    <n v="11"/>
    <n v="11301"/>
    <s v="Aysén"/>
    <s v="Cochrane"/>
    <x v="1"/>
    <x v="1"/>
    <n v="1"/>
    <s v="Año"/>
    <s v="No sufrió el año pasado"/>
    <n v="1"/>
    <s v="Violencia psicológica"/>
    <n v="270103"/>
    <s v="Delitos violentos"/>
    <n v="270103008"/>
    <s v="Violencia Psicológica"/>
    <n v="0"/>
    <n v="765.15292292449215"/>
    <n v="0"/>
  </r>
  <r>
    <n v="11"/>
    <n v="11301"/>
    <s v="Aysén"/>
    <s v="Cochrane"/>
    <x v="1"/>
    <x v="1"/>
    <n v="1"/>
    <s v="Año"/>
    <s v="Si sufrió el año pasado"/>
    <n v="1"/>
    <s v="Violencia psicológica"/>
    <n v="270103"/>
    <s v="Delitos violentos"/>
    <n v="270103008"/>
    <s v="Violencia Psicológica"/>
    <n v="0"/>
    <n v="78.340909090909093"/>
    <n v="0"/>
  </r>
  <r>
    <n v="11"/>
    <n v="11301"/>
    <s v="Aysén"/>
    <s v="Cochrane"/>
    <x v="2"/>
    <x v="2"/>
    <n v="1"/>
    <s v="Año"/>
    <s v="No sufrió el año pasado"/>
    <n v="1"/>
    <s v="Violencia psicológica"/>
    <n v="270103"/>
    <s v="Delitos violentos"/>
    <n v="270103008"/>
    <s v="Violencia Psicológica"/>
    <n v="0"/>
    <n v="598.88920085294353"/>
    <n v="0"/>
  </r>
  <r>
    <n v="11"/>
    <n v="11301"/>
    <s v="Aysén"/>
    <s v="Cochrane"/>
    <x v="2"/>
    <x v="2"/>
    <n v="1"/>
    <s v="Año"/>
    <s v="Si sufrió el año pasado"/>
    <n v="1"/>
    <s v="Violencia psicológica"/>
    <n v="270103"/>
    <s v="Delitos violentos"/>
    <n v="270103008"/>
    <s v="Violencia Psicológica"/>
    <n v="0"/>
    <n v="244.60463116245757"/>
    <n v="0"/>
  </r>
  <r>
    <n v="11"/>
    <n v="11401"/>
    <s v="Aysén"/>
    <s v="Chile Chico"/>
    <x v="0"/>
    <x v="0"/>
    <n v="1"/>
    <s v="Año"/>
    <s v="No sufrió el año pasado"/>
    <n v="1"/>
    <s v="Violencia psicológica"/>
    <n v="270103"/>
    <s v="Delitos violentos"/>
    <n v="270103008"/>
    <s v="Violencia Psicológica"/>
    <n v="0"/>
    <n v="996.7369855936472"/>
    <n v="0"/>
  </r>
  <r>
    <n v="11"/>
    <n v="11401"/>
    <s v="Aysén"/>
    <s v="Chile Chico"/>
    <x v="0"/>
    <x v="0"/>
    <n v="1"/>
    <s v="Año"/>
    <s v="Si sufrió el año pasado"/>
    <n v="1"/>
    <s v="Violencia psicológica"/>
    <n v="270103"/>
    <s v="Delitos violentos"/>
    <n v="270103008"/>
    <s v="Violencia Psicológica"/>
    <n v="0"/>
    <n v="78.735632183908095"/>
    <n v="0"/>
  </r>
  <r>
    <n v="11"/>
    <n v="11401"/>
    <s v="Aysén"/>
    <s v="Chile Chico"/>
    <x v="0"/>
    <x v="0"/>
    <n v="2"/>
    <s v="Vida"/>
    <s v="No sufrió antes ni durante el año pasado"/>
    <n v="1"/>
    <s v="Violencia psicológica"/>
    <n v="270103"/>
    <s v="Delitos violentos"/>
    <n v="270103008"/>
    <s v="Violencia Psicológica"/>
    <n v="0"/>
    <n v="769.87089983350052"/>
    <n v="0"/>
  </r>
  <r>
    <n v="11"/>
    <n v="11401"/>
    <s v="Aysén"/>
    <s v="Chile Chico"/>
    <x v="0"/>
    <x v="0"/>
    <n v="2"/>
    <s v="Vida"/>
    <s v="Si sufrió antes o durante el año pasado"/>
    <n v="1"/>
    <s v="Violencia psicológica"/>
    <n v="270103"/>
    <s v="Delitos violentos"/>
    <n v="270103008"/>
    <s v="Violencia Psicológica"/>
    <n v="0"/>
    <n v="305.60171794405488"/>
    <n v="0"/>
  </r>
  <r>
    <n v="11"/>
    <n v="11401"/>
    <s v="Aysén"/>
    <s v="Chile Chico"/>
    <x v="1"/>
    <x v="1"/>
    <n v="1"/>
    <s v="Año"/>
    <s v="No sufrió el año pasado"/>
    <n v="1"/>
    <s v="Violencia psicológica"/>
    <n v="270103"/>
    <s v="Delitos violentos"/>
    <n v="270103008"/>
    <s v="Violencia Psicológica"/>
    <n v="0"/>
    <n v="1075.4726177775553"/>
    <n v="0"/>
  </r>
  <r>
    <n v="11"/>
    <n v="11401"/>
    <s v="Aysén"/>
    <s v="Chile Chico"/>
    <x v="2"/>
    <x v="2"/>
    <n v="1"/>
    <s v="Año"/>
    <s v="No sufrió el año pasado"/>
    <n v="1"/>
    <s v="Violencia psicológica"/>
    <n v="270103"/>
    <s v="Delitos violentos"/>
    <n v="270103008"/>
    <s v="Violencia Psicológica"/>
    <n v="0"/>
    <n v="996.7369855936472"/>
    <n v="0"/>
  </r>
  <r>
    <n v="11"/>
    <n v="11401"/>
    <s v="Aysén"/>
    <s v="Chile Chico"/>
    <x v="2"/>
    <x v="2"/>
    <n v="1"/>
    <s v="Año"/>
    <s v="Si sufrió el año pasado"/>
    <n v="1"/>
    <s v="Violencia psicológica"/>
    <n v="270103"/>
    <s v="Delitos violentos"/>
    <n v="270103008"/>
    <s v="Violencia Psicológica"/>
    <n v="0"/>
    <n v="78.735632183908095"/>
    <n v="0"/>
  </r>
  <r>
    <n v="12"/>
    <n v="12101"/>
    <s v="Magallanes y Antártica Chilena"/>
    <s v="Punta Arenas"/>
    <x v="0"/>
    <x v="0"/>
    <n v="1"/>
    <s v="Año"/>
    <s v="No sufrió el año pasado"/>
    <n v="1"/>
    <s v="Violencia psicológica"/>
    <n v="270103"/>
    <s v="Delitos violentos"/>
    <n v="270103008"/>
    <s v="Violencia Psicológica"/>
    <n v="36872"/>
    <n v="39800.751831481401"/>
    <n v="38547.462206039032"/>
  </r>
  <r>
    <n v="12"/>
    <n v="12101"/>
    <s v="Magallanes y Antártica Chilena"/>
    <s v="Punta Arenas"/>
    <x v="0"/>
    <x v="0"/>
    <n v="1"/>
    <s v="Año"/>
    <s v="Si sufrió el año pasado"/>
    <n v="1"/>
    <s v="Violencia psicológica"/>
    <n v="270103"/>
    <s v="Delitos violentos"/>
    <n v="270103008"/>
    <s v="Violencia Psicológica"/>
    <n v="2200"/>
    <n v="5794.2007577082177"/>
    <n v="3894.4026947719376"/>
  </r>
  <r>
    <n v="12"/>
    <n v="12101"/>
    <s v="Magallanes y Antártica Chilena"/>
    <s v="Punta Arenas"/>
    <x v="0"/>
    <x v="0"/>
    <n v="1"/>
    <s v="Año"/>
    <s v="No responde"/>
    <n v="1"/>
    <s v="Violencia psicológica"/>
    <n v="270103"/>
    <s v="Delitos violentos"/>
    <n v="270103008"/>
    <s v="Violencia Psicológica"/>
    <n v="110"/>
    <n v="0"/>
    <n v="0"/>
  </r>
  <r>
    <n v="12"/>
    <n v="12101"/>
    <s v="Magallanes y Antártica Chilena"/>
    <s v="Punta Arenas"/>
    <x v="0"/>
    <x v="0"/>
    <n v="2"/>
    <s v="Vida"/>
    <s v="No responde"/>
    <n v="1"/>
    <s v="Violencia psicológica"/>
    <n v="270103"/>
    <s v="Delitos violentos"/>
    <n v="270103008"/>
    <s v="Violencia Psicológica"/>
    <n v="41"/>
    <n v="0"/>
    <n v="143.41666666666671"/>
  </r>
  <r>
    <n v="12"/>
    <n v="12101"/>
    <s v="Magallanes y Antártica Chilena"/>
    <s v="Punta Arenas"/>
    <x v="0"/>
    <x v="0"/>
    <n v="2"/>
    <s v="Vida"/>
    <s v="No sufrió antes ni durante el año pasado"/>
    <n v="1"/>
    <s v="Violencia psicológica"/>
    <n v="270103"/>
    <s v="Delitos violentos"/>
    <n v="270103008"/>
    <s v="Violencia Psicológica"/>
    <n v="32050"/>
    <n v="36477.853617659355"/>
    <n v="31658.440635843865"/>
  </r>
  <r>
    <n v="12"/>
    <n v="12101"/>
    <s v="Magallanes y Antártica Chilena"/>
    <s v="Punta Arenas"/>
    <x v="0"/>
    <x v="0"/>
    <n v="2"/>
    <s v="Vida"/>
    <s v="Si sufrió antes o durante el año pasado"/>
    <n v="1"/>
    <s v="Violencia psicológica"/>
    <n v="270103"/>
    <s v="Delitos violentos"/>
    <n v="270103008"/>
    <s v="Violencia Psicológica"/>
    <n v="7091"/>
    <n v="9117.0989715302931"/>
    <n v="10640.007598300521"/>
  </r>
  <r>
    <n v="12"/>
    <n v="12101"/>
    <s v="Magallanes y Antártica Chilena"/>
    <s v="Punta Arenas"/>
    <x v="1"/>
    <x v="1"/>
    <n v="1"/>
    <s v="Año"/>
    <s v="No sufrió el año pasado"/>
    <n v="1"/>
    <s v="Violencia psicológica"/>
    <n v="270103"/>
    <s v="Delitos violentos"/>
    <n v="270103008"/>
    <s v="Violencia Psicológica"/>
    <n v="38277"/>
    <n v="44718.645268562439"/>
    <n v="41054.8708181779"/>
  </r>
  <r>
    <n v="12"/>
    <n v="12101"/>
    <s v="Magallanes y Antártica Chilena"/>
    <s v="Punta Arenas"/>
    <x v="1"/>
    <x v="1"/>
    <n v="1"/>
    <s v="Año"/>
    <s v="Si sufrió el año pasado"/>
    <n v="1"/>
    <s v="Violencia psicológica"/>
    <n v="270103"/>
    <s v="Delitos violentos"/>
    <n v="270103008"/>
    <s v="Violencia Psicológica"/>
    <n v="795"/>
    <n v="876.30732062714833"/>
    <n v="1386.9940826330533"/>
  </r>
  <r>
    <n v="12"/>
    <n v="12101"/>
    <s v="Magallanes y Antártica Chilena"/>
    <s v="Punta Arenas"/>
    <x v="1"/>
    <x v="1"/>
    <n v="1"/>
    <s v="Año"/>
    <s v="No responde"/>
    <n v="1"/>
    <s v="Violencia psicológica"/>
    <n v="270103"/>
    <s v="Delitos violentos"/>
    <n v="270103008"/>
    <s v="Violencia Psicológica"/>
    <n v="110"/>
    <n v="0"/>
    <n v="0"/>
  </r>
  <r>
    <n v="12"/>
    <n v="12101"/>
    <s v="Magallanes y Antártica Chilena"/>
    <s v="Punta Arenas"/>
    <x v="2"/>
    <x v="2"/>
    <n v="1"/>
    <s v="Año"/>
    <s v="No sufrió el año pasado"/>
    <n v="1"/>
    <s v="Violencia psicológica"/>
    <n v="270103"/>
    <s v="Delitos violentos"/>
    <n v="270103008"/>
    <s v="Violencia Psicológica"/>
    <n v="36872"/>
    <n v="39928.240203574416"/>
    <n v="38547.462206039032"/>
  </r>
  <r>
    <n v="12"/>
    <n v="12101"/>
    <s v="Magallanes y Antártica Chilena"/>
    <s v="Punta Arenas"/>
    <x v="2"/>
    <x v="2"/>
    <n v="1"/>
    <s v="Año"/>
    <s v="Si sufrió el año pasado"/>
    <n v="1"/>
    <s v="Violencia psicológica"/>
    <n v="270103"/>
    <s v="Delitos violentos"/>
    <n v="270103008"/>
    <s v="Violencia Psicológica"/>
    <n v="2200"/>
    <n v="5666.7123856151948"/>
    <n v="3894.4026947719376"/>
  </r>
  <r>
    <n v="12"/>
    <n v="12101"/>
    <s v="Magallanes y Antártica Chilena"/>
    <s v="Punta Arenas"/>
    <x v="2"/>
    <x v="2"/>
    <n v="1"/>
    <s v="Año"/>
    <s v="No responde"/>
    <n v="1"/>
    <s v="Violencia psicológica"/>
    <n v="270103"/>
    <s v="Delitos violentos"/>
    <n v="270103008"/>
    <s v="Violencia Psicológica"/>
    <n v="110"/>
    <n v="0"/>
    <n v="0"/>
  </r>
  <r>
    <n v="12"/>
    <n v="12301"/>
    <s v="Magallanes y Antártica Chilena"/>
    <s v="Porvenir"/>
    <x v="0"/>
    <x v="0"/>
    <n v="1"/>
    <s v="Año"/>
    <s v="No sufrió el año pasado"/>
    <n v="1"/>
    <s v="Violencia psicológica"/>
    <n v="270103"/>
    <s v="Delitos violentos"/>
    <n v="270103008"/>
    <s v="Violencia Psicológica"/>
    <n v="0"/>
    <n v="1741.3086124401891"/>
    <n v="0"/>
  </r>
  <r>
    <n v="12"/>
    <n v="12301"/>
    <s v="Magallanes y Antártica Chilena"/>
    <s v="Porvenir"/>
    <x v="0"/>
    <x v="0"/>
    <n v="1"/>
    <s v="Año"/>
    <s v="Si sufrió el año pasado"/>
    <n v="1"/>
    <s v="Violencia psicológica"/>
    <n v="270103"/>
    <s v="Delitos violentos"/>
    <n v="270103008"/>
    <s v="Violencia Psicológica"/>
    <n v="0"/>
    <n v="122.363636363636"/>
    <n v="0"/>
  </r>
  <r>
    <n v="12"/>
    <n v="12301"/>
    <s v="Magallanes y Antártica Chilena"/>
    <s v="Porvenir"/>
    <x v="0"/>
    <x v="0"/>
    <n v="2"/>
    <s v="Vida"/>
    <s v="No sufrió antes ni durante el año pasado"/>
    <n v="1"/>
    <s v="Violencia psicológica"/>
    <n v="270103"/>
    <s v="Delitos violentos"/>
    <n v="270103008"/>
    <s v="Violencia Psicológica"/>
    <n v="0"/>
    <n v="1618.9449760765531"/>
    <n v="0"/>
  </r>
  <r>
    <n v="12"/>
    <n v="12301"/>
    <s v="Magallanes y Antártica Chilena"/>
    <s v="Porvenir"/>
    <x v="0"/>
    <x v="0"/>
    <n v="2"/>
    <s v="Vida"/>
    <s v="Si sufrió antes o durante el año pasado"/>
    <n v="1"/>
    <s v="Violencia psicológica"/>
    <n v="270103"/>
    <s v="Delitos violentos"/>
    <n v="270103008"/>
    <s v="Violencia Psicológica"/>
    <n v="0"/>
    <n v="244.72727272727201"/>
    <n v="0"/>
  </r>
  <r>
    <n v="12"/>
    <n v="12301"/>
    <s v="Magallanes y Antártica Chilena"/>
    <s v="Porvenir"/>
    <x v="1"/>
    <x v="1"/>
    <n v="1"/>
    <s v="Año"/>
    <s v="No sufrió el año pasado"/>
    <n v="1"/>
    <s v="Violencia psicológica"/>
    <n v="270103"/>
    <s v="Delitos violentos"/>
    <n v="270103008"/>
    <s v="Violencia Psicológica"/>
    <n v="0"/>
    <n v="1863.6722488038251"/>
    <n v="0"/>
  </r>
  <r>
    <n v="12"/>
    <n v="12301"/>
    <s v="Magallanes y Antártica Chilena"/>
    <s v="Porvenir"/>
    <x v="2"/>
    <x v="2"/>
    <n v="1"/>
    <s v="Año"/>
    <s v="No sufrió el año pasado"/>
    <n v="1"/>
    <s v="Violencia psicológica"/>
    <n v="270103"/>
    <s v="Delitos violentos"/>
    <n v="270103008"/>
    <s v="Violencia Psicológica"/>
    <n v="0"/>
    <n v="1741.3086124401891"/>
    <n v="0"/>
  </r>
  <r>
    <n v="12"/>
    <n v="12301"/>
    <s v="Magallanes y Antártica Chilena"/>
    <s v="Porvenir"/>
    <x v="2"/>
    <x v="2"/>
    <n v="1"/>
    <s v="Año"/>
    <s v="Si sufrió el año pasado"/>
    <n v="1"/>
    <s v="Violencia psicológica"/>
    <n v="270103"/>
    <s v="Delitos violentos"/>
    <n v="270103008"/>
    <s v="Violencia Psicológica"/>
    <n v="0"/>
    <n v="122.363636363636"/>
    <n v="0"/>
  </r>
  <r>
    <n v="12"/>
    <n v="12401"/>
    <s v="Magallanes y Antártica Chilena"/>
    <s v="Natales"/>
    <x v="0"/>
    <x v="0"/>
    <n v="1"/>
    <s v="Año"/>
    <s v="No sufrió el año pasado"/>
    <n v="1"/>
    <s v="Violencia psicológica"/>
    <n v="270103"/>
    <s v="Delitos violentos"/>
    <n v="270103008"/>
    <s v="Violencia Psicológica"/>
    <n v="0"/>
    <n v="4815.014381620008"/>
    <n v="7877.3468934215516"/>
  </r>
  <r>
    <n v="12"/>
    <n v="12401"/>
    <s v="Magallanes y Antártica Chilena"/>
    <s v="Natales"/>
    <x v="0"/>
    <x v="0"/>
    <n v="1"/>
    <s v="Año"/>
    <s v="Si sufrió el año pasado"/>
    <n v="1"/>
    <s v="Violencia psicológica"/>
    <n v="270103"/>
    <s v="Delitos violentos"/>
    <n v="270103008"/>
    <s v="Violencia Psicológica"/>
    <n v="0"/>
    <n v="795.36078038648361"/>
    <n v="2706.7882057673814"/>
  </r>
  <r>
    <n v="12"/>
    <n v="12401"/>
    <s v="Magallanes y Antártica Chilena"/>
    <s v="Natales"/>
    <x v="0"/>
    <x v="0"/>
    <n v="2"/>
    <s v="Vida"/>
    <s v="No sufrió antes ni durante el año pasado"/>
    <n v="1"/>
    <s v="Violencia psicológica"/>
    <n v="270103"/>
    <s v="Delitos violentos"/>
    <n v="270103008"/>
    <s v="Violencia Psicológica"/>
    <n v="0"/>
    <n v="3949.128766419215"/>
    <n v="5284.106813098374"/>
  </r>
  <r>
    <n v="12"/>
    <n v="12401"/>
    <s v="Magallanes y Antártica Chilena"/>
    <s v="Natales"/>
    <x v="0"/>
    <x v="0"/>
    <n v="2"/>
    <s v="Vida"/>
    <s v="Si sufrió antes o durante el año pasado"/>
    <n v="1"/>
    <s v="Violencia psicológica"/>
    <n v="270103"/>
    <s v="Delitos violentos"/>
    <n v="270103008"/>
    <s v="Violencia Psicológica"/>
    <n v="0"/>
    <n v="1661.2463955872759"/>
    <n v="5300.0282860905563"/>
  </r>
  <r>
    <n v="12"/>
    <n v="12401"/>
    <s v="Magallanes y Antártica Chilena"/>
    <s v="Natales"/>
    <x v="1"/>
    <x v="1"/>
    <n v="1"/>
    <s v="Año"/>
    <s v="No sufrió el año pasado"/>
    <n v="1"/>
    <s v="Violencia psicológica"/>
    <n v="270103"/>
    <s v="Delitos violentos"/>
    <n v="270103008"/>
    <s v="Violencia Psicológica"/>
    <n v="0"/>
    <n v="5344.3751620064913"/>
    <n v="10062.654707032074"/>
  </r>
  <r>
    <n v="12"/>
    <n v="12401"/>
    <s v="Magallanes y Antártica Chilena"/>
    <s v="Natales"/>
    <x v="1"/>
    <x v="1"/>
    <n v="1"/>
    <s v="Año"/>
    <s v="Si sufrió el año pasado"/>
    <n v="1"/>
    <s v="Violencia psicológica"/>
    <n v="270103"/>
    <s v="Delitos violentos"/>
    <n v="270103008"/>
    <s v="Violencia Psicológica"/>
    <n v="0"/>
    <n v="266"/>
    <n v="521.48039215686288"/>
  </r>
  <r>
    <n v="12"/>
    <n v="12401"/>
    <s v="Magallanes y Antártica Chilena"/>
    <s v="Natales"/>
    <x v="2"/>
    <x v="2"/>
    <n v="1"/>
    <s v="Año"/>
    <s v="No sufrió el año pasado"/>
    <n v="1"/>
    <s v="Violencia psicológica"/>
    <n v="270103"/>
    <s v="Delitos violentos"/>
    <n v="270103008"/>
    <s v="Violencia Psicológica"/>
    <n v="0"/>
    <n v="4815.014381620008"/>
    <n v="7877.3468934215516"/>
  </r>
  <r>
    <n v="12"/>
    <n v="12401"/>
    <s v="Magallanes y Antártica Chilena"/>
    <s v="Natales"/>
    <x v="2"/>
    <x v="2"/>
    <n v="1"/>
    <s v="Año"/>
    <s v="Si sufrió el año pasado"/>
    <n v="1"/>
    <s v="Violencia psicológica"/>
    <n v="270103"/>
    <s v="Delitos violentos"/>
    <n v="270103008"/>
    <s v="Violencia Psicológica"/>
    <n v="0"/>
    <n v="795.36078038648361"/>
    <n v="2706.7882057673814"/>
  </r>
  <r>
    <n v="13"/>
    <n v="13101"/>
    <s v="Metropolitana"/>
    <s v="Santiago"/>
    <x v="0"/>
    <x v="0"/>
    <n v="1"/>
    <s v="Año"/>
    <s v="No sufrió el año pasado"/>
    <n v="1"/>
    <s v="Violencia psicológica"/>
    <n v="270103"/>
    <s v="Delitos violentos"/>
    <n v="270103008"/>
    <s v="Violencia Psicológica"/>
    <n v="71554"/>
    <n v="115323.75052506034"/>
    <n v="180418.5214327992"/>
  </r>
  <r>
    <n v="13"/>
    <n v="13101"/>
    <s v="Metropolitana"/>
    <s v="Santiago"/>
    <x v="0"/>
    <x v="0"/>
    <n v="1"/>
    <s v="Año"/>
    <s v="Si sufrió el año pasado"/>
    <n v="1"/>
    <s v="Violencia psicológica"/>
    <n v="270103"/>
    <s v="Delitos violentos"/>
    <n v="270103008"/>
    <s v="Violencia Psicológica"/>
    <n v="0"/>
    <n v="41170.210531850731"/>
    <n v="13232.18487394958"/>
  </r>
  <r>
    <n v="13"/>
    <n v="13101"/>
    <s v="Metropolitana"/>
    <s v="Santiago"/>
    <x v="0"/>
    <x v="0"/>
    <n v="2"/>
    <s v="Vida"/>
    <s v="No sufrió antes ni durante el año pasado"/>
    <n v="1"/>
    <s v="Violencia psicológica"/>
    <n v="270103"/>
    <s v="Delitos violentos"/>
    <n v="270103008"/>
    <s v="Violencia Psicológica"/>
    <n v="56472"/>
    <n v="61355.495580263931"/>
    <n v="138451.15298797717"/>
  </r>
  <r>
    <n v="13"/>
    <n v="13101"/>
    <s v="Metropolitana"/>
    <s v="Santiago"/>
    <x v="0"/>
    <x v="0"/>
    <n v="2"/>
    <s v="Vida"/>
    <s v="Si sufrió antes o durante el año pasado"/>
    <n v="1"/>
    <s v="Violencia psicológica"/>
    <n v="270103"/>
    <s v="Delitos violentos"/>
    <n v="270103008"/>
    <s v="Violencia Psicológica"/>
    <n v="15082"/>
    <n v="95138.465476647121"/>
    <n v="55199.553318771461"/>
  </r>
  <r>
    <n v="13"/>
    <n v="13101"/>
    <s v="Metropolitana"/>
    <s v="Santiago"/>
    <x v="1"/>
    <x v="1"/>
    <n v="1"/>
    <s v="Año"/>
    <s v="No sufrió el año pasado"/>
    <n v="1"/>
    <s v="Violencia psicológica"/>
    <n v="270103"/>
    <s v="Delitos violentos"/>
    <n v="270103008"/>
    <s v="Violencia Psicológica"/>
    <n v="71554"/>
    <n v="149777.32962340512"/>
    <n v="189896.10630674878"/>
  </r>
  <r>
    <n v="13"/>
    <n v="13101"/>
    <s v="Metropolitana"/>
    <s v="Santiago"/>
    <x v="1"/>
    <x v="1"/>
    <n v="1"/>
    <s v="Año"/>
    <s v="Si sufrió el año pasado"/>
    <n v="1"/>
    <s v="Violencia psicológica"/>
    <n v="270103"/>
    <s v="Delitos violentos"/>
    <n v="270103008"/>
    <s v="Violencia Psicológica"/>
    <n v="0"/>
    <n v="6716.6314335060497"/>
    <n v="3754.6"/>
  </r>
  <r>
    <n v="13"/>
    <n v="13101"/>
    <s v="Metropolitana"/>
    <s v="Santiago"/>
    <x v="2"/>
    <x v="2"/>
    <n v="1"/>
    <s v="Año"/>
    <s v="No sufrió el año pasado"/>
    <n v="1"/>
    <s v="Violencia psicológica"/>
    <n v="270103"/>
    <s v="Delitos violentos"/>
    <n v="270103008"/>
    <s v="Violencia Psicológica"/>
    <n v="71554"/>
    <n v="115323.75052506034"/>
    <n v="180418.5214327992"/>
  </r>
  <r>
    <n v="13"/>
    <n v="13101"/>
    <s v="Metropolitana"/>
    <s v="Santiago"/>
    <x v="2"/>
    <x v="2"/>
    <n v="1"/>
    <s v="Año"/>
    <s v="Si sufrió el año pasado"/>
    <n v="1"/>
    <s v="Violencia psicológica"/>
    <n v="270103"/>
    <s v="Delitos violentos"/>
    <n v="270103008"/>
    <s v="Violencia Psicológica"/>
    <n v="0"/>
    <n v="41170.210531850731"/>
    <n v="13232.18487394958"/>
  </r>
  <r>
    <n v="13"/>
    <n v="13102"/>
    <s v="Metropolitana"/>
    <s v="Cerrillos"/>
    <x v="0"/>
    <x v="0"/>
    <n v="1"/>
    <s v="Año"/>
    <s v="No sufrió el año pasado"/>
    <n v="1"/>
    <s v="Violencia psicológica"/>
    <n v="270103"/>
    <s v="Delitos violentos"/>
    <n v="270103008"/>
    <s v="Violencia Psicológica"/>
    <n v="25002"/>
    <n v="77052.178399252647"/>
    <n v="44666.446837206189"/>
  </r>
  <r>
    <n v="13"/>
    <n v="13102"/>
    <s v="Metropolitana"/>
    <s v="Cerrillos"/>
    <x v="0"/>
    <x v="0"/>
    <n v="1"/>
    <s v="Año"/>
    <s v="Si sufrió el año pasado"/>
    <n v="1"/>
    <s v="Violencia psicológica"/>
    <n v="270103"/>
    <s v="Delitos violentos"/>
    <n v="270103008"/>
    <s v="Violencia Psicológica"/>
    <n v="0"/>
    <n v="6716.6314335060497"/>
    <n v="19820.354935064937"/>
  </r>
  <r>
    <n v="13"/>
    <n v="13102"/>
    <s v="Metropolitana"/>
    <s v="Cerrillos"/>
    <x v="0"/>
    <x v="0"/>
    <n v="2"/>
    <s v="Vida"/>
    <s v="No sufrió antes ni durante el año pasado"/>
    <n v="1"/>
    <s v="Violencia psicológica"/>
    <n v="270103"/>
    <s v="Delitos violentos"/>
    <n v="270103008"/>
    <s v="Violencia Psicológica"/>
    <n v="15810"/>
    <n v="42492.129252451428"/>
    <n v="32366.591375021329"/>
  </r>
  <r>
    <n v="13"/>
    <n v="13102"/>
    <s v="Metropolitana"/>
    <s v="Cerrillos"/>
    <x v="0"/>
    <x v="0"/>
    <n v="2"/>
    <s v="Vida"/>
    <s v="Si sufrió antes o durante el año pasado"/>
    <n v="1"/>
    <s v="Violencia psicológica"/>
    <n v="270103"/>
    <s v="Delitos violentos"/>
    <n v="270103008"/>
    <s v="Violencia Psicológica"/>
    <n v="9192"/>
    <n v="41276.680580307242"/>
    <n v="32120.210397249808"/>
  </r>
  <r>
    <n v="13"/>
    <n v="13102"/>
    <s v="Metropolitana"/>
    <s v="Cerrillos"/>
    <x v="1"/>
    <x v="1"/>
    <n v="1"/>
    <s v="Año"/>
    <s v="No sufrió el año pasado"/>
    <n v="1"/>
    <s v="Violencia psicológica"/>
    <n v="270103"/>
    <s v="Delitos violentos"/>
    <n v="270103008"/>
    <s v="Violencia Psicológica"/>
    <n v="25002"/>
    <n v="83768.809832758692"/>
    <n v="60678.551772271116"/>
  </r>
  <r>
    <n v="13"/>
    <n v="13102"/>
    <s v="Metropolitana"/>
    <s v="Cerrillos"/>
    <x v="1"/>
    <x v="1"/>
    <n v="1"/>
    <s v="Año"/>
    <s v="Si sufrió el año pasado"/>
    <n v="1"/>
    <s v="Violencia psicológica"/>
    <n v="270103"/>
    <s v="Delitos violentos"/>
    <n v="270103008"/>
    <s v="Violencia Psicológica"/>
    <n v="0"/>
    <n v="0"/>
    <n v="3808.25"/>
  </r>
  <r>
    <n v="13"/>
    <n v="13102"/>
    <s v="Metropolitana"/>
    <s v="Cerrillos"/>
    <x v="2"/>
    <x v="2"/>
    <n v="1"/>
    <s v="Año"/>
    <s v="No sufrió el año pasado"/>
    <n v="1"/>
    <s v="Violencia psicológica"/>
    <n v="270103"/>
    <s v="Delitos violentos"/>
    <n v="270103008"/>
    <s v="Violencia Psicológica"/>
    <n v="25002"/>
    <n v="77052.178399252647"/>
    <n v="48474.696837206189"/>
  </r>
  <r>
    <n v="13"/>
    <n v="13102"/>
    <s v="Metropolitana"/>
    <s v="Cerrillos"/>
    <x v="2"/>
    <x v="2"/>
    <n v="1"/>
    <s v="Año"/>
    <s v="Si sufrió el año pasado"/>
    <n v="1"/>
    <s v="Violencia psicológica"/>
    <n v="270103"/>
    <s v="Delitos violentos"/>
    <n v="270103008"/>
    <s v="Violencia Psicológica"/>
    <n v="0"/>
    <n v="6716.6314335060497"/>
    <n v="16012.104935064937"/>
  </r>
  <r>
    <n v="13"/>
    <n v="13103"/>
    <s v="Metropolitana"/>
    <s v="Cerro Navia"/>
    <x v="0"/>
    <x v="0"/>
    <n v="1"/>
    <s v="Año"/>
    <s v="No sufrió el año pasado"/>
    <n v="1"/>
    <s v="Violencia psicológica"/>
    <n v="270103"/>
    <s v="Delitos violentos"/>
    <n v="270103008"/>
    <s v="Violencia Psicológica"/>
    <n v="42546"/>
    <n v="37759.699611002368"/>
    <n v="80629.061690462579"/>
  </r>
  <r>
    <n v="13"/>
    <n v="13103"/>
    <s v="Metropolitana"/>
    <s v="Cerro Navia"/>
    <x v="0"/>
    <x v="0"/>
    <n v="1"/>
    <s v="Año"/>
    <s v="Si sufrió el año pasado"/>
    <n v="1"/>
    <s v="Violencia psicológica"/>
    <n v="270103"/>
    <s v="Delitos violentos"/>
    <n v="270103008"/>
    <s v="Violencia Psicológica"/>
    <n v="7945"/>
    <n v="25915.786159546347"/>
    <n v="36484.720628583294"/>
  </r>
  <r>
    <n v="13"/>
    <n v="13103"/>
    <s v="Metropolitana"/>
    <s v="Cerro Navia"/>
    <x v="0"/>
    <x v="0"/>
    <n v="2"/>
    <s v="Vida"/>
    <s v="No sufrió antes ni durante el año pasado"/>
    <n v="1"/>
    <s v="Violencia psicológica"/>
    <n v="270103"/>
    <s v="Delitos violentos"/>
    <n v="270103008"/>
    <s v="Violencia Psicológica"/>
    <n v="18563"/>
    <n v="21603.346910260349"/>
    <n v="41076.854536702594"/>
  </r>
  <r>
    <n v="13"/>
    <n v="13103"/>
    <s v="Metropolitana"/>
    <s v="Cerro Navia"/>
    <x v="0"/>
    <x v="0"/>
    <n v="2"/>
    <s v="Vida"/>
    <s v="Si sufrió antes o durante el año pasado"/>
    <n v="1"/>
    <s v="Violencia psicológica"/>
    <n v="270103"/>
    <s v="Delitos violentos"/>
    <n v="270103008"/>
    <s v="Violencia Psicológica"/>
    <n v="31928"/>
    <n v="42072.138860288367"/>
    <n v="76036.927782343293"/>
  </r>
  <r>
    <n v="13"/>
    <n v="13103"/>
    <s v="Metropolitana"/>
    <s v="Cerro Navia"/>
    <x v="1"/>
    <x v="1"/>
    <n v="1"/>
    <s v="Año"/>
    <s v="No sufrió el año pasado"/>
    <n v="1"/>
    <s v="Violencia psicológica"/>
    <n v="270103"/>
    <s v="Delitos violentos"/>
    <n v="270103008"/>
    <s v="Violencia Psicológica"/>
    <n v="50491"/>
    <n v="60596.921003709343"/>
    <n v="113359.18231904591"/>
  </r>
  <r>
    <n v="13"/>
    <n v="13103"/>
    <s v="Metropolitana"/>
    <s v="Cerro Navia"/>
    <x v="1"/>
    <x v="1"/>
    <n v="1"/>
    <s v="Año"/>
    <s v="Si sufrió el año pasado"/>
    <n v="1"/>
    <s v="Violencia psicológica"/>
    <n v="270103"/>
    <s v="Delitos violentos"/>
    <n v="270103008"/>
    <s v="Violencia Psicológica"/>
    <n v="0"/>
    <n v="3078.5647668393799"/>
    <n v="3754.6"/>
  </r>
  <r>
    <n v="13"/>
    <n v="13103"/>
    <s v="Metropolitana"/>
    <s v="Cerro Navia"/>
    <x v="2"/>
    <x v="2"/>
    <n v="1"/>
    <s v="Año"/>
    <s v="No sufrió el año pasado"/>
    <n v="1"/>
    <s v="Violencia psicológica"/>
    <n v="270103"/>
    <s v="Delitos violentos"/>
    <n v="270103008"/>
    <s v="Violencia Psicológica"/>
    <n v="42546"/>
    <n v="37759.699611002368"/>
    <n v="80629.061690462579"/>
  </r>
  <r>
    <n v="13"/>
    <n v="13103"/>
    <s v="Metropolitana"/>
    <s v="Cerro Navia"/>
    <x v="2"/>
    <x v="2"/>
    <n v="1"/>
    <s v="Año"/>
    <s v="Si sufrió el año pasado"/>
    <n v="1"/>
    <s v="Violencia psicológica"/>
    <n v="270103"/>
    <s v="Delitos violentos"/>
    <n v="270103008"/>
    <s v="Violencia Psicológica"/>
    <n v="7945"/>
    <n v="25915.786159546347"/>
    <n v="36484.720628583294"/>
  </r>
  <r>
    <n v="13"/>
    <n v="13104"/>
    <s v="Metropolitana"/>
    <s v="Conchalí"/>
    <x v="0"/>
    <x v="0"/>
    <n v="1"/>
    <s v="Año"/>
    <s v="No sufrió el año pasado"/>
    <n v="1"/>
    <s v="Violencia psicológica"/>
    <n v="270103"/>
    <s v="Delitos violentos"/>
    <n v="270103008"/>
    <s v="Violencia Psicológica"/>
    <n v="33194"/>
    <n v="58883.834555905327"/>
    <n v="31840.858111950871"/>
  </r>
  <r>
    <n v="13"/>
    <n v="13104"/>
    <s v="Metropolitana"/>
    <s v="Conchalí"/>
    <x v="0"/>
    <x v="0"/>
    <n v="1"/>
    <s v="Año"/>
    <s v="Si sufrió el año pasado"/>
    <n v="1"/>
    <s v="Violencia psicológica"/>
    <n v="270103"/>
    <s v="Delitos violentos"/>
    <n v="270103008"/>
    <s v="Violencia Psicológica"/>
    <n v="12270"/>
    <n v="12372.904257347758"/>
    <n v="4251.4524675324683"/>
  </r>
  <r>
    <n v="13"/>
    <n v="13104"/>
    <s v="Metropolitana"/>
    <s v="Conchalí"/>
    <x v="0"/>
    <x v="0"/>
    <n v="2"/>
    <s v="Vida"/>
    <s v="No sufrió antes ni durante el año pasado"/>
    <n v="1"/>
    <s v="Violencia psicológica"/>
    <n v="270103"/>
    <s v="Delitos violentos"/>
    <n v="270103008"/>
    <s v="Violencia Psicológica"/>
    <n v="23903"/>
    <n v="41312.294643040834"/>
    <n v="29018.587523715578"/>
  </r>
  <r>
    <n v="13"/>
    <n v="13104"/>
    <s v="Metropolitana"/>
    <s v="Conchalí"/>
    <x v="0"/>
    <x v="0"/>
    <n v="2"/>
    <s v="Vida"/>
    <s v="Si sufrió antes o durante el año pasado"/>
    <n v="1"/>
    <s v="Violencia psicológica"/>
    <n v="270103"/>
    <s v="Delitos violentos"/>
    <n v="270103008"/>
    <s v="Violencia Psicológica"/>
    <n v="21561"/>
    <n v="29944.444170212235"/>
    <n v="7073.7230557677613"/>
  </r>
  <r>
    <n v="13"/>
    <n v="13104"/>
    <s v="Metropolitana"/>
    <s v="Conchalí"/>
    <x v="1"/>
    <x v="1"/>
    <n v="1"/>
    <s v="Año"/>
    <s v="No sufrió el año pasado"/>
    <n v="1"/>
    <s v="Violencia psicológica"/>
    <n v="270103"/>
    <s v="Delitos violentos"/>
    <n v="270103008"/>
    <s v="Violencia Psicológica"/>
    <n v="41776"/>
    <n v="68484.712075285192"/>
    <n v="36092.310579483339"/>
  </r>
  <r>
    <n v="13"/>
    <n v="13104"/>
    <s v="Metropolitana"/>
    <s v="Conchalí"/>
    <x v="1"/>
    <x v="1"/>
    <n v="1"/>
    <s v="Año"/>
    <s v="Si sufrió el año pasado"/>
    <n v="1"/>
    <s v="Violencia psicológica"/>
    <n v="270103"/>
    <s v="Delitos violentos"/>
    <n v="270103008"/>
    <s v="Violencia Psicológica"/>
    <n v="3688"/>
    <n v="2772.0267379679099"/>
    <n v="0"/>
  </r>
  <r>
    <n v="13"/>
    <n v="13104"/>
    <s v="Metropolitana"/>
    <s v="Conchalí"/>
    <x v="2"/>
    <x v="2"/>
    <n v="1"/>
    <s v="Año"/>
    <s v="No sufrió el año pasado"/>
    <n v="1"/>
    <s v="Violencia psicológica"/>
    <n v="270103"/>
    <s v="Delitos violentos"/>
    <n v="270103008"/>
    <s v="Violencia Psicológica"/>
    <n v="33194"/>
    <n v="58883.834555905327"/>
    <n v="31840.858111950871"/>
  </r>
  <r>
    <n v="13"/>
    <n v="13104"/>
    <s v="Metropolitana"/>
    <s v="Conchalí"/>
    <x v="2"/>
    <x v="2"/>
    <n v="1"/>
    <s v="Año"/>
    <s v="Si sufrió el año pasado"/>
    <n v="1"/>
    <s v="Violencia psicológica"/>
    <n v="270103"/>
    <s v="Delitos violentos"/>
    <n v="270103008"/>
    <s v="Violencia Psicológica"/>
    <n v="12270"/>
    <n v="12372.904257347758"/>
    <n v="4251.4524675324683"/>
  </r>
  <r>
    <n v="13"/>
    <n v="13105"/>
    <s v="Metropolitana"/>
    <s v="El Bosque"/>
    <x v="0"/>
    <x v="0"/>
    <n v="1"/>
    <s v="Año"/>
    <s v="No sufrió el año pasado"/>
    <n v="1"/>
    <s v="Violencia psicológica"/>
    <n v="270103"/>
    <s v="Delitos violentos"/>
    <n v="270103008"/>
    <s v="Violencia Psicológica"/>
    <n v="59959"/>
    <n v="12679.44228621923"/>
    <n v="30285.159674768409"/>
  </r>
  <r>
    <n v="13"/>
    <n v="13105"/>
    <s v="Metropolitana"/>
    <s v="El Bosque"/>
    <x v="0"/>
    <x v="0"/>
    <n v="1"/>
    <s v="Año"/>
    <s v="Si sufrió el año pasado"/>
    <n v="1"/>
    <s v="Violencia psicológica"/>
    <n v="270103"/>
    <s v="Delitos violentos"/>
    <n v="270103008"/>
    <s v="Violencia Psicológica"/>
    <n v="0"/>
    <n v="25216.154130597017"/>
    <n v="4978.0588879082097"/>
  </r>
  <r>
    <n v="13"/>
    <n v="13105"/>
    <s v="Metropolitana"/>
    <s v="El Bosque"/>
    <x v="0"/>
    <x v="0"/>
    <n v="2"/>
    <s v="Vida"/>
    <s v="No sufrió antes ni durante el año pasado"/>
    <n v="1"/>
    <s v="Violencia psicológica"/>
    <n v="270103"/>
    <s v="Delitos violentos"/>
    <n v="270103008"/>
    <s v="Violencia Psicológica"/>
    <n v="43553"/>
    <n v="5962.8108527131799"/>
    <n v="20310.722333286361"/>
  </r>
  <r>
    <n v="13"/>
    <n v="13105"/>
    <s v="Metropolitana"/>
    <s v="El Bosque"/>
    <x v="0"/>
    <x v="0"/>
    <n v="2"/>
    <s v="Vida"/>
    <s v="Si sufrió antes o durante el año pasado"/>
    <n v="1"/>
    <s v="Violencia psicológica"/>
    <n v="270103"/>
    <s v="Delitos violentos"/>
    <n v="270103008"/>
    <s v="Violencia Psicológica"/>
    <n v="16406"/>
    <n v="31932.785564103066"/>
    <n v="14952.496229390257"/>
  </r>
  <r>
    <n v="13"/>
    <n v="13105"/>
    <s v="Metropolitana"/>
    <s v="El Bosque"/>
    <x v="1"/>
    <x v="1"/>
    <n v="1"/>
    <s v="Año"/>
    <s v="No sufrió el año pasado"/>
    <n v="1"/>
    <s v="Violencia psicológica"/>
    <n v="270103"/>
    <s v="Delitos violentos"/>
    <n v="270103008"/>
    <s v="Violencia Psicológica"/>
    <n v="59959"/>
    <n v="31178.964983310198"/>
    <n v="31635.897856586591"/>
  </r>
  <r>
    <n v="13"/>
    <n v="13105"/>
    <s v="Metropolitana"/>
    <s v="El Bosque"/>
    <x v="1"/>
    <x v="1"/>
    <n v="1"/>
    <s v="Año"/>
    <s v="Si sufrió el año pasado"/>
    <n v="1"/>
    <s v="Violencia psicológica"/>
    <n v="270103"/>
    <s v="Delitos violentos"/>
    <n v="270103008"/>
    <s v="Violencia Psicológica"/>
    <n v="0"/>
    <n v="6716.6314335060497"/>
    <n v="3627.3207060900272"/>
  </r>
  <r>
    <n v="13"/>
    <n v="13105"/>
    <s v="Metropolitana"/>
    <s v="El Bosque"/>
    <x v="2"/>
    <x v="2"/>
    <n v="1"/>
    <s v="Año"/>
    <s v="No sufrió el año pasado"/>
    <n v="1"/>
    <s v="Violencia psicológica"/>
    <n v="270103"/>
    <s v="Delitos violentos"/>
    <n v="270103008"/>
    <s v="Violencia Psicológica"/>
    <n v="59959"/>
    <n v="12679.44228621923"/>
    <n v="30285.159674768409"/>
  </r>
  <r>
    <n v="13"/>
    <n v="13105"/>
    <s v="Metropolitana"/>
    <s v="El Bosque"/>
    <x v="2"/>
    <x v="2"/>
    <n v="1"/>
    <s v="Año"/>
    <s v="Si sufrió el año pasado"/>
    <n v="1"/>
    <s v="Violencia psicológica"/>
    <n v="270103"/>
    <s v="Delitos violentos"/>
    <n v="270103008"/>
    <s v="Violencia Psicológica"/>
    <n v="0"/>
    <n v="25216.154130597017"/>
    <n v="4978.0588879082097"/>
  </r>
  <r>
    <n v="13"/>
    <n v="13106"/>
    <s v="Metropolitana"/>
    <s v="Estación Central"/>
    <x v="0"/>
    <x v="0"/>
    <n v="1"/>
    <s v="Año"/>
    <s v="No sufrió el año pasado"/>
    <n v="1"/>
    <s v="Violencia psicológica"/>
    <n v="270103"/>
    <s v="Delitos violentos"/>
    <n v="270103008"/>
    <s v="Violencia Psicológica"/>
    <n v="43418"/>
    <n v="29884.910249288816"/>
    <n v="46514.037486556837"/>
  </r>
  <r>
    <n v="13"/>
    <n v="13106"/>
    <s v="Metropolitana"/>
    <s v="Estación Central"/>
    <x v="0"/>
    <x v="0"/>
    <n v="1"/>
    <s v="Año"/>
    <s v="Si sufrió el año pasado"/>
    <n v="1"/>
    <s v="Violencia psicológica"/>
    <n v="270103"/>
    <s v="Delitos violentos"/>
    <n v="270103008"/>
    <s v="Violencia Psicológica"/>
    <n v="1576"/>
    <n v="0"/>
    <n v="0"/>
  </r>
  <r>
    <n v="13"/>
    <n v="13106"/>
    <s v="Metropolitana"/>
    <s v="Estación Central"/>
    <x v="0"/>
    <x v="0"/>
    <n v="2"/>
    <s v="Vida"/>
    <s v="No sufrió antes ni durante el año pasado"/>
    <n v="1"/>
    <s v="Violencia psicológica"/>
    <n v="270103"/>
    <s v="Delitos violentos"/>
    <n v="270103008"/>
    <s v="Violencia Psicológica"/>
    <n v="36397"/>
    <n v="20539.871250589476"/>
    <n v="35632.075368286773"/>
  </r>
  <r>
    <n v="13"/>
    <n v="13106"/>
    <s v="Metropolitana"/>
    <s v="Estación Central"/>
    <x v="0"/>
    <x v="0"/>
    <n v="2"/>
    <s v="Vida"/>
    <s v="Si sufrió antes o durante el año pasado"/>
    <n v="1"/>
    <s v="Violencia psicológica"/>
    <n v="270103"/>
    <s v="Delitos violentos"/>
    <n v="270103008"/>
    <s v="Violencia Psicológica"/>
    <n v="8597"/>
    <n v="9345.0389986993396"/>
    <n v="10881.962118270081"/>
  </r>
  <r>
    <n v="13"/>
    <n v="13106"/>
    <s v="Metropolitana"/>
    <s v="Estación Central"/>
    <x v="1"/>
    <x v="1"/>
    <n v="1"/>
    <s v="Año"/>
    <s v="No sufrió el año pasado"/>
    <n v="1"/>
    <s v="Violencia psicológica"/>
    <n v="270103"/>
    <s v="Delitos violentos"/>
    <n v="270103008"/>
    <s v="Violencia Psicológica"/>
    <n v="43418"/>
    <n v="29884.910249288816"/>
    <n v="46514.037486556837"/>
  </r>
  <r>
    <n v="13"/>
    <n v="13106"/>
    <s v="Metropolitana"/>
    <s v="Estación Central"/>
    <x v="1"/>
    <x v="1"/>
    <n v="1"/>
    <s v="Año"/>
    <s v="Si sufrió el año pasado"/>
    <n v="1"/>
    <s v="Violencia psicológica"/>
    <n v="270103"/>
    <s v="Delitos violentos"/>
    <n v="270103008"/>
    <s v="Violencia Psicológica"/>
    <n v="1576"/>
    <n v="0"/>
    <n v="0"/>
  </r>
  <r>
    <n v="13"/>
    <n v="13106"/>
    <s v="Metropolitana"/>
    <s v="Estación Central"/>
    <x v="2"/>
    <x v="2"/>
    <n v="1"/>
    <s v="Año"/>
    <s v="No sufrió el año pasado"/>
    <n v="1"/>
    <s v="Violencia psicológica"/>
    <n v="270103"/>
    <s v="Delitos violentos"/>
    <n v="270103008"/>
    <s v="Violencia Psicológica"/>
    <n v="43418"/>
    <n v="29884.910249288816"/>
    <n v="46514.037486556837"/>
  </r>
  <r>
    <n v="13"/>
    <n v="13106"/>
    <s v="Metropolitana"/>
    <s v="Estación Central"/>
    <x v="2"/>
    <x v="2"/>
    <n v="1"/>
    <s v="Año"/>
    <s v="Si sufrió el año pasado"/>
    <n v="1"/>
    <s v="Violencia psicológica"/>
    <n v="270103"/>
    <s v="Delitos violentos"/>
    <n v="270103008"/>
    <s v="Violencia Psicológica"/>
    <n v="1576"/>
    <n v="0"/>
    <n v="0"/>
  </r>
  <r>
    <n v="13"/>
    <n v="13107"/>
    <s v="Metropolitana"/>
    <s v="Huechuraba"/>
    <x v="0"/>
    <x v="0"/>
    <n v="1"/>
    <s v="Año"/>
    <s v="No sufrió el año pasado"/>
    <n v="1"/>
    <s v="Violencia psicológica"/>
    <n v="270103"/>
    <s v="Delitos violentos"/>
    <n v="270103008"/>
    <s v="Violencia Psicológica"/>
    <n v="23418"/>
    <n v="36157.376180879997"/>
    <n v="8180.4857546337171"/>
  </r>
  <r>
    <n v="13"/>
    <n v="13107"/>
    <s v="Metropolitana"/>
    <s v="Huechuraba"/>
    <x v="0"/>
    <x v="0"/>
    <n v="1"/>
    <s v="Año"/>
    <s v="Si sufrió el año pasado"/>
    <n v="1"/>
    <s v="Violencia psicológica"/>
    <n v="270103"/>
    <s v="Delitos violentos"/>
    <n v="270103008"/>
    <s v="Violencia Psicológica"/>
    <n v="1886"/>
    <n v="16598.141204776028"/>
    <n v="2276.5825242718452"/>
  </r>
  <r>
    <n v="13"/>
    <n v="13107"/>
    <s v="Metropolitana"/>
    <s v="Huechuraba"/>
    <x v="0"/>
    <x v="0"/>
    <n v="2"/>
    <s v="Vida"/>
    <s v="No sufrió antes ni durante el año pasado"/>
    <n v="1"/>
    <s v="Violencia psicológica"/>
    <n v="270103"/>
    <s v="Delitos violentos"/>
    <n v="270103008"/>
    <s v="Violencia Psicológica"/>
    <n v="18179"/>
    <n v="27759.587713005927"/>
    <n v="4553.1650485436903"/>
  </r>
  <r>
    <n v="13"/>
    <n v="13107"/>
    <s v="Metropolitana"/>
    <s v="Huechuraba"/>
    <x v="0"/>
    <x v="0"/>
    <n v="2"/>
    <s v="Vida"/>
    <s v="Si sufrió antes o durante el año pasado"/>
    <n v="1"/>
    <s v="Violencia psicológica"/>
    <n v="270103"/>
    <s v="Delitos violentos"/>
    <n v="270103008"/>
    <s v="Violencia Psicológica"/>
    <n v="7125"/>
    <n v="24995.929672650098"/>
    <n v="5903.9032303618724"/>
  </r>
  <r>
    <n v="13"/>
    <n v="13107"/>
    <s v="Metropolitana"/>
    <s v="Huechuraba"/>
    <x v="1"/>
    <x v="1"/>
    <n v="1"/>
    <s v="Año"/>
    <s v="No sufrió el año pasado"/>
    <n v="1"/>
    <s v="Violencia psicológica"/>
    <n v="270103"/>
    <s v="Delitos violentos"/>
    <n v="270103008"/>
    <s v="Violencia Psicológica"/>
    <n v="25304"/>
    <n v="49117.45071898937"/>
    <n v="10457.068278905563"/>
  </r>
  <r>
    <n v="13"/>
    <n v="13107"/>
    <s v="Metropolitana"/>
    <s v="Huechuraba"/>
    <x v="1"/>
    <x v="1"/>
    <n v="1"/>
    <s v="Año"/>
    <s v="Si sufrió el año pasado"/>
    <n v="1"/>
    <s v="Violencia psicológica"/>
    <n v="270103"/>
    <s v="Delitos violentos"/>
    <n v="270103008"/>
    <s v="Violencia Psicológica"/>
    <n v="0"/>
    <n v="3638.0666666666698"/>
    <n v="0"/>
  </r>
  <r>
    <n v="13"/>
    <n v="13107"/>
    <s v="Metropolitana"/>
    <s v="Huechuraba"/>
    <x v="2"/>
    <x v="2"/>
    <n v="1"/>
    <s v="Año"/>
    <s v="No sufrió el año pasado"/>
    <n v="1"/>
    <s v="Violencia psicológica"/>
    <n v="270103"/>
    <s v="Delitos violentos"/>
    <n v="270103008"/>
    <s v="Violencia Psicológica"/>
    <n v="23418"/>
    <n v="36157.376180879997"/>
    <n v="8180.4857546337171"/>
  </r>
  <r>
    <n v="13"/>
    <n v="13107"/>
    <s v="Metropolitana"/>
    <s v="Huechuraba"/>
    <x v="2"/>
    <x v="2"/>
    <n v="1"/>
    <s v="Año"/>
    <s v="Si sufrió el año pasado"/>
    <n v="1"/>
    <s v="Violencia psicológica"/>
    <n v="270103"/>
    <s v="Delitos violentos"/>
    <n v="270103008"/>
    <s v="Violencia Psicológica"/>
    <n v="1886"/>
    <n v="16598.141204776028"/>
    <n v="2276.5825242718452"/>
  </r>
  <r>
    <n v="13"/>
    <n v="13108"/>
    <s v="Metropolitana"/>
    <s v="Independencia"/>
    <x v="0"/>
    <x v="0"/>
    <n v="1"/>
    <s v="Año"/>
    <s v="No sufrió el año pasado"/>
    <n v="1"/>
    <s v="Violencia psicológica"/>
    <n v="270103"/>
    <s v="Delitos violentos"/>
    <n v="270103008"/>
    <s v="Violencia Psicológica"/>
    <n v="12264"/>
    <n v="19738.002496491798"/>
    <n v="39060.169089796553"/>
  </r>
  <r>
    <n v="13"/>
    <n v="13108"/>
    <s v="Metropolitana"/>
    <s v="Independencia"/>
    <x v="0"/>
    <x v="0"/>
    <n v="1"/>
    <s v="Año"/>
    <s v="Si sufrió el año pasado"/>
    <n v="1"/>
    <s v="Violencia psicológica"/>
    <n v="270103"/>
    <s v="Delitos violentos"/>
    <n v="270103008"/>
    <s v="Violencia Psicológica"/>
    <n v="10512"/>
    <n v="0"/>
    <n v="13104.905580039607"/>
  </r>
  <r>
    <n v="13"/>
    <n v="13108"/>
    <s v="Metropolitana"/>
    <s v="Independencia"/>
    <x v="0"/>
    <x v="0"/>
    <n v="2"/>
    <s v="Vida"/>
    <s v="No sufrió antes ni durante el año pasado"/>
    <n v="1"/>
    <s v="Violencia psicológica"/>
    <n v="270103"/>
    <s v="Delitos violentos"/>
    <n v="270103008"/>
    <s v="Violencia Psicológica"/>
    <n v="3358"/>
    <n v="17413.25831044529"/>
    <n v="21710.296111535521"/>
  </r>
  <r>
    <n v="13"/>
    <n v="13108"/>
    <s v="Metropolitana"/>
    <s v="Independencia"/>
    <x v="0"/>
    <x v="0"/>
    <n v="2"/>
    <s v="Vida"/>
    <s v="Si sufrió antes o durante el año pasado"/>
    <n v="1"/>
    <s v="Violencia psicológica"/>
    <n v="270103"/>
    <s v="Delitos violentos"/>
    <n v="270103008"/>
    <s v="Violencia Psicológica"/>
    <n v="19418"/>
    <n v="2324.7441860465101"/>
    <n v="30454.778558300637"/>
  </r>
  <r>
    <n v="13"/>
    <n v="13108"/>
    <s v="Metropolitana"/>
    <s v="Independencia"/>
    <x v="1"/>
    <x v="1"/>
    <n v="1"/>
    <s v="Año"/>
    <s v="No sufrió el año pasado"/>
    <n v="1"/>
    <s v="Violencia psicológica"/>
    <n v="270103"/>
    <s v="Delitos violentos"/>
    <n v="270103008"/>
    <s v="Violencia Psicológica"/>
    <n v="12264"/>
    <n v="19738.002496491798"/>
    <n v="52165.074669836147"/>
  </r>
  <r>
    <n v="13"/>
    <n v="13108"/>
    <s v="Metropolitana"/>
    <s v="Independencia"/>
    <x v="1"/>
    <x v="1"/>
    <n v="1"/>
    <s v="Año"/>
    <s v="Si sufrió el año pasado"/>
    <n v="1"/>
    <s v="Violencia psicológica"/>
    <n v="270103"/>
    <s v="Delitos violentos"/>
    <n v="270103008"/>
    <s v="Violencia Psicológica"/>
    <n v="10512"/>
    <n v="0"/>
    <n v="0"/>
  </r>
  <r>
    <n v="13"/>
    <n v="13108"/>
    <s v="Metropolitana"/>
    <s v="Independencia"/>
    <x v="2"/>
    <x v="2"/>
    <n v="1"/>
    <s v="Año"/>
    <s v="No sufrió el año pasado"/>
    <n v="1"/>
    <s v="Violencia psicológica"/>
    <n v="270103"/>
    <s v="Delitos violentos"/>
    <n v="270103008"/>
    <s v="Violencia Psicológica"/>
    <n v="12264"/>
    <n v="19738.002496491798"/>
    <n v="39060.169089796553"/>
  </r>
  <r>
    <n v="13"/>
    <n v="13108"/>
    <s v="Metropolitana"/>
    <s v="Independencia"/>
    <x v="2"/>
    <x v="2"/>
    <n v="1"/>
    <s v="Año"/>
    <s v="Si sufrió el año pasado"/>
    <n v="1"/>
    <s v="Violencia psicológica"/>
    <n v="270103"/>
    <s v="Delitos violentos"/>
    <n v="270103008"/>
    <s v="Violencia Psicológica"/>
    <n v="10512"/>
    <n v="0"/>
    <n v="13104.905580039607"/>
  </r>
  <r>
    <n v="13"/>
    <n v="13109"/>
    <s v="Metropolitana"/>
    <s v="La Cisterna"/>
    <x v="0"/>
    <x v="0"/>
    <n v="1"/>
    <s v="Año"/>
    <s v="No sufrió el año pasado"/>
    <n v="1"/>
    <s v="Violencia psicológica"/>
    <n v="270103"/>
    <s v="Delitos violentos"/>
    <n v="270103008"/>
    <s v="Violencia Psicológica"/>
    <n v="15226"/>
    <n v="0"/>
    <n v="22922.45552656367"/>
  </r>
  <r>
    <n v="13"/>
    <n v="13109"/>
    <s v="Metropolitana"/>
    <s v="La Cisterna"/>
    <x v="0"/>
    <x v="0"/>
    <n v="1"/>
    <s v="Año"/>
    <s v="Si sufrió el año pasado"/>
    <n v="1"/>
    <s v="Violencia psicológica"/>
    <n v="270103"/>
    <s v="Delitos violentos"/>
    <n v="270103008"/>
    <s v="Violencia Psicológica"/>
    <n v="14773"/>
    <n v="0"/>
    <n v="2900.7142857142858"/>
  </r>
  <r>
    <n v="13"/>
    <n v="13109"/>
    <s v="Metropolitana"/>
    <s v="La Cisterna"/>
    <x v="0"/>
    <x v="0"/>
    <n v="2"/>
    <s v="Vida"/>
    <s v="No sufrió antes ni durante el año pasado"/>
    <n v="1"/>
    <s v="Violencia psicológica"/>
    <n v="270103"/>
    <s v="Delitos violentos"/>
    <n v="270103008"/>
    <s v="Violencia Psicológica"/>
    <n v="15226"/>
    <n v="0"/>
    <n v="18749.446756510195"/>
  </r>
  <r>
    <n v="13"/>
    <n v="13109"/>
    <s v="Metropolitana"/>
    <s v="La Cisterna"/>
    <x v="0"/>
    <x v="0"/>
    <n v="2"/>
    <s v="Vida"/>
    <s v="Si sufrió antes o durante el año pasado"/>
    <n v="1"/>
    <s v="Violencia psicológica"/>
    <n v="270103"/>
    <s v="Delitos violentos"/>
    <n v="270103008"/>
    <s v="Violencia Psicológica"/>
    <n v="14773"/>
    <n v="0"/>
    <n v="7073.7230557677613"/>
  </r>
  <r>
    <n v="13"/>
    <n v="13109"/>
    <s v="Metropolitana"/>
    <s v="La Cisterna"/>
    <x v="1"/>
    <x v="1"/>
    <n v="1"/>
    <s v="Año"/>
    <s v="No sufrió el año pasado"/>
    <n v="1"/>
    <s v="Violencia psicológica"/>
    <n v="270103"/>
    <s v="Delitos violentos"/>
    <n v="270103008"/>
    <s v="Violencia Psicológica"/>
    <n v="29999"/>
    <n v="0"/>
    <n v="25823.169812277953"/>
  </r>
  <r>
    <n v="13"/>
    <n v="13109"/>
    <s v="Metropolitana"/>
    <s v="La Cisterna"/>
    <x v="2"/>
    <x v="2"/>
    <n v="1"/>
    <s v="Año"/>
    <s v="No sufrió el año pasado"/>
    <n v="1"/>
    <s v="Violencia psicológica"/>
    <n v="270103"/>
    <s v="Delitos violentos"/>
    <n v="270103008"/>
    <s v="Violencia Psicológica"/>
    <n v="15226"/>
    <n v="0"/>
    <n v="22922.45552656367"/>
  </r>
  <r>
    <n v="13"/>
    <n v="13109"/>
    <s v="Metropolitana"/>
    <s v="La Cisterna"/>
    <x v="2"/>
    <x v="2"/>
    <n v="1"/>
    <s v="Año"/>
    <s v="Si sufrió el año pasado"/>
    <n v="1"/>
    <s v="Violencia psicológica"/>
    <n v="270103"/>
    <s v="Delitos violentos"/>
    <n v="270103008"/>
    <s v="Violencia Psicológica"/>
    <n v="14773"/>
    <n v="0"/>
    <n v="2900.7142857142858"/>
  </r>
  <r>
    <n v="13"/>
    <n v="13110"/>
    <s v="Metropolitana"/>
    <s v="La Florida"/>
    <x v="0"/>
    <x v="0"/>
    <n v="1"/>
    <s v="Año"/>
    <s v="No sufrió el año pasado"/>
    <n v="1"/>
    <s v="Violencia psicológica"/>
    <n v="270103"/>
    <s v="Delitos violentos"/>
    <n v="270103008"/>
    <s v="Violencia Psicológica"/>
    <n v="112908"/>
    <n v="75961.563947214716"/>
    <n v="99004.815362798268"/>
  </r>
  <r>
    <n v="13"/>
    <n v="13110"/>
    <s v="Metropolitana"/>
    <s v="La Florida"/>
    <x v="0"/>
    <x v="0"/>
    <n v="1"/>
    <s v="Año"/>
    <s v="Si sufrió el año pasado"/>
    <n v="1"/>
    <s v="Violencia psicológica"/>
    <n v="270103"/>
    <s v="Delitos violentos"/>
    <n v="270103008"/>
    <s v="Violencia Psicológica"/>
    <n v="20889"/>
    <n v="22277.445155874389"/>
    <n v="25379.956407247806"/>
  </r>
  <r>
    <n v="13"/>
    <n v="13110"/>
    <s v="Metropolitana"/>
    <s v="La Florida"/>
    <x v="0"/>
    <x v="0"/>
    <n v="2"/>
    <s v="Vida"/>
    <s v="No sufrió antes ni durante el año pasado"/>
    <n v="1"/>
    <s v="Violencia psicológica"/>
    <n v="270103"/>
    <s v="Delitos violentos"/>
    <n v="270103008"/>
    <s v="Violencia Psicológica"/>
    <n v="94180"/>
    <n v="56178.387927142794"/>
    <n v="77880.40945863958"/>
  </r>
  <r>
    <n v="13"/>
    <n v="13110"/>
    <s v="Metropolitana"/>
    <s v="La Florida"/>
    <x v="0"/>
    <x v="0"/>
    <n v="2"/>
    <s v="Vida"/>
    <s v="Si sufrió antes o durante el año pasado"/>
    <n v="1"/>
    <s v="Violencia psicológica"/>
    <n v="270103"/>
    <s v="Delitos violentos"/>
    <n v="270103008"/>
    <s v="Violencia Psicológica"/>
    <n v="39617"/>
    <n v="42060.621175946319"/>
    <n v="46504.362311406483"/>
  </r>
  <r>
    <n v="13"/>
    <n v="13110"/>
    <s v="Metropolitana"/>
    <s v="La Florida"/>
    <x v="1"/>
    <x v="1"/>
    <n v="1"/>
    <s v="Año"/>
    <s v="No sufrió el año pasado"/>
    <n v="1"/>
    <s v="Violencia psicológica"/>
    <n v="270103"/>
    <s v="Delitos violentos"/>
    <n v="270103008"/>
    <s v="Violencia Psicológica"/>
    <n v="112908"/>
    <n v="98239.009103089105"/>
    <n v="124384.77177004611"/>
  </r>
  <r>
    <n v="13"/>
    <n v="13110"/>
    <s v="Metropolitana"/>
    <s v="La Florida"/>
    <x v="1"/>
    <x v="1"/>
    <n v="1"/>
    <s v="Año"/>
    <s v="Si sufrió el año pasado"/>
    <n v="1"/>
    <s v="Violencia psicológica"/>
    <n v="270103"/>
    <s v="Delitos violentos"/>
    <n v="270103008"/>
    <s v="Violencia Psicológica"/>
    <n v="20889"/>
    <n v="0"/>
    <n v="0"/>
  </r>
  <r>
    <n v="13"/>
    <n v="13110"/>
    <s v="Metropolitana"/>
    <s v="La Florida"/>
    <x v="2"/>
    <x v="2"/>
    <n v="1"/>
    <s v="Año"/>
    <s v="No sufrió el año pasado"/>
    <n v="1"/>
    <s v="Violencia psicológica"/>
    <n v="270103"/>
    <s v="Delitos violentos"/>
    <n v="270103008"/>
    <s v="Violencia Psicológica"/>
    <n v="112908"/>
    <n v="75961.563947214716"/>
    <n v="99004.815362798268"/>
  </r>
  <r>
    <n v="13"/>
    <n v="13110"/>
    <s v="Metropolitana"/>
    <s v="La Florida"/>
    <x v="2"/>
    <x v="2"/>
    <n v="1"/>
    <s v="Año"/>
    <s v="Si sufrió el año pasado"/>
    <n v="1"/>
    <s v="Violencia psicológica"/>
    <n v="270103"/>
    <s v="Delitos violentos"/>
    <n v="270103008"/>
    <s v="Violencia Psicológica"/>
    <n v="20889"/>
    <n v="22277.445155874389"/>
    <n v="25379.956407247806"/>
  </r>
  <r>
    <n v="13"/>
    <n v="13111"/>
    <s v="Metropolitana"/>
    <s v="La Granja"/>
    <x v="0"/>
    <x v="0"/>
    <n v="1"/>
    <s v="Año"/>
    <s v="No sufrió el año pasado"/>
    <n v="1"/>
    <s v="Violencia psicológica"/>
    <n v="270103"/>
    <s v="Delitos violentos"/>
    <n v="270103008"/>
    <s v="Violencia Psicológica"/>
    <n v="44481"/>
    <n v="11472.589854055579"/>
    <n v="15739.237719077042"/>
  </r>
  <r>
    <n v="13"/>
    <n v="13111"/>
    <s v="Metropolitana"/>
    <s v="La Granja"/>
    <x v="0"/>
    <x v="0"/>
    <n v="1"/>
    <s v="Año"/>
    <s v="Si sufrió el año pasado"/>
    <n v="1"/>
    <s v="Violencia psicológica"/>
    <n v="270103"/>
    <s v="Delitos violentos"/>
    <n v="270103008"/>
    <s v="Violencia Psicológica"/>
    <n v="826"/>
    <n v="5962.8108527131799"/>
    <n v="6708.9642857142862"/>
  </r>
  <r>
    <n v="13"/>
    <n v="13111"/>
    <s v="Metropolitana"/>
    <s v="La Granja"/>
    <x v="0"/>
    <x v="0"/>
    <n v="2"/>
    <s v="Vida"/>
    <s v="No sufrió antes ni durante el año pasado"/>
    <n v="1"/>
    <s v="Violencia psicológica"/>
    <n v="270103"/>
    <s v="Delitos violentos"/>
    <n v="270103008"/>
    <s v="Violencia Psicológica"/>
    <n v="14448"/>
    <n v="5512.6536510670903"/>
    <n v="15739.237719077042"/>
  </r>
  <r>
    <n v="13"/>
    <n v="13111"/>
    <s v="Metropolitana"/>
    <s v="La Granja"/>
    <x v="0"/>
    <x v="0"/>
    <n v="2"/>
    <s v="Vida"/>
    <s v="Si sufrió antes o durante el año pasado"/>
    <n v="1"/>
    <s v="Violencia psicológica"/>
    <n v="270103"/>
    <s v="Delitos violentos"/>
    <n v="270103008"/>
    <s v="Violencia Psicológica"/>
    <n v="30859"/>
    <n v="11922.74705570167"/>
    <n v="6708.9642857142862"/>
  </r>
  <r>
    <n v="13"/>
    <n v="13111"/>
    <s v="Metropolitana"/>
    <s v="La Granja"/>
    <x v="1"/>
    <x v="1"/>
    <n v="1"/>
    <s v="Año"/>
    <s v="No sufrió el año pasado"/>
    <n v="1"/>
    <s v="Violencia psicológica"/>
    <n v="270103"/>
    <s v="Delitos violentos"/>
    <n v="270103008"/>
    <s v="Violencia Psicológica"/>
    <n v="44481"/>
    <n v="13797.334040102089"/>
    <n v="22448.202004791328"/>
  </r>
  <r>
    <n v="13"/>
    <n v="13111"/>
    <s v="Metropolitana"/>
    <s v="La Granja"/>
    <x v="1"/>
    <x v="1"/>
    <n v="1"/>
    <s v="Año"/>
    <s v="Si sufrió el año pasado"/>
    <n v="1"/>
    <s v="Violencia psicológica"/>
    <n v="270103"/>
    <s v="Delitos violentos"/>
    <n v="270103008"/>
    <s v="Violencia Psicológica"/>
    <n v="826"/>
    <n v="3638.0666666666698"/>
    <n v="0"/>
  </r>
  <r>
    <n v="13"/>
    <n v="13111"/>
    <s v="Metropolitana"/>
    <s v="La Granja"/>
    <x v="2"/>
    <x v="2"/>
    <n v="1"/>
    <s v="Año"/>
    <s v="No sufrió el año pasado"/>
    <n v="1"/>
    <s v="Violencia psicológica"/>
    <n v="270103"/>
    <s v="Delitos violentos"/>
    <n v="270103008"/>
    <s v="Violencia Psicológica"/>
    <n v="44481"/>
    <n v="11472.589854055579"/>
    <n v="15739.237719077042"/>
  </r>
  <r>
    <n v="13"/>
    <n v="13111"/>
    <s v="Metropolitana"/>
    <s v="La Granja"/>
    <x v="2"/>
    <x v="2"/>
    <n v="1"/>
    <s v="Año"/>
    <s v="Si sufrió el año pasado"/>
    <n v="1"/>
    <s v="Violencia psicológica"/>
    <n v="270103"/>
    <s v="Delitos violentos"/>
    <n v="270103008"/>
    <s v="Violencia Psicológica"/>
    <n v="826"/>
    <n v="5962.8108527131799"/>
    <n v="6708.9642857142862"/>
  </r>
  <r>
    <n v="13"/>
    <n v="13112"/>
    <s v="Metropolitana"/>
    <s v="La Pintana"/>
    <x v="0"/>
    <x v="0"/>
    <n v="1"/>
    <s v="Año"/>
    <s v="No sufrió el año pasado"/>
    <n v="1"/>
    <s v="Violencia psicológica"/>
    <n v="270103"/>
    <s v="Delitos violentos"/>
    <n v="270103008"/>
    <s v="Violencia Psicológica"/>
    <n v="64143"/>
    <n v="78665.702924560494"/>
    <n v="26112.139967217252"/>
  </r>
  <r>
    <n v="13"/>
    <n v="13112"/>
    <s v="Metropolitana"/>
    <s v="La Pintana"/>
    <x v="0"/>
    <x v="0"/>
    <n v="1"/>
    <s v="Año"/>
    <s v="Si sufrió el año pasado"/>
    <n v="1"/>
    <s v="Violencia psicológica"/>
    <n v="270103"/>
    <s v="Delitos violentos"/>
    <n v="270103008"/>
    <s v="Violencia Psicológica"/>
    <n v="0"/>
    <n v="20483.454379672588"/>
    <n v="19948.874682964095"/>
  </r>
  <r>
    <n v="13"/>
    <n v="13112"/>
    <s v="Metropolitana"/>
    <s v="La Pintana"/>
    <x v="0"/>
    <x v="0"/>
    <n v="2"/>
    <s v="Vida"/>
    <s v="No sufrió antes ni durante el año pasado"/>
    <n v="1"/>
    <s v="Violencia psicológica"/>
    <n v="270103"/>
    <s v="Delitos violentos"/>
    <n v="270103008"/>
    <s v="Violencia Psicológica"/>
    <n v="46472"/>
    <n v="42842.998868606672"/>
    <n v="15956.784269322912"/>
  </r>
  <r>
    <n v="13"/>
    <n v="13112"/>
    <s v="Metropolitana"/>
    <s v="La Pintana"/>
    <x v="0"/>
    <x v="0"/>
    <n v="2"/>
    <s v="Vida"/>
    <s v="Si sufrió antes o durante el año pasado"/>
    <n v="1"/>
    <s v="Violencia psicológica"/>
    <n v="270103"/>
    <s v="Delitos violentos"/>
    <n v="270103008"/>
    <s v="Violencia Psicológica"/>
    <n v="17671"/>
    <n v="56306.158435626436"/>
    <n v="30104.230380858433"/>
  </r>
  <r>
    <n v="13"/>
    <n v="13112"/>
    <s v="Metropolitana"/>
    <s v="La Pintana"/>
    <x v="1"/>
    <x v="1"/>
    <n v="1"/>
    <s v="Año"/>
    <s v="No sufrió el año pasado"/>
    <n v="1"/>
    <s v="Violencia psicológica"/>
    <n v="270103"/>
    <s v="Delitos violentos"/>
    <n v="270103008"/>
    <s v="Violencia Psicológica"/>
    <n v="64143"/>
    <n v="92769.574993534072"/>
    <n v="36008.133611220306"/>
  </r>
  <r>
    <n v="13"/>
    <n v="13112"/>
    <s v="Metropolitana"/>
    <s v="La Pintana"/>
    <x v="1"/>
    <x v="1"/>
    <n v="1"/>
    <s v="Año"/>
    <s v="Si sufrió el año pasado"/>
    <n v="1"/>
    <s v="Violencia psicológica"/>
    <n v="270103"/>
    <s v="Delitos violentos"/>
    <n v="270103008"/>
    <s v="Violencia Psicológica"/>
    <n v="0"/>
    <n v="6379.5823106990301"/>
    <n v="10052.881038961041"/>
  </r>
  <r>
    <n v="13"/>
    <n v="13112"/>
    <s v="Metropolitana"/>
    <s v="La Pintana"/>
    <x v="2"/>
    <x v="2"/>
    <n v="1"/>
    <s v="Año"/>
    <s v="No sufrió el año pasado"/>
    <n v="1"/>
    <s v="Violencia psicológica"/>
    <n v="270103"/>
    <s v="Delitos violentos"/>
    <n v="270103008"/>
    <s v="Violencia Psicológica"/>
    <n v="64143"/>
    <n v="85045.285235259522"/>
    <n v="26112.139967217252"/>
  </r>
  <r>
    <n v="13"/>
    <n v="13112"/>
    <s v="Metropolitana"/>
    <s v="La Pintana"/>
    <x v="2"/>
    <x v="2"/>
    <n v="1"/>
    <s v="Año"/>
    <s v="Si sufrió el año pasado"/>
    <n v="1"/>
    <s v="Violencia psicológica"/>
    <n v="270103"/>
    <s v="Delitos violentos"/>
    <n v="270103008"/>
    <s v="Violencia Psicológica"/>
    <n v="0"/>
    <n v="14103.872068973558"/>
    <n v="19948.874682964095"/>
  </r>
  <r>
    <n v="13"/>
    <n v="13113"/>
    <s v="Metropolitana"/>
    <s v="La Reina"/>
    <x v="0"/>
    <x v="0"/>
    <n v="1"/>
    <s v="Año"/>
    <s v="No sufrió el año pasado"/>
    <n v="1"/>
    <s v="Violencia psicológica"/>
    <n v="270103"/>
    <s v="Delitos violentos"/>
    <n v="270103008"/>
    <s v="Violencia Psicológica"/>
    <n v="32351"/>
    <n v="14244.616592023489"/>
    <n v="24508.524800818828"/>
  </r>
  <r>
    <n v="13"/>
    <n v="13113"/>
    <s v="Metropolitana"/>
    <s v="La Reina"/>
    <x v="0"/>
    <x v="0"/>
    <n v="1"/>
    <s v="Año"/>
    <s v="Si sufrió el año pasado"/>
    <n v="1"/>
    <s v="Violencia psicológica"/>
    <n v="270103"/>
    <s v="Delitos violentos"/>
    <n v="270103008"/>
    <s v="Violencia Psicológica"/>
    <n v="3985"/>
    <n v="3078.5647668393799"/>
    <n v="0"/>
  </r>
  <r>
    <n v="13"/>
    <n v="13113"/>
    <s v="Metropolitana"/>
    <s v="La Reina"/>
    <x v="0"/>
    <x v="0"/>
    <n v="2"/>
    <s v="Vida"/>
    <s v="No sufrió antes ni durante el año pasado"/>
    <n v="1"/>
    <s v="Violencia psicológica"/>
    <n v="270103"/>
    <s v="Delitos violentos"/>
    <n v="270103008"/>
    <s v="Violencia Psicológica"/>
    <n v="26089"/>
    <n v="11472.589854055579"/>
    <n v="20257.072333286364"/>
  </r>
  <r>
    <n v="13"/>
    <n v="13113"/>
    <s v="Metropolitana"/>
    <s v="La Reina"/>
    <x v="0"/>
    <x v="0"/>
    <n v="2"/>
    <s v="Vida"/>
    <s v="Si sufrió antes o durante el año pasado"/>
    <n v="1"/>
    <s v="Violencia psicológica"/>
    <n v="270103"/>
    <s v="Delitos violentos"/>
    <n v="270103008"/>
    <s v="Violencia Psicológica"/>
    <n v="10247"/>
    <n v="5850.5915048072893"/>
    <n v="4251.4524675324683"/>
  </r>
  <r>
    <n v="13"/>
    <n v="13113"/>
    <s v="Metropolitana"/>
    <s v="La Reina"/>
    <x v="1"/>
    <x v="1"/>
    <n v="1"/>
    <s v="Año"/>
    <s v="No sufrió el año pasado"/>
    <n v="1"/>
    <s v="Violencia psicológica"/>
    <n v="270103"/>
    <s v="Delitos violentos"/>
    <n v="270103008"/>
    <s v="Violencia Psicológica"/>
    <n v="36336"/>
    <n v="17323.181358862868"/>
    <n v="24508.524800818828"/>
  </r>
  <r>
    <n v="13"/>
    <n v="13113"/>
    <s v="Metropolitana"/>
    <s v="La Reina"/>
    <x v="2"/>
    <x v="2"/>
    <n v="1"/>
    <s v="Año"/>
    <s v="No sufrió el año pasado"/>
    <n v="1"/>
    <s v="Violencia psicológica"/>
    <n v="270103"/>
    <s v="Delitos violentos"/>
    <n v="270103008"/>
    <s v="Violencia Psicológica"/>
    <n v="32351"/>
    <n v="14244.616592023489"/>
    <n v="24508.524800818828"/>
  </r>
  <r>
    <n v="13"/>
    <n v="13113"/>
    <s v="Metropolitana"/>
    <s v="La Reina"/>
    <x v="2"/>
    <x v="2"/>
    <n v="1"/>
    <s v="Año"/>
    <s v="Si sufrió el año pasado"/>
    <n v="1"/>
    <s v="Violencia psicológica"/>
    <n v="270103"/>
    <s v="Delitos violentos"/>
    <n v="270103008"/>
    <s v="Violencia Psicológica"/>
    <n v="3985"/>
    <n v="3078.5647668393799"/>
    <n v="0"/>
  </r>
  <r>
    <n v="13"/>
    <n v="13114"/>
    <s v="Metropolitana"/>
    <s v="Las Condes"/>
    <x v="0"/>
    <x v="0"/>
    <n v="1"/>
    <s v="Año"/>
    <s v="No sufrió el año pasado"/>
    <n v="1"/>
    <s v="Violencia psicológica"/>
    <n v="270103"/>
    <s v="Delitos violentos"/>
    <n v="270103008"/>
    <s v="Violencia Psicológica"/>
    <n v="97319"/>
    <n v="69860.28368516179"/>
    <n v="141345.62730424909"/>
  </r>
  <r>
    <n v="13"/>
    <n v="13114"/>
    <s v="Metropolitana"/>
    <s v="Las Condes"/>
    <x v="0"/>
    <x v="0"/>
    <n v="1"/>
    <s v="Año"/>
    <s v="Si sufrió el año pasado"/>
    <n v="1"/>
    <s v="Violencia psicológica"/>
    <n v="270103"/>
    <s v="Delitos violentos"/>
    <n v="270103008"/>
    <s v="Violencia Psicológica"/>
    <n v="1634"/>
    <n v="15027.217599522388"/>
    <n v="6655.3142857142857"/>
  </r>
  <r>
    <n v="13"/>
    <n v="13114"/>
    <s v="Metropolitana"/>
    <s v="Las Condes"/>
    <x v="0"/>
    <x v="0"/>
    <n v="2"/>
    <s v="Vida"/>
    <s v="No sufrió antes ni durante el año pasado"/>
    <n v="1"/>
    <s v="Violencia psicológica"/>
    <n v="270103"/>
    <s v="Delitos violentos"/>
    <n v="270103008"/>
    <s v="Violencia Psicológica"/>
    <n v="85469"/>
    <n v="55111.935733576553"/>
    <n v="134889.55094061271"/>
  </r>
  <r>
    <n v="13"/>
    <n v="13114"/>
    <s v="Metropolitana"/>
    <s v="Las Condes"/>
    <x v="0"/>
    <x v="0"/>
    <n v="2"/>
    <s v="Vida"/>
    <s v="Si sufrió antes o durante el año pasado"/>
    <n v="1"/>
    <s v="Violencia psicológica"/>
    <n v="270103"/>
    <s v="Delitos violentos"/>
    <n v="270103008"/>
    <s v="Violencia Psicológica"/>
    <n v="13484"/>
    <n v="29775.565551107615"/>
    <n v="13111.390649350649"/>
  </r>
  <r>
    <n v="13"/>
    <n v="13114"/>
    <s v="Metropolitana"/>
    <s v="Las Condes"/>
    <x v="1"/>
    <x v="1"/>
    <n v="1"/>
    <s v="Año"/>
    <s v="No sufrió el año pasado"/>
    <n v="1"/>
    <s v="Violencia psicológica"/>
    <n v="270103"/>
    <s v="Delitos violentos"/>
    <n v="270103008"/>
    <s v="Violencia Psicológica"/>
    <n v="98953"/>
    <n v="81808.936517844792"/>
    <n v="148000.94158996336"/>
  </r>
  <r>
    <n v="13"/>
    <n v="13114"/>
    <s v="Metropolitana"/>
    <s v="Las Condes"/>
    <x v="1"/>
    <x v="1"/>
    <n v="1"/>
    <s v="Año"/>
    <s v="Si sufrió el año pasado"/>
    <n v="1"/>
    <s v="Violencia psicológica"/>
    <n v="270103"/>
    <s v="Delitos violentos"/>
    <n v="270103008"/>
    <s v="Violencia Psicológica"/>
    <n v="0"/>
    <n v="3078.5647668393799"/>
    <n v="0"/>
  </r>
  <r>
    <n v="13"/>
    <n v="13114"/>
    <s v="Metropolitana"/>
    <s v="Las Condes"/>
    <x v="2"/>
    <x v="2"/>
    <n v="1"/>
    <s v="Año"/>
    <s v="No sufrió el año pasado"/>
    <n v="1"/>
    <s v="Violencia psicológica"/>
    <n v="270103"/>
    <s v="Delitos violentos"/>
    <n v="270103008"/>
    <s v="Violencia Psicológica"/>
    <n v="97319"/>
    <n v="69860.28368516179"/>
    <n v="141345.62730424909"/>
  </r>
  <r>
    <n v="13"/>
    <n v="13114"/>
    <s v="Metropolitana"/>
    <s v="Las Condes"/>
    <x v="2"/>
    <x v="2"/>
    <n v="1"/>
    <s v="Año"/>
    <s v="Si sufrió el año pasado"/>
    <n v="1"/>
    <s v="Violencia psicológica"/>
    <n v="270103"/>
    <s v="Delitos violentos"/>
    <n v="270103008"/>
    <s v="Violencia Psicológica"/>
    <n v="1634"/>
    <n v="15027.217599522388"/>
    <n v="6655.3142857142857"/>
  </r>
  <r>
    <n v="13"/>
    <n v="13115"/>
    <s v="Metropolitana"/>
    <s v="Lo Barnechea"/>
    <x v="0"/>
    <x v="0"/>
    <n v="1"/>
    <s v="Año"/>
    <s v="No sufrió el año pasado"/>
    <n v="1"/>
    <s v="Violencia psicológica"/>
    <n v="270103"/>
    <s v="Delitos violentos"/>
    <n v="270103008"/>
    <s v="Violencia Psicológica"/>
    <n v="27532"/>
    <n v="24207.834617263808"/>
    <n v="14503.571428571429"/>
  </r>
  <r>
    <n v="13"/>
    <n v="13115"/>
    <s v="Metropolitana"/>
    <s v="Lo Barnechea"/>
    <x v="0"/>
    <x v="0"/>
    <n v="1"/>
    <s v="Año"/>
    <s v="Si sufrió el año pasado"/>
    <n v="1"/>
    <s v="Violencia psicológica"/>
    <n v="270103"/>
    <s v="Delitos violentos"/>
    <n v="270103008"/>
    <s v="Violencia Psicológica"/>
    <n v="0"/>
    <n v="3078.5647668393799"/>
    <n v="0"/>
  </r>
  <r>
    <n v="13"/>
    <n v="13115"/>
    <s v="Metropolitana"/>
    <s v="Lo Barnechea"/>
    <x v="0"/>
    <x v="0"/>
    <n v="2"/>
    <s v="Vida"/>
    <s v="No sufrió antes ni durante el año pasado"/>
    <n v="1"/>
    <s v="Violencia psicológica"/>
    <n v="270103"/>
    <s v="Delitos violentos"/>
    <n v="270103008"/>
    <s v="Violencia Psicológica"/>
    <n v="12076"/>
    <n v="11756.096755670398"/>
    <n v="14503.571428571429"/>
  </r>
  <r>
    <n v="13"/>
    <n v="13115"/>
    <s v="Metropolitana"/>
    <s v="Lo Barnechea"/>
    <x v="0"/>
    <x v="0"/>
    <n v="2"/>
    <s v="Vida"/>
    <s v="Si sufrió antes o durante el año pasado"/>
    <n v="1"/>
    <s v="Violencia psicológica"/>
    <n v="270103"/>
    <s v="Delitos violentos"/>
    <n v="270103008"/>
    <s v="Violencia Psicológica"/>
    <n v="15456"/>
    <n v="15530.30262843279"/>
    <n v="0"/>
  </r>
  <r>
    <n v="13"/>
    <n v="13115"/>
    <s v="Metropolitana"/>
    <s v="Lo Barnechea"/>
    <x v="1"/>
    <x v="1"/>
    <n v="1"/>
    <s v="Año"/>
    <s v="No sufrió el año pasado"/>
    <n v="1"/>
    <s v="Violencia psicológica"/>
    <n v="270103"/>
    <s v="Delitos violentos"/>
    <n v="270103008"/>
    <s v="Violencia Psicológica"/>
    <n v="27532"/>
    <n v="24207.834617263808"/>
    <n v="14503.571428571429"/>
  </r>
  <r>
    <n v="13"/>
    <n v="13115"/>
    <s v="Metropolitana"/>
    <s v="Lo Barnechea"/>
    <x v="1"/>
    <x v="1"/>
    <n v="1"/>
    <s v="Año"/>
    <s v="Si sufrió el año pasado"/>
    <n v="1"/>
    <s v="Violencia psicológica"/>
    <n v="270103"/>
    <s v="Delitos violentos"/>
    <n v="270103008"/>
    <s v="Violencia Psicológica"/>
    <n v="0"/>
    <n v="3078.5647668393799"/>
    <n v="0"/>
  </r>
  <r>
    <n v="13"/>
    <n v="13115"/>
    <s v="Metropolitana"/>
    <s v="Lo Barnechea"/>
    <x v="2"/>
    <x v="2"/>
    <n v="1"/>
    <s v="Año"/>
    <s v="No sufrió el año pasado"/>
    <n v="1"/>
    <s v="Violencia psicológica"/>
    <n v="270103"/>
    <s v="Delitos violentos"/>
    <n v="270103008"/>
    <s v="Violencia Psicológica"/>
    <n v="27532"/>
    <n v="24207.834617263808"/>
    <n v="14503.571428571429"/>
  </r>
  <r>
    <n v="13"/>
    <n v="13115"/>
    <s v="Metropolitana"/>
    <s v="Lo Barnechea"/>
    <x v="2"/>
    <x v="2"/>
    <n v="1"/>
    <s v="Año"/>
    <s v="Si sufrió el año pasado"/>
    <n v="1"/>
    <s v="Violencia psicológica"/>
    <n v="270103"/>
    <s v="Delitos violentos"/>
    <n v="270103008"/>
    <s v="Violencia Psicológica"/>
    <n v="0"/>
    <n v="3078.5647668393799"/>
    <n v="0"/>
  </r>
  <r>
    <n v="13"/>
    <n v="13116"/>
    <s v="Metropolitana"/>
    <s v="Lo Espejo"/>
    <x v="0"/>
    <x v="0"/>
    <n v="1"/>
    <s v="Año"/>
    <s v="No sufrió el año pasado"/>
    <n v="1"/>
    <s v="Violencia psicológica"/>
    <n v="270103"/>
    <s v="Delitos violentos"/>
    <n v="270103008"/>
    <s v="Violencia Psicológica"/>
    <n v="36892"/>
    <n v="40892.680472053748"/>
    <n v="7981.2587700534759"/>
  </r>
  <r>
    <n v="13"/>
    <n v="13116"/>
    <s v="Metropolitana"/>
    <s v="Lo Espejo"/>
    <x v="0"/>
    <x v="0"/>
    <n v="1"/>
    <s v="Año"/>
    <s v="Si sufrió el año pasado"/>
    <n v="1"/>
    <s v="Violencia psicológica"/>
    <n v="270103"/>
    <s v="Delitos violentos"/>
    <n v="270103008"/>
    <s v="Violencia Psicológica"/>
    <n v="0"/>
    <n v="5403.30895288589"/>
    <n v="6084.8325242718456"/>
  </r>
  <r>
    <n v="13"/>
    <n v="13116"/>
    <s v="Metropolitana"/>
    <s v="Lo Espejo"/>
    <x v="0"/>
    <x v="0"/>
    <n v="2"/>
    <s v="Vida"/>
    <s v="No sufrió antes ni durante el año pasado"/>
    <n v="1"/>
    <s v="Violencia psicológica"/>
    <n v="270103"/>
    <s v="Delitos violentos"/>
    <n v="270103008"/>
    <s v="Violencia Psicológica"/>
    <n v="36892"/>
    <n v="40892.680472053748"/>
    <n v="7981.2587700534759"/>
  </r>
  <r>
    <n v="13"/>
    <n v="13116"/>
    <s v="Metropolitana"/>
    <s v="Lo Espejo"/>
    <x v="0"/>
    <x v="0"/>
    <n v="2"/>
    <s v="Vida"/>
    <s v="Si sufrió antes o durante el año pasado"/>
    <n v="1"/>
    <s v="Violencia psicológica"/>
    <n v="270103"/>
    <s v="Delitos violentos"/>
    <n v="270103008"/>
    <s v="Violencia Psicológica"/>
    <n v="0"/>
    <n v="5403.30895288589"/>
    <n v="6084.8325242718456"/>
  </r>
  <r>
    <n v="13"/>
    <n v="13116"/>
    <s v="Metropolitana"/>
    <s v="Lo Espejo"/>
    <x v="1"/>
    <x v="1"/>
    <n v="1"/>
    <s v="Año"/>
    <s v="No sufrió el año pasado"/>
    <n v="1"/>
    <s v="Violencia psicológica"/>
    <n v="270103"/>
    <s v="Delitos violentos"/>
    <n v="270103008"/>
    <s v="Violencia Psicológica"/>
    <n v="36892"/>
    <n v="46295.989424939638"/>
    <n v="14066.091294325321"/>
  </r>
  <r>
    <n v="13"/>
    <n v="13116"/>
    <s v="Metropolitana"/>
    <s v="Lo Espejo"/>
    <x v="2"/>
    <x v="2"/>
    <n v="1"/>
    <s v="Año"/>
    <s v="No sufrió el año pasado"/>
    <n v="1"/>
    <s v="Violencia psicológica"/>
    <n v="270103"/>
    <s v="Delitos violentos"/>
    <n v="270103008"/>
    <s v="Violencia Psicológica"/>
    <n v="36892"/>
    <n v="40892.680472053748"/>
    <n v="7981.2587700534759"/>
  </r>
  <r>
    <n v="13"/>
    <n v="13116"/>
    <s v="Metropolitana"/>
    <s v="Lo Espejo"/>
    <x v="2"/>
    <x v="2"/>
    <n v="1"/>
    <s v="Año"/>
    <s v="Si sufrió el año pasado"/>
    <n v="1"/>
    <s v="Violencia psicológica"/>
    <n v="270103"/>
    <s v="Delitos violentos"/>
    <n v="270103008"/>
    <s v="Violencia Psicológica"/>
    <n v="0"/>
    <n v="5403.30895288589"/>
    <n v="6084.8325242718456"/>
  </r>
  <r>
    <n v="13"/>
    <n v="13117"/>
    <s v="Metropolitana"/>
    <s v="Lo Prado"/>
    <x v="0"/>
    <x v="0"/>
    <n v="1"/>
    <s v="Año"/>
    <s v="No sufrió el año pasado"/>
    <n v="1"/>
    <s v="Violencia psicológica"/>
    <n v="270103"/>
    <s v="Delitos violentos"/>
    <n v="270103008"/>
    <s v="Violencia Psicológica"/>
    <n v="32942"/>
    <n v="19673.831321890717"/>
    <n v="18456.635677126989"/>
  </r>
  <r>
    <n v="13"/>
    <n v="13117"/>
    <s v="Metropolitana"/>
    <s v="Lo Prado"/>
    <x v="0"/>
    <x v="0"/>
    <n v="1"/>
    <s v="Año"/>
    <s v="Si sufrió el año pasado"/>
    <n v="1"/>
    <s v="Violencia psicológica"/>
    <n v="270103"/>
    <s v="Delitos violentos"/>
    <n v="270103008"/>
    <s v="Violencia Psicológica"/>
    <n v="4045"/>
    <n v="0"/>
    <n v="6576.8705882352933"/>
  </r>
  <r>
    <n v="13"/>
    <n v="13117"/>
    <s v="Metropolitana"/>
    <s v="Lo Prado"/>
    <x v="0"/>
    <x v="0"/>
    <n v="2"/>
    <s v="Vida"/>
    <s v="No sufrió antes ni durante el año pasado"/>
    <n v="1"/>
    <s v="Violencia psicológica"/>
    <n v="270103"/>
    <s v="Delitos violentos"/>
    <n v="270103008"/>
    <s v="Violencia Psicológica"/>
    <n v="30919"/>
    <n v="14577.060397876297"/>
    <n v="14829.314971036962"/>
  </r>
  <r>
    <n v="13"/>
    <n v="13117"/>
    <s v="Metropolitana"/>
    <s v="Lo Prado"/>
    <x v="0"/>
    <x v="0"/>
    <n v="2"/>
    <s v="Vida"/>
    <s v="Si sufrió antes o durante el año pasado"/>
    <n v="1"/>
    <s v="Violencia psicológica"/>
    <n v="270103"/>
    <s v="Delitos violentos"/>
    <n v="270103008"/>
    <s v="Violencia Psicológica"/>
    <n v="6068"/>
    <n v="5096.7709240144195"/>
    <n v="10204.191294325323"/>
  </r>
  <r>
    <n v="13"/>
    <n v="13117"/>
    <s v="Metropolitana"/>
    <s v="Lo Prado"/>
    <x v="1"/>
    <x v="1"/>
    <n v="1"/>
    <s v="Año"/>
    <s v="No sufrió el año pasado"/>
    <n v="1"/>
    <s v="Violencia psicológica"/>
    <n v="270103"/>
    <s v="Delitos violentos"/>
    <n v="270103008"/>
    <s v="Violencia Psicológica"/>
    <n v="36987"/>
    <n v="19673.831321890717"/>
    <n v="25033.506265362281"/>
  </r>
  <r>
    <n v="13"/>
    <n v="13117"/>
    <s v="Metropolitana"/>
    <s v="Lo Prado"/>
    <x v="2"/>
    <x v="2"/>
    <n v="1"/>
    <s v="Año"/>
    <s v="No sufrió el año pasado"/>
    <n v="1"/>
    <s v="Violencia psicológica"/>
    <n v="270103"/>
    <s v="Delitos violentos"/>
    <n v="270103008"/>
    <s v="Violencia Psicológica"/>
    <n v="32942"/>
    <n v="19673.831321890717"/>
    <n v="18456.635677126989"/>
  </r>
  <r>
    <n v="13"/>
    <n v="13117"/>
    <s v="Metropolitana"/>
    <s v="Lo Prado"/>
    <x v="2"/>
    <x v="2"/>
    <n v="1"/>
    <s v="Año"/>
    <s v="Si sufrió el año pasado"/>
    <n v="1"/>
    <s v="Violencia psicológica"/>
    <n v="270103"/>
    <s v="Delitos violentos"/>
    <n v="270103008"/>
    <s v="Violencia Psicológica"/>
    <n v="4045"/>
    <n v="0"/>
    <n v="6576.8705882352933"/>
  </r>
  <r>
    <n v="13"/>
    <n v="13118"/>
    <s v="Metropolitana"/>
    <s v="Macul"/>
    <x v="0"/>
    <x v="0"/>
    <n v="1"/>
    <s v="Año"/>
    <s v="No sufrió el año pasado"/>
    <n v="1"/>
    <s v="Violencia psicológica"/>
    <n v="270103"/>
    <s v="Delitos violentos"/>
    <n v="270103008"/>
    <s v="Violencia Psicológica"/>
    <n v="40278"/>
    <n v="21529.15055969236"/>
    <n v="50087.195044167696"/>
  </r>
  <r>
    <n v="13"/>
    <n v="13118"/>
    <s v="Metropolitana"/>
    <s v="Macul"/>
    <x v="0"/>
    <x v="0"/>
    <n v="1"/>
    <s v="Año"/>
    <s v="Si sufrió el año pasado"/>
    <n v="1"/>
    <s v="Violencia psicológica"/>
    <n v="270103"/>
    <s v="Delitos violentos"/>
    <n v="270103008"/>
    <s v="Violencia Psicológica"/>
    <n v="0"/>
    <n v="23067.302815213647"/>
    <n v="11675.723700742434"/>
  </r>
  <r>
    <n v="13"/>
    <n v="13118"/>
    <s v="Metropolitana"/>
    <s v="Macul"/>
    <x v="0"/>
    <x v="0"/>
    <n v="2"/>
    <s v="Vida"/>
    <s v="No sufrió antes ni durante el año pasado"/>
    <n v="1"/>
    <s v="Violencia psicológica"/>
    <n v="270103"/>
    <s v="Delitos violentos"/>
    <n v="270103008"/>
    <s v="Violencia Psicológica"/>
    <n v="29621"/>
    <n v="3078.5647668393799"/>
    <n v="40658.445766649114"/>
  </r>
  <r>
    <n v="13"/>
    <n v="13118"/>
    <s v="Metropolitana"/>
    <s v="Macul"/>
    <x v="0"/>
    <x v="0"/>
    <n v="2"/>
    <s v="Vida"/>
    <s v="Si sufrió antes o durante el año pasado"/>
    <n v="1"/>
    <s v="Violencia psicológica"/>
    <n v="270103"/>
    <s v="Delitos violentos"/>
    <n v="270103008"/>
    <s v="Violencia Psicológica"/>
    <n v="10657"/>
    <n v="41517.888608066627"/>
    <n v="21104.47297826103"/>
  </r>
  <r>
    <n v="13"/>
    <n v="13118"/>
    <s v="Metropolitana"/>
    <s v="Macul"/>
    <x v="1"/>
    <x v="1"/>
    <n v="1"/>
    <s v="Año"/>
    <s v="No sufrió el año pasado"/>
    <n v="1"/>
    <s v="Violencia psicológica"/>
    <n v="270103"/>
    <s v="Delitos violentos"/>
    <n v="270103008"/>
    <s v="Violencia Psicológica"/>
    <n v="40278"/>
    <n v="44596.453374906007"/>
    <n v="58940.648156674833"/>
  </r>
  <r>
    <n v="13"/>
    <n v="13118"/>
    <s v="Metropolitana"/>
    <s v="Macul"/>
    <x v="1"/>
    <x v="1"/>
    <n v="1"/>
    <s v="Año"/>
    <s v="Si sufrió el año pasado"/>
    <n v="1"/>
    <s v="Violencia psicológica"/>
    <n v="270103"/>
    <s v="Delitos violentos"/>
    <n v="270103008"/>
    <s v="Violencia Psicológica"/>
    <n v="0"/>
    <n v="0"/>
    <n v="2822.2705882352939"/>
  </r>
  <r>
    <n v="13"/>
    <n v="13118"/>
    <s v="Metropolitana"/>
    <s v="Macul"/>
    <x v="2"/>
    <x v="2"/>
    <n v="1"/>
    <s v="Año"/>
    <s v="No sufrió el año pasado"/>
    <n v="1"/>
    <s v="Violencia psicológica"/>
    <n v="270103"/>
    <s v="Delitos violentos"/>
    <n v="270103008"/>
    <s v="Violencia Psicológica"/>
    <n v="40278"/>
    <n v="21529.15055969236"/>
    <n v="52909.465632402993"/>
  </r>
  <r>
    <n v="13"/>
    <n v="13118"/>
    <s v="Metropolitana"/>
    <s v="Macul"/>
    <x v="2"/>
    <x v="2"/>
    <n v="1"/>
    <s v="Año"/>
    <s v="Si sufrió el año pasado"/>
    <n v="1"/>
    <s v="Violencia psicológica"/>
    <n v="270103"/>
    <s v="Delitos violentos"/>
    <n v="270103008"/>
    <s v="Violencia Psicológica"/>
    <n v="0"/>
    <n v="23067.302815213647"/>
    <n v="8853.4531125071389"/>
  </r>
  <r>
    <n v="13"/>
    <n v="13119"/>
    <s v="Metropolitana"/>
    <s v="Maipú"/>
    <x v="0"/>
    <x v="0"/>
    <n v="1"/>
    <s v="Año"/>
    <s v="No sufrió el año pasado"/>
    <n v="1"/>
    <s v="Violencia psicológica"/>
    <n v="270103"/>
    <s v="Delitos violentos"/>
    <n v="270103008"/>
    <s v="Violencia Psicológica"/>
    <n v="152869"/>
    <n v="143251.10481139927"/>
    <n v="198256.84758794613"/>
  </r>
  <r>
    <n v="13"/>
    <n v="13119"/>
    <s v="Metropolitana"/>
    <s v="Maipú"/>
    <x v="0"/>
    <x v="0"/>
    <n v="1"/>
    <s v="Año"/>
    <s v="Si sufrió el año pasado"/>
    <n v="1"/>
    <s v="Violencia psicológica"/>
    <n v="270103"/>
    <s v="Delitos violentos"/>
    <n v="270103008"/>
    <s v="Violencia Psicológica"/>
    <n v="12575"/>
    <n v="59534.091674689815"/>
    <n v="27947.201627196333"/>
  </r>
  <r>
    <n v="13"/>
    <n v="13119"/>
    <s v="Metropolitana"/>
    <s v="Maipú"/>
    <x v="0"/>
    <x v="0"/>
    <n v="2"/>
    <s v="Vida"/>
    <s v="No sufrió antes ni durante el año pasado"/>
    <n v="1"/>
    <s v="Violencia psicológica"/>
    <n v="270103"/>
    <s v="Delitos violentos"/>
    <n v="270103008"/>
    <s v="Violencia Psicológica"/>
    <n v="134839"/>
    <n v="109553.72329172825"/>
    <n v="172482.51337209911"/>
  </r>
  <r>
    <n v="13"/>
    <n v="13119"/>
    <s v="Metropolitana"/>
    <s v="Maipú"/>
    <x v="0"/>
    <x v="0"/>
    <n v="2"/>
    <s v="Vida"/>
    <s v="Si sufrió antes o durante el año pasado"/>
    <n v="1"/>
    <s v="Violencia psicológica"/>
    <n v="270103"/>
    <s v="Delitos violentos"/>
    <n v="270103008"/>
    <s v="Violencia Psicológica"/>
    <n v="30605"/>
    <n v="93231.473194360733"/>
    <n v="53721.535843043304"/>
  </r>
  <r>
    <n v="13"/>
    <n v="13119"/>
    <s v="Metropolitana"/>
    <s v="Maipú"/>
    <x v="1"/>
    <x v="1"/>
    <n v="1"/>
    <s v="Año"/>
    <s v="No sufrió el año pasado"/>
    <n v="1"/>
    <s v="Violencia psicológica"/>
    <n v="270103"/>
    <s v="Delitos violentos"/>
    <n v="270103008"/>
    <s v="Violencia Psicológica"/>
    <n v="165444"/>
    <n v="183108.49051447379"/>
    <n v="219548.73492942829"/>
  </r>
  <r>
    <n v="13"/>
    <n v="13119"/>
    <s v="Metropolitana"/>
    <s v="Maipú"/>
    <x v="1"/>
    <x v="1"/>
    <n v="1"/>
    <s v="Año"/>
    <s v="Si sufrió el año pasado"/>
    <n v="1"/>
    <s v="Violencia psicológica"/>
    <n v="270103"/>
    <s v="Delitos violentos"/>
    <n v="270103008"/>
    <s v="Violencia Psicológica"/>
    <n v="0"/>
    <n v="19676.705971615407"/>
    <n v="6655.3142857142857"/>
  </r>
  <r>
    <n v="13"/>
    <n v="13119"/>
    <s v="Metropolitana"/>
    <s v="Maipú"/>
    <x v="2"/>
    <x v="2"/>
    <n v="1"/>
    <s v="Año"/>
    <s v="No sufrió el año pasado"/>
    <n v="1"/>
    <s v="Violencia psicológica"/>
    <n v="270103"/>
    <s v="Delitos violentos"/>
    <n v="270103008"/>
    <s v="Violencia Psicológica"/>
    <n v="152869"/>
    <n v="145575.84899744578"/>
    <n v="198256.84758794613"/>
  </r>
  <r>
    <n v="13"/>
    <n v="13119"/>
    <s v="Metropolitana"/>
    <s v="Maipú"/>
    <x v="2"/>
    <x v="2"/>
    <n v="1"/>
    <s v="Año"/>
    <s v="Si sufrió el año pasado"/>
    <n v="1"/>
    <s v="Violencia psicológica"/>
    <n v="270103"/>
    <s v="Delitos violentos"/>
    <n v="270103008"/>
    <s v="Violencia Psicológica"/>
    <n v="12575"/>
    <n v="57209.347488643303"/>
    <n v="27947.201627196333"/>
  </r>
  <r>
    <n v="13"/>
    <n v="13120"/>
    <s v="Metropolitana"/>
    <s v="Ñuñoa"/>
    <x v="0"/>
    <x v="0"/>
    <n v="1"/>
    <s v="Año"/>
    <s v="No sufrió el año pasado"/>
    <n v="1"/>
    <s v="Violencia psicológica"/>
    <n v="270103"/>
    <s v="Delitos violentos"/>
    <n v="270103008"/>
    <s v="Violencia Psicológica"/>
    <n v="64938"/>
    <n v="37115.614807480044"/>
    <n v="56527.862961869658"/>
  </r>
  <r>
    <n v="13"/>
    <n v="13120"/>
    <s v="Metropolitana"/>
    <s v="Ñuñoa"/>
    <x v="0"/>
    <x v="0"/>
    <n v="1"/>
    <s v="Año"/>
    <s v="Si sufrió el año pasado"/>
    <n v="1"/>
    <s v="Violencia psicológica"/>
    <n v="270103"/>
    <s v="Delitos violentos"/>
    <n v="270103008"/>
    <s v="Violencia Psicológica"/>
    <n v="0"/>
    <n v="1593.9547325102899"/>
    <n v="23496.511237585943"/>
  </r>
  <r>
    <n v="13"/>
    <n v="13120"/>
    <s v="Metropolitana"/>
    <s v="Ñuñoa"/>
    <x v="0"/>
    <x v="0"/>
    <n v="2"/>
    <s v="Vida"/>
    <s v="No sufrió antes ni durante el año pasado"/>
    <n v="1"/>
    <s v="Violencia psicológica"/>
    <n v="270103"/>
    <s v="Delitos violentos"/>
    <n v="270103008"/>
    <s v="Violencia Psicológica"/>
    <n v="57561"/>
    <n v="28383.651866523647"/>
    <n v="23492.402264531589"/>
  </r>
  <r>
    <n v="13"/>
    <n v="13120"/>
    <s v="Metropolitana"/>
    <s v="Ñuñoa"/>
    <x v="0"/>
    <x v="0"/>
    <n v="2"/>
    <s v="Vida"/>
    <s v="Si sufrió antes o durante el año pasado"/>
    <n v="1"/>
    <s v="Violencia psicológica"/>
    <n v="270103"/>
    <s v="Delitos violentos"/>
    <n v="270103008"/>
    <s v="Violencia Psicológica"/>
    <n v="7377"/>
    <n v="10325.917673466689"/>
    <n v="56531.971934924004"/>
  </r>
  <r>
    <n v="13"/>
    <n v="13120"/>
    <s v="Metropolitana"/>
    <s v="Ñuñoa"/>
    <x v="1"/>
    <x v="1"/>
    <n v="1"/>
    <s v="Año"/>
    <s v="No sufrió el año pasado"/>
    <n v="1"/>
    <s v="Violencia psicológica"/>
    <n v="270103"/>
    <s v="Delitos violentos"/>
    <n v="270103008"/>
    <s v="Violencia Psicológica"/>
    <n v="64938"/>
    <n v="38709.569539990334"/>
    <n v="75772.921731923125"/>
  </r>
  <r>
    <n v="13"/>
    <n v="13120"/>
    <s v="Metropolitana"/>
    <s v="Ñuñoa"/>
    <x v="1"/>
    <x v="1"/>
    <n v="1"/>
    <s v="Año"/>
    <s v="Si sufrió el año pasado"/>
    <n v="1"/>
    <s v="Violencia psicológica"/>
    <n v="270103"/>
    <s v="Delitos violentos"/>
    <n v="270103008"/>
    <s v="Violencia Psicológica"/>
    <n v="0"/>
    <n v="0"/>
    <n v="4251.4524675324683"/>
  </r>
  <r>
    <n v="13"/>
    <n v="13120"/>
    <s v="Metropolitana"/>
    <s v="Ñuñoa"/>
    <x v="2"/>
    <x v="2"/>
    <n v="1"/>
    <s v="Año"/>
    <s v="No sufrió el año pasado"/>
    <n v="1"/>
    <s v="Violencia psicológica"/>
    <n v="270103"/>
    <s v="Delitos violentos"/>
    <n v="270103008"/>
    <s v="Violencia Psicológica"/>
    <n v="64938"/>
    <n v="37115.614807480044"/>
    <n v="56527.862961869658"/>
  </r>
  <r>
    <n v="13"/>
    <n v="13120"/>
    <s v="Metropolitana"/>
    <s v="Ñuñoa"/>
    <x v="2"/>
    <x v="2"/>
    <n v="1"/>
    <s v="Año"/>
    <s v="Si sufrió el año pasado"/>
    <n v="1"/>
    <s v="Violencia psicológica"/>
    <n v="270103"/>
    <s v="Delitos violentos"/>
    <n v="270103008"/>
    <s v="Violencia Psicológica"/>
    <n v="0"/>
    <n v="1593.9547325102899"/>
    <n v="23496.511237585943"/>
  </r>
  <r>
    <n v="13"/>
    <n v="13121"/>
    <s v="Metropolitana"/>
    <s v="Pedro Aguirre Cerda"/>
    <x v="0"/>
    <x v="0"/>
    <n v="1"/>
    <s v="Año"/>
    <s v="No sufrió el año pasado"/>
    <n v="1"/>
    <s v="Violencia psicológica"/>
    <n v="270103"/>
    <s v="Delitos violentos"/>
    <n v="270103008"/>
    <s v="Violencia Psicológica"/>
    <n v="36111"/>
    <n v="25360.647176391427"/>
    <n v="51552.231443776102"/>
  </r>
  <r>
    <n v="13"/>
    <n v="13121"/>
    <s v="Metropolitana"/>
    <s v="Pedro Aguirre Cerda"/>
    <x v="0"/>
    <x v="0"/>
    <n v="1"/>
    <s v="Año"/>
    <s v="Si sufrió el año pasado"/>
    <n v="1"/>
    <s v="Violencia psicológica"/>
    <n v="270103"/>
    <s v="Delitos violentos"/>
    <n v="270103008"/>
    <s v="Violencia Psicológica"/>
    <n v="2542"/>
    <n v="6716.6314335060497"/>
    <n v="15884.825641154965"/>
  </r>
  <r>
    <n v="13"/>
    <n v="13121"/>
    <s v="Metropolitana"/>
    <s v="Pedro Aguirre Cerda"/>
    <x v="0"/>
    <x v="0"/>
    <n v="2"/>
    <s v="Vida"/>
    <s v="No sufrió antes ni durante el año pasado"/>
    <n v="1"/>
    <s v="Violencia psicológica"/>
    <n v="270103"/>
    <s v="Delitos violentos"/>
    <n v="270103008"/>
    <s v="Violencia Psicológica"/>
    <n v="17367"/>
    <n v="12206.253957316489"/>
    <n v="46574.172555867895"/>
  </r>
  <r>
    <n v="13"/>
    <n v="13121"/>
    <s v="Metropolitana"/>
    <s v="Pedro Aguirre Cerda"/>
    <x v="0"/>
    <x v="0"/>
    <n v="2"/>
    <s v="Vida"/>
    <s v="Si sufrió antes o durante el año pasado"/>
    <n v="1"/>
    <s v="Violencia psicológica"/>
    <n v="270103"/>
    <s v="Delitos violentos"/>
    <n v="270103008"/>
    <s v="Violencia Psicológica"/>
    <n v="21286"/>
    <n v="19871.024652580989"/>
    <n v="20862.884529063173"/>
  </r>
  <r>
    <n v="13"/>
    <n v="13121"/>
    <s v="Metropolitana"/>
    <s v="Pedro Aguirre Cerda"/>
    <x v="1"/>
    <x v="1"/>
    <n v="1"/>
    <s v="Año"/>
    <s v="No sufrió el año pasado"/>
    <n v="1"/>
    <s v="Violencia psicológica"/>
    <n v="270103"/>
    <s v="Delitos violentos"/>
    <n v="270103008"/>
    <s v="Violencia Psicológica"/>
    <n v="38653"/>
    <n v="28998.713843058096"/>
    <n v="63185.604617398589"/>
  </r>
  <r>
    <n v="13"/>
    <n v="13121"/>
    <s v="Metropolitana"/>
    <s v="Pedro Aguirre Cerda"/>
    <x v="1"/>
    <x v="1"/>
    <n v="1"/>
    <s v="Año"/>
    <s v="Si sufrió el año pasado"/>
    <n v="1"/>
    <s v="Violencia psicológica"/>
    <n v="270103"/>
    <s v="Delitos violentos"/>
    <n v="270103008"/>
    <s v="Violencia Psicológica"/>
    <n v="0"/>
    <n v="3078.5647668393799"/>
    <n v="4251.4524675324683"/>
  </r>
  <r>
    <n v="13"/>
    <n v="13121"/>
    <s v="Metropolitana"/>
    <s v="Pedro Aguirre Cerda"/>
    <x v="2"/>
    <x v="2"/>
    <n v="1"/>
    <s v="Año"/>
    <s v="No sufrió el año pasado"/>
    <n v="1"/>
    <s v="Violencia psicológica"/>
    <n v="270103"/>
    <s v="Delitos violentos"/>
    <n v="270103008"/>
    <s v="Violencia Psicológica"/>
    <n v="36111"/>
    <n v="25360.647176391427"/>
    <n v="51552.231443776102"/>
  </r>
  <r>
    <n v="13"/>
    <n v="13121"/>
    <s v="Metropolitana"/>
    <s v="Pedro Aguirre Cerda"/>
    <x v="2"/>
    <x v="2"/>
    <n v="1"/>
    <s v="Año"/>
    <s v="Si sufrió el año pasado"/>
    <n v="1"/>
    <s v="Violencia psicológica"/>
    <n v="270103"/>
    <s v="Delitos violentos"/>
    <n v="270103008"/>
    <s v="Violencia Psicológica"/>
    <n v="2542"/>
    <n v="6716.6314335060497"/>
    <n v="15884.825641154965"/>
  </r>
  <r>
    <n v="13"/>
    <n v="13122"/>
    <s v="Metropolitana"/>
    <s v="Peñalolén"/>
    <x v="0"/>
    <x v="0"/>
    <n v="1"/>
    <s v="Año"/>
    <s v="No sufrió el año pasado"/>
    <n v="1"/>
    <s v="Violencia psicológica"/>
    <n v="270103"/>
    <s v="Delitos violentos"/>
    <n v="270103008"/>
    <s v="Violencia Psicológica"/>
    <n v="61750"/>
    <n v="71304.219387266829"/>
    <n v="50280.855826651925"/>
  </r>
  <r>
    <n v="13"/>
    <n v="13122"/>
    <s v="Metropolitana"/>
    <s v="Peñalolén"/>
    <x v="0"/>
    <x v="0"/>
    <n v="1"/>
    <s v="Año"/>
    <s v="Si sufrió el año pasado"/>
    <n v="1"/>
    <s v="Violencia psicológica"/>
    <n v="270103"/>
    <s v="Delitos violentos"/>
    <n v="270103008"/>
    <s v="Violencia Psicológica"/>
    <n v="13569"/>
    <n v="24724.539991391837"/>
    <n v="13255.307905686548"/>
  </r>
  <r>
    <n v="13"/>
    <n v="13122"/>
    <s v="Metropolitana"/>
    <s v="Peñalolén"/>
    <x v="0"/>
    <x v="0"/>
    <n v="2"/>
    <s v="Vida"/>
    <s v="No sufrió antes ni durante el año pasado"/>
    <n v="1"/>
    <s v="Violencia psicológica"/>
    <n v="270103"/>
    <s v="Delitos violentos"/>
    <n v="270103008"/>
    <s v="Violencia Psicológica"/>
    <n v="36002"/>
    <n v="53111.234719047337"/>
    <n v="39537.461537674208"/>
  </r>
  <r>
    <n v="13"/>
    <n v="13122"/>
    <s v="Metropolitana"/>
    <s v="Peñalolén"/>
    <x v="0"/>
    <x v="0"/>
    <n v="2"/>
    <s v="Vida"/>
    <s v="Si sufrió antes o durante el año pasado"/>
    <n v="1"/>
    <s v="Violencia psicológica"/>
    <n v="270103"/>
    <s v="Delitos violentos"/>
    <n v="270103008"/>
    <s v="Violencia Psicológica"/>
    <n v="39317"/>
    <n v="42917.524659611343"/>
    <n v="23998.702194664274"/>
  </r>
  <r>
    <n v="13"/>
    <n v="13122"/>
    <s v="Metropolitana"/>
    <s v="Peñalolén"/>
    <x v="1"/>
    <x v="1"/>
    <n v="1"/>
    <s v="Año"/>
    <s v="No sufrió el año pasado"/>
    <n v="1"/>
    <s v="Violencia psicológica"/>
    <n v="270103"/>
    <s v="Delitos violentos"/>
    <n v="270103008"/>
    <s v="Violencia Psicológica"/>
    <n v="75319"/>
    <n v="93704.015192612147"/>
    <n v="61259.581208066615"/>
  </r>
  <r>
    <n v="13"/>
    <n v="13122"/>
    <s v="Metropolitana"/>
    <s v="Peñalolén"/>
    <x v="1"/>
    <x v="1"/>
    <n v="1"/>
    <s v="Año"/>
    <s v="Si sufrió el año pasado"/>
    <n v="1"/>
    <s v="Violencia psicológica"/>
    <n v="270103"/>
    <s v="Delitos violentos"/>
    <n v="270103008"/>
    <s v="Violencia Psicológica"/>
    <n v="0"/>
    <n v="2324.7441860465101"/>
    <n v="2276.5825242718452"/>
  </r>
  <r>
    <n v="13"/>
    <n v="13122"/>
    <s v="Metropolitana"/>
    <s v="Peñalolén"/>
    <x v="2"/>
    <x v="2"/>
    <n v="1"/>
    <s v="Año"/>
    <s v="No sufrió el año pasado"/>
    <n v="1"/>
    <s v="Violencia psicológica"/>
    <n v="270103"/>
    <s v="Delitos violentos"/>
    <n v="270103008"/>
    <s v="Violencia Psicológica"/>
    <n v="61750"/>
    <n v="71304.219387266829"/>
    <n v="50280.855826651925"/>
  </r>
  <r>
    <n v="13"/>
    <n v="13122"/>
    <s v="Metropolitana"/>
    <s v="Peñalolén"/>
    <x v="2"/>
    <x v="2"/>
    <n v="1"/>
    <s v="Año"/>
    <s v="Si sufrió el año pasado"/>
    <n v="1"/>
    <s v="Violencia psicológica"/>
    <n v="270103"/>
    <s v="Delitos violentos"/>
    <n v="270103008"/>
    <s v="Violencia Psicológica"/>
    <n v="13569"/>
    <n v="24724.539991391837"/>
    <n v="13255.307905686548"/>
  </r>
  <r>
    <n v="13"/>
    <n v="13123"/>
    <s v="Metropolitana"/>
    <s v="Providencia"/>
    <x v="0"/>
    <x v="0"/>
    <n v="1"/>
    <s v="Año"/>
    <s v="No sufrió el año pasado"/>
    <n v="1"/>
    <s v="Violencia psicológica"/>
    <n v="270103"/>
    <s v="Delitos violentos"/>
    <n v="270103008"/>
    <s v="Violencia Psicológica"/>
    <n v="38423"/>
    <n v="87615.345114175841"/>
    <n v="41368.030380858429"/>
  </r>
  <r>
    <n v="13"/>
    <n v="13123"/>
    <s v="Metropolitana"/>
    <s v="Providencia"/>
    <x v="0"/>
    <x v="0"/>
    <n v="1"/>
    <s v="Año"/>
    <s v="Si sufrió el año pasado"/>
    <n v="1"/>
    <s v="Violencia psicológica"/>
    <n v="270103"/>
    <s v="Delitos violentos"/>
    <n v="270103008"/>
    <s v="Violencia Psicológica"/>
    <n v="8074"/>
    <n v="6157.1295336787598"/>
    <n v="11602.857142857143"/>
  </r>
  <r>
    <n v="13"/>
    <n v="13123"/>
    <s v="Metropolitana"/>
    <s v="Providencia"/>
    <x v="0"/>
    <x v="0"/>
    <n v="2"/>
    <s v="Vida"/>
    <s v="No sufrió antes ni durante el año pasado"/>
    <n v="1"/>
    <s v="Violencia psicológica"/>
    <n v="270103"/>
    <s v="Delitos violentos"/>
    <n v="270103008"/>
    <s v="Violencia Psicológica"/>
    <n v="38423"/>
    <n v="86021.390381665537"/>
    <n v="14334.84953725886"/>
  </r>
  <r>
    <n v="13"/>
    <n v="13123"/>
    <s v="Metropolitana"/>
    <s v="Providencia"/>
    <x v="0"/>
    <x v="0"/>
    <n v="2"/>
    <s v="Vida"/>
    <s v="Si sufrió antes o durante el año pasado"/>
    <n v="1"/>
    <s v="Violencia psicológica"/>
    <n v="270103"/>
    <s v="Delitos violentos"/>
    <n v="270103008"/>
    <s v="Violencia Psicológica"/>
    <n v="8074"/>
    <n v="7751.0842661890492"/>
    <n v="38636.037986456715"/>
  </r>
  <r>
    <n v="13"/>
    <n v="13123"/>
    <s v="Metropolitana"/>
    <s v="Providencia"/>
    <x v="1"/>
    <x v="1"/>
    <n v="1"/>
    <s v="Año"/>
    <s v="No sufrió el año pasado"/>
    <n v="1"/>
    <s v="Violencia psicológica"/>
    <n v="270103"/>
    <s v="Delitos violentos"/>
    <n v="270103008"/>
    <s v="Violencia Psicológica"/>
    <n v="46497"/>
    <n v="93772.4746478546"/>
    <n v="52970.887523715566"/>
  </r>
  <r>
    <n v="13"/>
    <n v="13123"/>
    <s v="Metropolitana"/>
    <s v="Providencia"/>
    <x v="2"/>
    <x v="2"/>
    <n v="1"/>
    <s v="Año"/>
    <s v="No sufrió el año pasado"/>
    <n v="1"/>
    <s v="Violencia psicológica"/>
    <n v="270103"/>
    <s v="Delitos violentos"/>
    <n v="270103008"/>
    <s v="Violencia Psicológica"/>
    <n v="38423"/>
    <n v="87615.345114175841"/>
    <n v="41368.030380858429"/>
  </r>
  <r>
    <n v="13"/>
    <n v="13123"/>
    <s v="Metropolitana"/>
    <s v="Providencia"/>
    <x v="2"/>
    <x v="2"/>
    <n v="1"/>
    <s v="Año"/>
    <s v="Si sufrió el año pasado"/>
    <n v="1"/>
    <s v="Violencia psicológica"/>
    <n v="270103"/>
    <s v="Delitos violentos"/>
    <n v="270103008"/>
    <s v="Violencia Psicológica"/>
    <n v="8074"/>
    <n v="6157.1295336787598"/>
    <n v="11602.857142857143"/>
  </r>
  <r>
    <n v="13"/>
    <n v="13124"/>
    <s v="Metropolitana"/>
    <s v="Pudahuel"/>
    <x v="0"/>
    <x v="0"/>
    <n v="1"/>
    <s v="Año"/>
    <s v="No sufrió el año pasado"/>
    <n v="1"/>
    <s v="Violencia psicológica"/>
    <n v="270103"/>
    <s v="Delitos violentos"/>
    <n v="270103008"/>
    <s v="Violencia Psicológica"/>
    <n v="63187"/>
    <n v="101604.58890063921"/>
    <n v="44833.870969019554"/>
  </r>
  <r>
    <n v="13"/>
    <n v="13124"/>
    <s v="Metropolitana"/>
    <s v="Pudahuel"/>
    <x v="0"/>
    <x v="0"/>
    <n v="1"/>
    <s v="Año"/>
    <s v="Si sufrió el año pasado"/>
    <n v="1"/>
    <s v="Violencia psicológica"/>
    <n v="270103"/>
    <s v="Delitos violentos"/>
    <n v="270103008"/>
    <s v="Violencia Psicológica"/>
    <n v="2126"/>
    <n v="28543.919387734346"/>
    <n v="0"/>
  </r>
  <r>
    <n v="13"/>
    <n v="13124"/>
    <s v="Metropolitana"/>
    <s v="Pudahuel"/>
    <x v="0"/>
    <x v="0"/>
    <n v="1"/>
    <s v="Año"/>
    <s v="No responde"/>
    <n v="1"/>
    <s v="Violencia psicológica"/>
    <n v="270103"/>
    <s v="Delitos violentos"/>
    <n v="270103008"/>
    <s v="Violencia Psicológica"/>
    <n v="1063"/>
    <n v="0"/>
    <n v="0"/>
  </r>
  <r>
    <n v="13"/>
    <n v="13124"/>
    <s v="Metropolitana"/>
    <s v="Pudahuel"/>
    <x v="0"/>
    <x v="0"/>
    <n v="2"/>
    <s v="Vida"/>
    <s v="No sufrió antes ni durante el año pasado"/>
    <n v="1"/>
    <s v="Violencia psicológica"/>
    <n v="270103"/>
    <s v="Delitos violentos"/>
    <n v="270103008"/>
    <s v="Violencia Psicológica"/>
    <n v="60105"/>
    <n v="76412.609879793978"/>
    <n v="41933.156683305271"/>
  </r>
  <r>
    <n v="13"/>
    <n v="13124"/>
    <s v="Metropolitana"/>
    <s v="Pudahuel"/>
    <x v="0"/>
    <x v="0"/>
    <n v="2"/>
    <s v="Vida"/>
    <s v="Si sufrió antes o durante el año pasado"/>
    <n v="1"/>
    <s v="Violencia psicológica"/>
    <n v="270103"/>
    <s v="Delitos violentos"/>
    <n v="270103008"/>
    <s v="Violencia Psicológica"/>
    <n v="6271"/>
    <n v="53735.89840857956"/>
    <n v="2900.7142857142858"/>
  </r>
  <r>
    <n v="13"/>
    <n v="13124"/>
    <s v="Metropolitana"/>
    <s v="Pudahuel"/>
    <x v="1"/>
    <x v="1"/>
    <n v="1"/>
    <s v="Año"/>
    <s v="No sufrió el año pasado"/>
    <n v="1"/>
    <s v="Violencia psicológica"/>
    <n v="270103"/>
    <s v="Delitos violentos"/>
    <n v="270103008"/>
    <s v="Violencia Psicológica"/>
    <n v="65313"/>
    <n v="121278.42022252992"/>
    <n v="44833.870969019554"/>
  </r>
  <r>
    <n v="13"/>
    <n v="13124"/>
    <s v="Metropolitana"/>
    <s v="Pudahuel"/>
    <x v="1"/>
    <x v="1"/>
    <n v="1"/>
    <s v="Año"/>
    <s v="Si sufrió el año pasado"/>
    <n v="1"/>
    <s v="Violencia psicológica"/>
    <n v="270103"/>
    <s v="Delitos violentos"/>
    <n v="270103008"/>
    <s v="Violencia Psicológica"/>
    <n v="0"/>
    <n v="8870.088065843629"/>
    <n v="0"/>
  </r>
  <r>
    <n v="13"/>
    <n v="13124"/>
    <s v="Metropolitana"/>
    <s v="Pudahuel"/>
    <x v="1"/>
    <x v="1"/>
    <n v="1"/>
    <s v="Año"/>
    <s v="No responde"/>
    <n v="1"/>
    <s v="Violencia psicológica"/>
    <n v="270103"/>
    <s v="Delitos violentos"/>
    <n v="270103008"/>
    <s v="Violencia Psicológica"/>
    <n v="1063"/>
    <n v="0"/>
    <n v="0"/>
  </r>
  <r>
    <n v="13"/>
    <n v="13124"/>
    <s v="Metropolitana"/>
    <s v="Pudahuel"/>
    <x v="2"/>
    <x v="2"/>
    <n v="1"/>
    <s v="Año"/>
    <s v="No sufrió el año pasado"/>
    <n v="1"/>
    <s v="Violencia psicológica"/>
    <n v="270103"/>
    <s v="Delitos violentos"/>
    <n v="270103008"/>
    <s v="Violencia Psicológica"/>
    <n v="63187"/>
    <n v="103198.5436331495"/>
    <n v="44833.870969019554"/>
  </r>
  <r>
    <n v="13"/>
    <n v="13124"/>
    <s v="Metropolitana"/>
    <s v="Pudahuel"/>
    <x v="2"/>
    <x v="2"/>
    <n v="1"/>
    <s v="Año"/>
    <s v="Si sufrió el año pasado"/>
    <n v="1"/>
    <s v="Violencia psicológica"/>
    <n v="270103"/>
    <s v="Delitos violentos"/>
    <n v="270103008"/>
    <s v="Violencia Psicológica"/>
    <n v="2126"/>
    <n v="26949.964655224056"/>
    <n v="0"/>
  </r>
  <r>
    <n v="13"/>
    <n v="13124"/>
    <s v="Metropolitana"/>
    <s v="Pudahuel"/>
    <x v="2"/>
    <x v="2"/>
    <n v="1"/>
    <s v="Año"/>
    <s v="No responde"/>
    <n v="1"/>
    <s v="Violencia psicológica"/>
    <n v="270103"/>
    <s v="Delitos violentos"/>
    <n v="270103008"/>
    <s v="Violencia Psicológica"/>
    <n v="1063"/>
    <n v="0"/>
    <n v="0"/>
  </r>
  <r>
    <n v="13"/>
    <n v="13125"/>
    <s v="Metropolitana"/>
    <s v="Quilicura"/>
    <x v="0"/>
    <x v="0"/>
    <n v="1"/>
    <s v="Año"/>
    <s v="No sufrió el año pasado"/>
    <n v="1"/>
    <s v="Violencia psicológica"/>
    <n v="270103"/>
    <s v="Delitos violentos"/>
    <n v="270103008"/>
    <s v="Violencia Psicológica"/>
    <n v="41376"/>
    <n v="66794.418595883428"/>
    <n v="34644.809134520532"/>
  </r>
  <r>
    <n v="13"/>
    <n v="13125"/>
    <s v="Metropolitana"/>
    <s v="Quilicura"/>
    <x v="0"/>
    <x v="0"/>
    <n v="1"/>
    <s v="Año"/>
    <s v="Si sufrió el año pasado"/>
    <n v="1"/>
    <s v="Violencia psicológica"/>
    <n v="270103"/>
    <s v="Delitos violentos"/>
    <n v="270103008"/>
    <s v="Violencia Psicológica"/>
    <n v="1404"/>
    <n v="31293.803729378786"/>
    <n v="10821.837986456718"/>
  </r>
  <r>
    <n v="13"/>
    <n v="13125"/>
    <s v="Metropolitana"/>
    <s v="Quilicura"/>
    <x v="0"/>
    <x v="0"/>
    <n v="2"/>
    <s v="Vida"/>
    <s v="No sufrió antes ni durante el año pasado"/>
    <n v="1"/>
    <s v="Violencia psicológica"/>
    <n v="270103"/>
    <s v="Delitos violentos"/>
    <n v="270103008"/>
    <s v="Violencia Psicológica"/>
    <n v="37055"/>
    <n v="55318.954092103144"/>
    <n v="28195.217840195215"/>
  </r>
  <r>
    <n v="13"/>
    <n v="13125"/>
    <s v="Metropolitana"/>
    <s v="Quilicura"/>
    <x v="0"/>
    <x v="0"/>
    <n v="2"/>
    <s v="Vida"/>
    <s v="Si sufrió antes o durante el año pasado"/>
    <n v="1"/>
    <s v="Violencia psicológica"/>
    <n v="270103"/>
    <s v="Delitos violentos"/>
    <n v="270103008"/>
    <s v="Violencia Psicológica"/>
    <n v="5725"/>
    <n v="42769.268233159062"/>
    <n v="17271.429280782038"/>
  </r>
  <r>
    <n v="13"/>
    <n v="13125"/>
    <s v="Metropolitana"/>
    <s v="Quilicura"/>
    <x v="1"/>
    <x v="1"/>
    <n v="1"/>
    <s v="Año"/>
    <s v="No sufrió el año pasado"/>
    <n v="1"/>
    <s v="Violencia psicológica"/>
    <n v="270103"/>
    <s v="Delitos violentos"/>
    <n v="270103008"/>
    <s v="Violencia Psicológica"/>
    <n v="42780"/>
    <n v="91678.128920627627"/>
    <n v="42644.376532741968"/>
  </r>
  <r>
    <n v="13"/>
    <n v="13125"/>
    <s v="Metropolitana"/>
    <s v="Quilicura"/>
    <x v="1"/>
    <x v="1"/>
    <n v="1"/>
    <s v="Año"/>
    <s v="Si sufrió el año pasado"/>
    <n v="1"/>
    <s v="Violencia psicológica"/>
    <n v="270103"/>
    <s v="Delitos violentos"/>
    <n v="270103008"/>
    <s v="Violencia Psicológica"/>
    <n v="0"/>
    <n v="6410.0934046345792"/>
    <n v="2822.2705882352939"/>
  </r>
  <r>
    <n v="13"/>
    <n v="13125"/>
    <s v="Metropolitana"/>
    <s v="Quilicura"/>
    <x v="2"/>
    <x v="2"/>
    <n v="1"/>
    <s v="Año"/>
    <s v="No sufrió el año pasado"/>
    <n v="1"/>
    <s v="Violencia psicológica"/>
    <n v="270103"/>
    <s v="Delitos violentos"/>
    <n v="270103008"/>
    <s v="Violencia Psicológica"/>
    <n v="41376"/>
    <n v="66794.418595883428"/>
    <n v="34644.809134520532"/>
  </r>
  <r>
    <n v="13"/>
    <n v="13125"/>
    <s v="Metropolitana"/>
    <s v="Quilicura"/>
    <x v="2"/>
    <x v="2"/>
    <n v="1"/>
    <s v="Año"/>
    <s v="Si sufrió el año pasado"/>
    <n v="1"/>
    <s v="Violencia psicológica"/>
    <n v="270103"/>
    <s v="Delitos violentos"/>
    <n v="270103008"/>
    <s v="Violencia Psicológica"/>
    <n v="1404"/>
    <n v="31293.803729378786"/>
    <n v="10821.837986456718"/>
  </r>
  <r>
    <n v="13"/>
    <n v="13126"/>
    <s v="Metropolitana"/>
    <s v="Quinta Normal"/>
    <x v="0"/>
    <x v="0"/>
    <n v="1"/>
    <s v="Año"/>
    <s v="No sufrió el año pasado"/>
    <n v="1"/>
    <s v="Violencia psicológica"/>
    <n v="270103"/>
    <s v="Delitos violentos"/>
    <n v="270103008"/>
    <s v="Violencia Psicológica"/>
    <n v="35554"/>
    <n v="30595.785625574914"/>
    <n v="0"/>
  </r>
  <r>
    <n v="13"/>
    <n v="13126"/>
    <s v="Metropolitana"/>
    <s v="Quinta Normal"/>
    <x v="0"/>
    <x v="0"/>
    <n v="2"/>
    <s v="Vida"/>
    <s v="No sufrió antes ni durante el año pasado"/>
    <n v="1"/>
    <s v="Violencia psicológica"/>
    <n v="270103"/>
    <s v="Delitos violentos"/>
    <n v="270103008"/>
    <s v="Violencia Psicológica"/>
    <n v="22817"/>
    <n v="28271.041439528406"/>
    <n v="0"/>
  </r>
  <r>
    <n v="13"/>
    <n v="13126"/>
    <s v="Metropolitana"/>
    <s v="Quinta Normal"/>
    <x v="0"/>
    <x v="0"/>
    <n v="2"/>
    <s v="Vida"/>
    <s v="Si sufrió antes o durante el año pasado"/>
    <n v="1"/>
    <s v="Violencia psicológica"/>
    <n v="270103"/>
    <s v="Delitos violentos"/>
    <n v="270103008"/>
    <s v="Violencia Psicológica"/>
    <n v="12737"/>
    <n v="2324.7441860465101"/>
    <n v="0"/>
  </r>
  <r>
    <n v="13"/>
    <n v="13126"/>
    <s v="Metropolitana"/>
    <s v="Quinta Normal"/>
    <x v="1"/>
    <x v="1"/>
    <n v="1"/>
    <s v="Año"/>
    <s v="No sufrió el año pasado"/>
    <n v="1"/>
    <s v="Violencia psicológica"/>
    <n v="270103"/>
    <s v="Delitos violentos"/>
    <n v="270103008"/>
    <s v="Violencia Psicológica"/>
    <n v="35554"/>
    <n v="30595.785625574914"/>
    <n v="0"/>
  </r>
  <r>
    <n v="13"/>
    <n v="13126"/>
    <s v="Metropolitana"/>
    <s v="Quinta Normal"/>
    <x v="2"/>
    <x v="2"/>
    <n v="1"/>
    <s v="Año"/>
    <s v="No sufrió el año pasado"/>
    <n v="1"/>
    <s v="Violencia psicológica"/>
    <n v="270103"/>
    <s v="Delitos violentos"/>
    <n v="270103008"/>
    <s v="Violencia Psicológica"/>
    <n v="35554"/>
    <n v="30595.785625574914"/>
    <n v="0"/>
  </r>
  <r>
    <n v="13"/>
    <n v="13127"/>
    <s v="Metropolitana"/>
    <s v="Recoleta"/>
    <x v="0"/>
    <x v="0"/>
    <n v="1"/>
    <s v="Año"/>
    <s v="No sufrió el año pasado"/>
    <n v="1"/>
    <s v="Violencia psicológica"/>
    <n v="270103"/>
    <s v="Delitos violentos"/>
    <n v="270103008"/>
    <s v="Violencia Psicológica"/>
    <n v="50774"/>
    <n v="24545.772471004006"/>
    <n v="31678.237446208848"/>
  </r>
  <r>
    <n v="13"/>
    <n v="13127"/>
    <s v="Metropolitana"/>
    <s v="Recoleta"/>
    <x v="0"/>
    <x v="0"/>
    <n v="1"/>
    <s v="Año"/>
    <s v="Si sufrió el año pasado"/>
    <n v="1"/>
    <s v="Violencia psicológica"/>
    <n v="270103"/>
    <s v="Delitos violentos"/>
    <n v="270103008"/>
    <s v="Violencia Psicológica"/>
    <n v="0"/>
    <n v="6157.1295336787598"/>
    <n v="16526.514232238347"/>
  </r>
  <r>
    <n v="13"/>
    <n v="13127"/>
    <s v="Metropolitana"/>
    <s v="Recoleta"/>
    <x v="0"/>
    <x v="0"/>
    <n v="2"/>
    <s v="Vida"/>
    <s v="No sufrió antes ni durante el año pasado"/>
    <n v="1"/>
    <s v="Violencia psicológica"/>
    <n v="270103"/>
    <s v="Delitos violentos"/>
    <n v="270103008"/>
    <s v="Violencia Psicológica"/>
    <n v="37515"/>
    <n v="20907.705804337336"/>
    <n v="10622.600064378796"/>
  </r>
  <r>
    <n v="13"/>
    <n v="13127"/>
    <s v="Metropolitana"/>
    <s v="Recoleta"/>
    <x v="0"/>
    <x v="0"/>
    <n v="2"/>
    <s v="Vida"/>
    <s v="Si sufrió antes o durante el año pasado"/>
    <n v="1"/>
    <s v="Violencia psicológica"/>
    <n v="270103"/>
    <s v="Delitos violentos"/>
    <n v="270103008"/>
    <s v="Violencia Psicológica"/>
    <n v="13259"/>
    <n v="9795.19620034543"/>
    <n v="37582.151614068403"/>
  </r>
  <r>
    <n v="13"/>
    <n v="13127"/>
    <s v="Metropolitana"/>
    <s v="Recoleta"/>
    <x v="1"/>
    <x v="1"/>
    <n v="1"/>
    <s v="Año"/>
    <s v="No sufrió el año pasado"/>
    <n v="1"/>
    <s v="Violencia psicológica"/>
    <n v="270103"/>
    <s v="Delitos violentos"/>
    <n v="270103008"/>
    <s v="Violencia Psicológica"/>
    <n v="50774"/>
    <n v="30702.902004682765"/>
    <n v="34500.508034444145"/>
  </r>
  <r>
    <n v="13"/>
    <n v="13127"/>
    <s v="Metropolitana"/>
    <s v="Recoleta"/>
    <x v="1"/>
    <x v="1"/>
    <n v="1"/>
    <s v="Año"/>
    <s v="Si sufrió el año pasado"/>
    <n v="1"/>
    <s v="Violencia psicológica"/>
    <n v="270103"/>
    <s v="Delitos violentos"/>
    <n v="270103008"/>
    <s v="Violencia Psicológica"/>
    <n v="0"/>
    <n v="0"/>
    <n v="13704.243644003054"/>
  </r>
  <r>
    <n v="13"/>
    <n v="13127"/>
    <s v="Metropolitana"/>
    <s v="Recoleta"/>
    <x v="2"/>
    <x v="2"/>
    <n v="1"/>
    <s v="Año"/>
    <s v="No sufrió el año pasado"/>
    <n v="1"/>
    <s v="Violencia psicológica"/>
    <n v="270103"/>
    <s v="Delitos violentos"/>
    <n v="270103008"/>
    <s v="Violencia Psicológica"/>
    <n v="50774"/>
    <n v="24545.772471004006"/>
    <n v="31678.237446208848"/>
  </r>
  <r>
    <n v="13"/>
    <n v="13127"/>
    <s v="Metropolitana"/>
    <s v="Recoleta"/>
    <x v="2"/>
    <x v="2"/>
    <n v="1"/>
    <s v="Año"/>
    <s v="Si sufrió el año pasado"/>
    <n v="1"/>
    <s v="Violencia psicológica"/>
    <n v="270103"/>
    <s v="Delitos violentos"/>
    <n v="270103008"/>
    <s v="Violencia Psicológica"/>
    <n v="0"/>
    <n v="6157.1295336787598"/>
    <n v="16526.514232238347"/>
  </r>
  <r>
    <n v="13"/>
    <n v="13128"/>
    <s v="Metropolitana"/>
    <s v="Renca"/>
    <x v="0"/>
    <x v="0"/>
    <n v="1"/>
    <s v="Año"/>
    <s v="No sufrió el año pasado"/>
    <n v="1"/>
    <s v="Violencia psicológica"/>
    <n v="270103"/>
    <s v="Delitos violentos"/>
    <n v="270103008"/>
    <s v="Violencia Psicológica"/>
    <n v="16309"/>
    <n v="55692.193646950327"/>
    <n v="32713.052454404533"/>
  </r>
  <r>
    <n v="13"/>
    <n v="13128"/>
    <s v="Metropolitana"/>
    <s v="Renca"/>
    <x v="0"/>
    <x v="0"/>
    <n v="1"/>
    <s v="Año"/>
    <s v="Si sufrió el año pasado"/>
    <n v="1"/>
    <s v="Violencia psicológica"/>
    <n v="270103"/>
    <s v="Delitos violentos"/>
    <n v="270103008"/>
    <s v="Violencia Psicológica"/>
    <n v="29355"/>
    <n v="21247.629576869047"/>
    <n v="20061.932446765117"/>
  </r>
  <r>
    <n v="13"/>
    <n v="13128"/>
    <s v="Metropolitana"/>
    <s v="Renca"/>
    <x v="0"/>
    <x v="0"/>
    <n v="2"/>
    <s v="Vida"/>
    <s v="No sufrió antes ni durante el año pasado"/>
    <n v="1"/>
    <s v="Violencia psicológica"/>
    <n v="270103"/>
    <s v="Delitos violentos"/>
    <n v="270103008"/>
    <s v="Violencia Psicológica"/>
    <n v="13047"/>
    <n v="44328.948491075942"/>
    <n v="30436.469930132687"/>
  </r>
  <r>
    <n v="13"/>
    <n v="13128"/>
    <s v="Metropolitana"/>
    <s v="Renca"/>
    <x v="0"/>
    <x v="0"/>
    <n v="2"/>
    <s v="Vida"/>
    <s v="Si sufrió antes o durante el año pasado"/>
    <n v="1"/>
    <s v="Violencia psicológica"/>
    <n v="270103"/>
    <s v="Delitos violentos"/>
    <n v="270103008"/>
    <s v="Violencia Psicológica"/>
    <n v="32617"/>
    <n v="32610.874732743425"/>
    <n v="22338.514971036962"/>
  </r>
  <r>
    <n v="13"/>
    <n v="13128"/>
    <s v="Metropolitana"/>
    <s v="Renca"/>
    <x v="1"/>
    <x v="1"/>
    <n v="1"/>
    <s v="Año"/>
    <s v="No sufrió el año pasado"/>
    <n v="1"/>
    <s v="Violencia psicológica"/>
    <n v="270103"/>
    <s v="Delitos violentos"/>
    <n v="270103008"/>
    <s v="Violencia Psicológica"/>
    <n v="45664"/>
    <n v="70696.380119216061"/>
    <n v="52774.984901169635"/>
  </r>
  <r>
    <n v="13"/>
    <n v="13128"/>
    <s v="Metropolitana"/>
    <s v="Renca"/>
    <x v="1"/>
    <x v="1"/>
    <n v="1"/>
    <s v="Año"/>
    <s v="Si sufrió el año pasado"/>
    <n v="1"/>
    <s v="Violencia psicológica"/>
    <n v="270103"/>
    <s v="Delitos violentos"/>
    <n v="270103008"/>
    <s v="Violencia Psicológica"/>
    <n v="0"/>
    <n v="6243.4431046033096"/>
    <n v="0"/>
  </r>
  <r>
    <n v="13"/>
    <n v="13128"/>
    <s v="Metropolitana"/>
    <s v="Renca"/>
    <x v="2"/>
    <x v="2"/>
    <n v="1"/>
    <s v="Año"/>
    <s v="No sufrió el año pasado"/>
    <n v="1"/>
    <s v="Violencia psicológica"/>
    <n v="270103"/>
    <s v="Delitos violentos"/>
    <n v="270103008"/>
    <s v="Violencia Psicológica"/>
    <n v="16309"/>
    <n v="60341.68201904335"/>
    <n v="32713.052454404533"/>
  </r>
  <r>
    <n v="13"/>
    <n v="13128"/>
    <s v="Metropolitana"/>
    <s v="Renca"/>
    <x v="2"/>
    <x v="2"/>
    <n v="1"/>
    <s v="Año"/>
    <s v="Si sufrió el año pasado"/>
    <n v="1"/>
    <s v="Violencia psicológica"/>
    <n v="270103"/>
    <s v="Delitos violentos"/>
    <n v="270103008"/>
    <s v="Violencia Psicológica"/>
    <n v="29355"/>
    <n v="16598.141204776028"/>
    <n v="20061.932446765117"/>
  </r>
  <r>
    <n v="13"/>
    <n v="13129"/>
    <s v="Metropolitana"/>
    <s v="San Joaquín"/>
    <x v="0"/>
    <x v="0"/>
    <n v="1"/>
    <s v="Año"/>
    <s v="No sufrió el año pasado"/>
    <n v="1"/>
    <s v="Violencia psicológica"/>
    <n v="270103"/>
    <s v="Delitos violentos"/>
    <n v="270103008"/>
    <s v="Violencia Psicológica"/>
    <n v="26924"/>
    <n v="10075.828452235559"/>
    <n v="11754.167398221425"/>
  </r>
  <r>
    <n v="13"/>
    <n v="13129"/>
    <s v="Metropolitana"/>
    <s v="San Joaquín"/>
    <x v="0"/>
    <x v="0"/>
    <n v="1"/>
    <s v="Año"/>
    <s v="Si sufrió el año pasado"/>
    <n v="1"/>
    <s v="Violencia psicológica"/>
    <n v="270103"/>
    <s v="Delitos violentos"/>
    <n v="270103008"/>
    <s v="Violencia Psicológica"/>
    <n v="3059"/>
    <n v="0"/>
    <n v="1350.7381818181821"/>
  </r>
  <r>
    <n v="13"/>
    <n v="13129"/>
    <s v="Metropolitana"/>
    <s v="San Joaquín"/>
    <x v="0"/>
    <x v="0"/>
    <n v="2"/>
    <s v="Vida"/>
    <s v="No sufrió antes ni durante el año pasado"/>
    <n v="1"/>
    <s v="Violencia psicológica"/>
    <n v="270103"/>
    <s v="Delitos violentos"/>
    <n v="270103008"/>
    <s v="Violencia Psicológica"/>
    <n v="9256"/>
    <n v="4672.5194993496698"/>
    <n v="2900.7142857142858"/>
  </r>
  <r>
    <n v="13"/>
    <n v="13129"/>
    <s v="Metropolitana"/>
    <s v="San Joaquín"/>
    <x v="0"/>
    <x v="0"/>
    <n v="2"/>
    <s v="Vida"/>
    <s v="Si sufrió antes o durante el año pasado"/>
    <n v="1"/>
    <s v="Violencia psicológica"/>
    <n v="270103"/>
    <s v="Delitos violentos"/>
    <n v="270103008"/>
    <s v="Violencia Psicológica"/>
    <n v="20727"/>
    <n v="5403.30895288589"/>
    <n v="10204.191294325323"/>
  </r>
  <r>
    <n v="13"/>
    <n v="13129"/>
    <s v="Metropolitana"/>
    <s v="San Joaquín"/>
    <x v="1"/>
    <x v="1"/>
    <n v="1"/>
    <s v="Año"/>
    <s v="No sufrió el año pasado"/>
    <n v="1"/>
    <s v="Violencia psicológica"/>
    <n v="270103"/>
    <s v="Delitos violentos"/>
    <n v="270103008"/>
    <s v="Violencia Psicológica"/>
    <n v="29983"/>
    <n v="10075.828452235559"/>
    <n v="13104.905580039609"/>
  </r>
  <r>
    <n v="13"/>
    <n v="13129"/>
    <s v="Metropolitana"/>
    <s v="San Joaquín"/>
    <x v="2"/>
    <x v="2"/>
    <n v="1"/>
    <s v="Año"/>
    <s v="No sufrió el año pasado"/>
    <n v="1"/>
    <s v="Violencia psicológica"/>
    <n v="270103"/>
    <s v="Delitos violentos"/>
    <n v="270103008"/>
    <s v="Violencia Psicológica"/>
    <n v="26924"/>
    <n v="10075.828452235559"/>
    <n v="11754.167398221425"/>
  </r>
  <r>
    <n v="13"/>
    <n v="13129"/>
    <s v="Metropolitana"/>
    <s v="San Joaquín"/>
    <x v="2"/>
    <x v="2"/>
    <n v="1"/>
    <s v="Año"/>
    <s v="Si sufrió el año pasado"/>
    <n v="1"/>
    <s v="Violencia psicológica"/>
    <n v="270103"/>
    <s v="Delitos violentos"/>
    <n v="270103008"/>
    <s v="Violencia Psicológica"/>
    <n v="3059"/>
    <n v="0"/>
    <n v="1350.7381818181821"/>
  </r>
  <r>
    <n v="13"/>
    <n v="13130"/>
    <s v="Metropolitana"/>
    <s v="San Miguel"/>
    <x v="0"/>
    <x v="0"/>
    <n v="1"/>
    <s v="Año"/>
    <s v="No sufrió el año pasado"/>
    <n v="1"/>
    <s v="Violencia psicológica"/>
    <n v="270103"/>
    <s v="Delitos violentos"/>
    <n v="270103008"/>
    <s v="Violencia Psicológica"/>
    <n v="19582"/>
    <n v="35127.919744240557"/>
    <n v="20686.064208207554"/>
  </r>
  <r>
    <n v="13"/>
    <n v="13130"/>
    <s v="Metropolitana"/>
    <s v="San Miguel"/>
    <x v="0"/>
    <x v="0"/>
    <n v="1"/>
    <s v="Año"/>
    <s v="Si sufrió el año pasado"/>
    <n v="1"/>
    <s v="Violencia psicológica"/>
    <n v="270103"/>
    <s v="Delitos violentos"/>
    <n v="270103008"/>
    <s v="Violencia Psicológica"/>
    <n v="7781"/>
    <n v="15844.320623983158"/>
    <n v="7981.2587700534759"/>
  </r>
  <r>
    <n v="13"/>
    <n v="13130"/>
    <s v="Metropolitana"/>
    <s v="San Miguel"/>
    <x v="0"/>
    <x v="0"/>
    <n v="2"/>
    <s v="Vida"/>
    <s v="No sufrió antes ni durante el año pasado"/>
    <n v="1"/>
    <s v="Violencia psicológica"/>
    <n v="270103"/>
    <s v="Delitos violentos"/>
    <n v="270103008"/>
    <s v="Violencia Psicológica"/>
    <n v="17507"/>
    <n v="22893.140611780029"/>
    <n v="18409.481683935712"/>
  </r>
  <r>
    <n v="13"/>
    <n v="13130"/>
    <s v="Metropolitana"/>
    <s v="San Miguel"/>
    <x v="0"/>
    <x v="0"/>
    <n v="2"/>
    <s v="Vida"/>
    <s v="Si sufrió antes o durante el año pasado"/>
    <n v="1"/>
    <s v="Violencia psicológica"/>
    <n v="270103"/>
    <s v="Delitos violentos"/>
    <n v="270103008"/>
    <s v="Violencia Psicológica"/>
    <n v="9856"/>
    <n v="28079.099756443688"/>
    <n v="10257.841294325321"/>
  </r>
  <r>
    <n v="13"/>
    <n v="13130"/>
    <s v="Metropolitana"/>
    <s v="San Miguel"/>
    <x v="1"/>
    <x v="1"/>
    <n v="1"/>
    <s v="Año"/>
    <s v="No sufrió el año pasado"/>
    <n v="1"/>
    <s v="Violencia psicológica"/>
    <n v="270103"/>
    <s v="Delitos violentos"/>
    <n v="270103008"/>
    <s v="Violencia Psicológica"/>
    <n v="23083"/>
    <n v="46322.751996130704"/>
    <n v="27316.584796442847"/>
  </r>
  <r>
    <n v="13"/>
    <n v="13130"/>
    <s v="Metropolitana"/>
    <s v="San Miguel"/>
    <x v="1"/>
    <x v="1"/>
    <n v="1"/>
    <s v="Año"/>
    <s v="Si sufrió el año pasado"/>
    <n v="1"/>
    <s v="Violencia psicológica"/>
    <n v="270103"/>
    <s v="Delitos violentos"/>
    <n v="270103008"/>
    <s v="Violencia Psicológica"/>
    <n v="4280"/>
    <n v="4649.4883720930202"/>
    <n v="1350.7381818181821"/>
  </r>
  <r>
    <n v="13"/>
    <n v="13130"/>
    <s v="Metropolitana"/>
    <s v="San Miguel"/>
    <x v="2"/>
    <x v="2"/>
    <n v="1"/>
    <s v="Año"/>
    <s v="No sufrió el año pasado"/>
    <n v="1"/>
    <s v="Violencia psicológica"/>
    <n v="270103"/>
    <s v="Delitos violentos"/>
    <n v="270103008"/>
    <s v="Violencia Psicológica"/>
    <n v="19582"/>
    <n v="35127.919744240557"/>
    <n v="20686.064208207554"/>
  </r>
  <r>
    <n v="13"/>
    <n v="13130"/>
    <s v="Metropolitana"/>
    <s v="San Miguel"/>
    <x v="2"/>
    <x v="2"/>
    <n v="1"/>
    <s v="Año"/>
    <s v="Si sufrió el año pasado"/>
    <n v="1"/>
    <s v="Violencia psicológica"/>
    <n v="270103"/>
    <s v="Delitos violentos"/>
    <n v="270103008"/>
    <s v="Violencia Psicológica"/>
    <n v="7781"/>
    <n v="15844.320623983158"/>
    <n v="7981.2587700534759"/>
  </r>
  <r>
    <n v="13"/>
    <n v="13131"/>
    <s v="Metropolitana"/>
    <s v="San Ramón"/>
    <x v="0"/>
    <x v="0"/>
    <n v="1"/>
    <s v="Año"/>
    <s v="No sufrió el año pasado"/>
    <n v="1"/>
    <s v="Violencia psicológica"/>
    <n v="270103"/>
    <s v="Delitos violentos"/>
    <n v="270103008"/>
    <s v="Violencia Psicológica"/>
    <n v="32439"/>
    <n v="19257.94859483805"/>
    <n v="27288.444861934186"/>
  </r>
  <r>
    <n v="13"/>
    <n v="13131"/>
    <s v="Metropolitana"/>
    <s v="San Ramón"/>
    <x v="0"/>
    <x v="0"/>
    <n v="1"/>
    <s v="Año"/>
    <s v="Si sufrió el año pasado"/>
    <n v="1"/>
    <s v="Violencia psicológica"/>
    <n v="270103"/>
    <s v="Delitos violentos"/>
    <n v="270103008"/>
    <s v="Violencia Psicológica"/>
    <n v="0"/>
    <n v="12847.855190203469"/>
    <n v="9531.2348739495792"/>
  </r>
  <r>
    <n v="13"/>
    <n v="13131"/>
    <s v="Metropolitana"/>
    <s v="San Ramón"/>
    <x v="0"/>
    <x v="0"/>
    <n v="2"/>
    <s v="Vida"/>
    <s v="No sufrió antes ni durante el año pasado"/>
    <n v="1"/>
    <s v="Violencia psicológica"/>
    <n v="270103"/>
    <s v="Delitos violentos"/>
    <n v="270103008"/>
    <s v="Violencia Psicológica"/>
    <n v="32439"/>
    <n v="3638.0666666666698"/>
    <n v="22111.148051948054"/>
  </r>
  <r>
    <n v="13"/>
    <n v="13131"/>
    <s v="Metropolitana"/>
    <s v="San Ramón"/>
    <x v="0"/>
    <x v="0"/>
    <n v="2"/>
    <s v="Vida"/>
    <s v="Si sufrió antes o durante el año pasado"/>
    <n v="1"/>
    <s v="Violencia psicológica"/>
    <n v="270103"/>
    <s v="Delitos violentos"/>
    <n v="270103008"/>
    <s v="Violencia Psicológica"/>
    <n v="0"/>
    <n v="28467.737118374847"/>
    <n v="14708.531683935711"/>
  </r>
  <r>
    <n v="13"/>
    <n v="13131"/>
    <s v="Metropolitana"/>
    <s v="San Ramón"/>
    <x v="1"/>
    <x v="1"/>
    <n v="1"/>
    <s v="Año"/>
    <s v="No sufrió el año pasado"/>
    <n v="1"/>
    <s v="Violencia psicológica"/>
    <n v="270103"/>
    <s v="Delitos violentos"/>
    <n v="270103008"/>
    <s v="Violencia Psicológica"/>
    <n v="32439"/>
    <n v="29027.239018202137"/>
    <n v="36819.679735883758"/>
  </r>
  <r>
    <n v="13"/>
    <n v="13131"/>
    <s v="Metropolitana"/>
    <s v="San Ramón"/>
    <x v="1"/>
    <x v="1"/>
    <n v="1"/>
    <s v="Año"/>
    <s v="Si sufrió el año pasado"/>
    <n v="1"/>
    <s v="Violencia psicológica"/>
    <n v="270103"/>
    <s v="Delitos violentos"/>
    <n v="270103008"/>
    <s v="Violencia Psicológica"/>
    <n v="0"/>
    <n v="3078.5647668393799"/>
    <n v="0"/>
  </r>
  <r>
    <n v="13"/>
    <n v="13131"/>
    <s v="Metropolitana"/>
    <s v="San Ramón"/>
    <x v="2"/>
    <x v="2"/>
    <n v="1"/>
    <s v="Año"/>
    <s v="No sufrió el año pasado"/>
    <n v="1"/>
    <s v="Violencia psicológica"/>
    <n v="270103"/>
    <s v="Delitos violentos"/>
    <n v="270103008"/>
    <s v="Violencia Psicológica"/>
    <n v="32439"/>
    <n v="19257.94859483805"/>
    <n v="27288.444861934186"/>
  </r>
  <r>
    <n v="13"/>
    <n v="13131"/>
    <s v="Metropolitana"/>
    <s v="San Ramón"/>
    <x v="2"/>
    <x v="2"/>
    <n v="1"/>
    <s v="Año"/>
    <s v="Si sufrió el año pasado"/>
    <n v="1"/>
    <s v="Violencia psicológica"/>
    <n v="270103"/>
    <s v="Delitos violentos"/>
    <n v="270103008"/>
    <s v="Violencia Psicológica"/>
    <n v="0"/>
    <n v="12847.855190203469"/>
    <n v="9531.2348739495792"/>
  </r>
  <r>
    <n v="13"/>
    <n v="13132"/>
    <s v="Metropolitana"/>
    <s v="Vitacura"/>
    <x v="0"/>
    <x v="0"/>
    <n v="1"/>
    <s v="Año"/>
    <s v="No sufrió el año pasado"/>
    <n v="1"/>
    <s v="Violencia psicológica"/>
    <n v="270103"/>
    <s v="Delitos violentos"/>
    <n v="270103008"/>
    <s v="Violencia Psicológica"/>
    <n v="30473"/>
    <n v="21715.068606322409"/>
    <n v="25434.369143272492"/>
  </r>
  <r>
    <n v="13"/>
    <n v="13132"/>
    <s v="Metropolitana"/>
    <s v="Vitacura"/>
    <x v="0"/>
    <x v="0"/>
    <n v="1"/>
    <s v="Año"/>
    <s v="Si sufrió el año pasado"/>
    <n v="1"/>
    <s v="Violencia psicológica"/>
    <n v="270103"/>
    <s v="Delitos violentos"/>
    <n v="270103008"/>
    <s v="Violencia Psicológica"/>
    <n v="3265"/>
    <n v="7444.5462373175797"/>
    <n v="0"/>
  </r>
  <r>
    <n v="13"/>
    <n v="13132"/>
    <s v="Metropolitana"/>
    <s v="Vitacura"/>
    <x v="0"/>
    <x v="0"/>
    <n v="2"/>
    <s v="Vida"/>
    <s v="No sufrió antes ni durante el año pasado"/>
    <n v="1"/>
    <s v="Violencia psicológica"/>
    <n v="270103"/>
    <s v="Delitos violentos"/>
    <n v="270103008"/>
    <s v="Violencia Psicológica"/>
    <n v="30473"/>
    <n v="18077.00193965574"/>
    <n v="22533.654857558206"/>
  </r>
  <r>
    <n v="13"/>
    <n v="13132"/>
    <s v="Metropolitana"/>
    <s v="Vitacura"/>
    <x v="0"/>
    <x v="0"/>
    <n v="2"/>
    <s v="Vida"/>
    <s v="Si sufrió antes o durante el año pasado"/>
    <n v="1"/>
    <s v="Violencia psicológica"/>
    <n v="270103"/>
    <s v="Delitos violentos"/>
    <n v="270103008"/>
    <s v="Violencia Psicológica"/>
    <n v="3265"/>
    <n v="11082.612903984249"/>
    <n v="2900.7142857142858"/>
  </r>
  <r>
    <n v="13"/>
    <n v="13132"/>
    <s v="Metropolitana"/>
    <s v="Vitacura"/>
    <x v="1"/>
    <x v="1"/>
    <n v="1"/>
    <s v="Año"/>
    <s v="No sufrió el año pasado"/>
    <n v="1"/>
    <s v="Violencia psicológica"/>
    <n v="270103"/>
    <s v="Delitos violentos"/>
    <n v="270103008"/>
    <s v="Violencia Psicológica"/>
    <n v="33738"/>
    <n v="29159.614843639989"/>
    <n v="25434.369143272492"/>
  </r>
  <r>
    <n v="13"/>
    <n v="13132"/>
    <s v="Metropolitana"/>
    <s v="Vitacura"/>
    <x v="2"/>
    <x v="2"/>
    <n v="1"/>
    <s v="Año"/>
    <s v="No sufrió el año pasado"/>
    <n v="1"/>
    <s v="Violencia psicológica"/>
    <n v="270103"/>
    <s v="Delitos violentos"/>
    <n v="270103008"/>
    <s v="Violencia Psicológica"/>
    <n v="30473"/>
    <n v="21715.068606322409"/>
    <n v="25434.369143272492"/>
  </r>
  <r>
    <n v="13"/>
    <n v="13132"/>
    <s v="Metropolitana"/>
    <s v="Vitacura"/>
    <x v="2"/>
    <x v="2"/>
    <n v="1"/>
    <s v="Año"/>
    <s v="Si sufrió el año pasado"/>
    <n v="1"/>
    <s v="Violencia psicológica"/>
    <n v="270103"/>
    <s v="Delitos violentos"/>
    <n v="270103008"/>
    <s v="Violencia Psicológica"/>
    <n v="3265"/>
    <n v="7444.5462373175797"/>
    <n v="0"/>
  </r>
  <r>
    <n v="13"/>
    <n v="13201"/>
    <s v="Metropolitana"/>
    <s v="Puente Alto"/>
    <x v="0"/>
    <x v="0"/>
    <n v="1"/>
    <s v="Año"/>
    <s v="No sufrió el año pasado"/>
    <n v="1"/>
    <s v="Violencia psicológica"/>
    <n v="270103"/>
    <s v="Delitos violentos"/>
    <n v="270103008"/>
    <s v="Violencia Psicológica"/>
    <n v="121931"/>
    <n v="196096.65235400098"/>
    <n v="119417.10442530055"/>
  </r>
  <r>
    <n v="13"/>
    <n v="13201"/>
    <s v="Metropolitana"/>
    <s v="Puente Alto"/>
    <x v="0"/>
    <x v="0"/>
    <n v="1"/>
    <s v="Año"/>
    <s v="Si sufrió el año pasado"/>
    <n v="1"/>
    <s v="Violencia psicológica"/>
    <n v="270103"/>
    <s v="Delitos violentos"/>
    <n v="270103008"/>
    <s v="Violencia Psicológica"/>
    <n v="47667"/>
    <n v="65531.795623454229"/>
    <n v="28359.114390441086"/>
  </r>
  <r>
    <n v="13"/>
    <n v="13201"/>
    <s v="Metropolitana"/>
    <s v="Puente Alto"/>
    <x v="0"/>
    <x v="0"/>
    <n v="2"/>
    <s v="Vida"/>
    <s v="No sufrió antes ni durante el año pasado"/>
    <n v="1"/>
    <s v="Violencia psicológica"/>
    <n v="270103"/>
    <s v="Delitos violentos"/>
    <n v="270103008"/>
    <s v="Violencia Psicológica"/>
    <n v="115751"/>
    <n v="137261.72276561006"/>
    <n v="88356.513671223132"/>
  </r>
  <r>
    <n v="13"/>
    <n v="13201"/>
    <s v="Metropolitana"/>
    <s v="Puente Alto"/>
    <x v="0"/>
    <x v="0"/>
    <n v="2"/>
    <s v="Vida"/>
    <s v="Si sufrió antes o durante el año pasado"/>
    <n v="1"/>
    <s v="Violencia psicológica"/>
    <n v="270103"/>
    <s v="Delitos violentos"/>
    <n v="270103008"/>
    <s v="Violencia Psicológica"/>
    <n v="53847"/>
    <n v="124366.72521184501"/>
    <n v="59419.705144518528"/>
  </r>
  <r>
    <n v="13"/>
    <n v="13201"/>
    <s v="Metropolitana"/>
    <s v="Puente Alto"/>
    <x v="1"/>
    <x v="1"/>
    <n v="1"/>
    <s v="Año"/>
    <s v="No sufrió el año pasado"/>
    <n v="1"/>
    <s v="Violencia psicológica"/>
    <n v="270103"/>
    <s v="Delitos violentos"/>
    <n v="270103008"/>
    <s v="Violencia Psicológica"/>
    <n v="142773"/>
    <n v="250681.08554863345"/>
    <n v="137500.06889324845"/>
  </r>
  <r>
    <n v="13"/>
    <n v="13201"/>
    <s v="Metropolitana"/>
    <s v="Puente Alto"/>
    <x v="1"/>
    <x v="1"/>
    <n v="1"/>
    <s v="Año"/>
    <s v="Si sufrió el año pasado"/>
    <n v="1"/>
    <s v="Violencia psicológica"/>
    <n v="270103"/>
    <s v="Delitos violentos"/>
    <n v="270103008"/>
    <s v="Violencia Psicológica"/>
    <n v="16174"/>
    <n v="10947.362428821709"/>
    <n v="10276.14992249327"/>
  </r>
  <r>
    <n v="13"/>
    <n v="13201"/>
    <s v="Metropolitana"/>
    <s v="Puente Alto"/>
    <x v="1"/>
    <x v="1"/>
    <n v="1"/>
    <s v="Año"/>
    <s v="No responde"/>
    <n v="1"/>
    <s v="Violencia psicológica"/>
    <n v="270103"/>
    <s v="Delitos violentos"/>
    <n v="270103008"/>
    <s v="Violencia Psicológica"/>
    <n v="10651"/>
    <n v="0"/>
    <n v="0"/>
  </r>
  <r>
    <n v="13"/>
    <n v="13201"/>
    <s v="Metropolitana"/>
    <s v="Puente Alto"/>
    <x v="2"/>
    <x v="2"/>
    <n v="1"/>
    <s v="Año"/>
    <s v="No sufrió el año pasado"/>
    <n v="1"/>
    <s v="Violencia psicológica"/>
    <n v="270103"/>
    <s v="Delitos violentos"/>
    <n v="270103008"/>
    <s v="Violencia Psicológica"/>
    <n v="121931"/>
    <n v="198421.39654004748"/>
    <n v="126792.54006207958"/>
  </r>
  <r>
    <n v="13"/>
    <n v="13201"/>
    <s v="Metropolitana"/>
    <s v="Puente Alto"/>
    <x v="2"/>
    <x v="2"/>
    <n v="1"/>
    <s v="Año"/>
    <s v="Si sufrió el año pasado"/>
    <n v="1"/>
    <s v="Violencia psicológica"/>
    <n v="270103"/>
    <s v="Delitos violentos"/>
    <n v="270103008"/>
    <s v="Violencia Psicológica"/>
    <n v="47667"/>
    <n v="63207.05143740771"/>
    <n v="20983.678753662105"/>
  </r>
  <r>
    <n v="13"/>
    <n v="13202"/>
    <s v="Metropolitana"/>
    <s v="Pirque"/>
    <x v="0"/>
    <x v="0"/>
    <n v="1"/>
    <s v="Año"/>
    <s v="No sufrió el año pasado"/>
    <n v="1"/>
    <s v="Violencia psicológica"/>
    <n v="270103"/>
    <s v="Delitos violentos"/>
    <n v="270103008"/>
    <s v="Violencia Psicológica"/>
    <n v="0"/>
    <n v="0"/>
    <n v="17579.626931104303"/>
  </r>
  <r>
    <n v="13"/>
    <n v="13202"/>
    <s v="Metropolitana"/>
    <s v="Pirque"/>
    <x v="0"/>
    <x v="0"/>
    <n v="1"/>
    <s v="Año"/>
    <s v="Si sufrió el año pasado"/>
    <n v="1"/>
    <s v="Violencia psicológica"/>
    <n v="270103"/>
    <s v="Delitos violentos"/>
    <n v="270103008"/>
    <s v="Violencia Psicológica"/>
    <n v="0"/>
    <n v="0"/>
    <n v="8853.4531125071389"/>
  </r>
  <r>
    <n v="13"/>
    <n v="13202"/>
    <s v="Metropolitana"/>
    <s v="Pirque"/>
    <x v="0"/>
    <x v="0"/>
    <n v="2"/>
    <s v="Vida"/>
    <s v="No sufrió antes ni durante el año pasado"/>
    <n v="1"/>
    <s v="Violencia psicológica"/>
    <n v="270103"/>
    <s v="Delitos violentos"/>
    <n v="270103008"/>
    <s v="Violencia Psicológica"/>
    <n v="0"/>
    <n v="0"/>
    <n v="14757.356342869012"/>
  </r>
  <r>
    <n v="13"/>
    <n v="13202"/>
    <s v="Metropolitana"/>
    <s v="Pirque"/>
    <x v="0"/>
    <x v="0"/>
    <n v="2"/>
    <s v="Vida"/>
    <s v="Si sufrió antes o durante el año pasado"/>
    <n v="1"/>
    <s v="Violencia psicológica"/>
    <n v="270103"/>
    <s v="Delitos violentos"/>
    <n v="270103008"/>
    <s v="Violencia Psicológica"/>
    <n v="0"/>
    <n v="0"/>
    <n v="11675.723700742434"/>
  </r>
  <r>
    <n v="13"/>
    <n v="13202"/>
    <s v="Metropolitana"/>
    <s v="Pirque"/>
    <x v="1"/>
    <x v="1"/>
    <n v="1"/>
    <s v="Año"/>
    <s v="No sufrió el año pasado"/>
    <n v="1"/>
    <s v="Violencia psicológica"/>
    <n v="270103"/>
    <s v="Delitos violentos"/>
    <n v="270103008"/>
    <s v="Violencia Psicológica"/>
    <n v="0"/>
    <n v="0"/>
    <n v="22678.480043611446"/>
  </r>
  <r>
    <n v="13"/>
    <n v="13202"/>
    <s v="Metropolitana"/>
    <s v="Pirque"/>
    <x v="1"/>
    <x v="1"/>
    <n v="1"/>
    <s v="Año"/>
    <s v="Si sufrió el año pasado"/>
    <n v="1"/>
    <s v="Violencia psicológica"/>
    <n v="270103"/>
    <s v="Delitos violentos"/>
    <n v="270103008"/>
    <s v="Violencia Psicológica"/>
    <n v="0"/>
    <n v="0"/>
    <n v="3754.6"/>
  </r>
  <r>
    <n v="13"/>
    <n v="13202"/>
    <s v="Metropolitana"/>
    <s v="Pirque"/>
    <x v="2"/>
    <x v="2"/>
    <n v="1"/>
    <s v="Año"/>
    <s v="No sufrió el año pasado"/>
    <n v="1"/>
    <s v="Violencia psicológica"/>
    <n v="270103"/>
    <s v="Delitos violentos"/>
    <n v="270103008"/>
    <s v="Violencia Psicológica"/>
    <n v="0"/>
    <n v="0"/>
    <n v="17579.626931104303"/>
  </r>
  <r>
    <n v="13"/>
    <n v="13202"/>
    <s v="Metropolitana"/>
    <s v="Pirque"/>
    <x v="2"/>
    <x v="2"/>
    <n v="1"/>
    <s v="Año"/>
    <s v="Si sufrió el año pasado"/>
    <n v="1"/>
    <s v="Violencia psicológica"/>
    <n v="270103"/>
    <s v="Delitos violentos"/>
    <n v="270103008"/>
    <s v="Violencia Psicológica"/>
    <n v="0"/>
    <n v="0"/>
    <n v="8853.4531125071389"/>
  </r>
  <r>
    <n v="13"/>
    <n v="13203"/>
    <s v="Metropolitana"/>
    <s v="San José de Maipo"/>
    <x v="0"/>
    <x v="0"/>
    <n v="1"/>
    <s v="Año"/>
    <s v="No sufrió el año pasado"/>
    <n v="1"/>
    <s v="Violencia psicológica"/>
    <n v="270103"/>
    <s v="Delitos violentos"/>
    <n v="270103008"/>
    <s v="Violencia Psicológica"/>
    <n v="0"/>
    <n v="13126.724838140628"/>
    <n v="9229.511355440678"/>
  </r>
  <r>
    <n v="13"/>
    <n v="13203"/>
    <s v="Metropolitana"/>
    <s v="San José de Maipo"/>
    <x v="0"/>
    <x v="0"/>
    <n v="2"/>
    <s v="Vida"/>
    <s v="No sufrió antes ni durante el año pasado"/>
    <n v="1"/>
    <s v="Violencia psicológica"/>
    <n v="270103"/>
    <s v="Delitos violentos"/>
    <n v="270103008"/>
    <s v="Violencia Psicológica"/>
    <n v="0"/>
    <n v="13126.724838140628"/>
    <n v="7878.773173622496"/>
  </r>
  <r>
    <n v="13"/>
    <n v="13203"/>
    <s v="Metropolitana"/>
    <s v="San José de Maipo"/>
    <x v="0"/>
    <x v="0"/>
    <n v="2"/>
    <s v="Vida"/>
    <s v="Si sufrió antes o durante el año pasado"/>
    <n v="1"/>
    <s v="Violencia psicológica"/>
    <n v="270103"/>
    <s v="Delitos violentos"/>
    <n v="270103008"/>
    <s v="Violencia Psicológica"/>
    <n v="0"/>
    <n v="0"/>
    <n v="1350.7381818181821"/>
  </r>
  <r>
    <n v="13"/>
    <n v="13203"/>
    <s v="Metropolitana"/>
    <s v="San José de Maipo"/>
    <x v="1"/>
    <x v="1"/>
    <n v="1"/>
    <s v="Año"/>
    <s v="No sufrió el año pasado"/>
    <n v="1"/>
    <s v="Violencia psicológica"/>
    <n v="270103"/>
    <s v="Delitos violentos"/>
    <n v="270103008"/>
    <s v="Violencia Psicológica"/>
    <n v="0"/>
    <n v="13126.724838140628"/>
    <n v="9229.511355440678"/>
  </r>
  <r>
    <n v="13"/>
    <n v="13203"/>
    <s v="Metropolitana"/>
    <s v="San José de Maipo"/>
    <x v="2"/>
    <x v="2"/>
    <n v="1"/>
    <s v="Año"/>
    <s v="No sufrió el año pasado"/>
    <n v="1"/>
    <s v="Violencia psicológica"/>
    <n v="270103"/>
    <s v="Delitos violentos"/>
    <n v="270103008"/>
    <s v="Violencia Psicológica"/>
    <n v="0"/>
    <n v="13126.724838140628"/>
    <n v="9229.511355440678"/>
  </r>
  <r>
    <n v="13"/>
    <n v="13301"/>
    <s v="Metropolitana"/>
    <s v="Colina"/>
    <x v="0"/>
    <x v="0"/>
    <n v="1"/>
    <s v="Año"/>
    <s v="No sufrió el año pasado"/>
    <n v="1"/>
    <s v="Violencia psicológica"/>
    <n v="270103"/>
    <s v="Delitos violentos"/>
    <n v="270103008"/>
    <s v="Violencia Psicológica"/>
    <n v="19943"/>
    <n v="33502.565186861539"/>
    <n v="57498.507076253256"/>
  </r>
  <r>
    <n v="13"/>
    <n v="13301"/>
    <s v="Metropolitana"/>
    <s v="Colina"/>
    <x v="0"/>
    <x v="0"/>
    <n v="1"/>
    <s v="Año"/>
    <s v="Si sufrió el año pasado"/>
    <n v="1"/>
    <s v="Violencia psicológica"/>
    <n v="270103"/>
    <s v="Delitos violentos"/>
    <n v="270103008"/>
    <s v="Violencia Psicológica"/>
    <n v="0"/>
    <n v="5096.7709240144195"/>
    <n v="9356.7906493506507"/>
  </r>
  <r>
    <n v="13"/>
    <n v="13301"/>
    <s v="Metropolitana"/>
    <s v="Colina"/>
    <x v="0"/>
    <x v="0"/>
    <n v="2"/>
    <s v="Vida"/>
    <s v="No sufrió antes ni durante el año pasado"/>
    <n v="1"/>
    <s v="Violencia psicológica"/>
    <n v="270103"/>
    <s v="Delitos violentos"/>
    <n v="270103008"/>
    <s v="Violencia Psicológica"/>
    <n v="19943"/>
    <n v="23173.772863670158"/>
    <n v="42141.812669420811"/>
  </r>
  <r>
    <n v="13"/>
    <n v="13301"/>
    <s v="Metropolitana"/>
    <s v="Colina"/>
    <x v="0"/>
    <x v="0"/>
    <n v="2"/>
    <s v="Vida"/>
    <s v="Si sufrió antes o durante el año pasado"/>
    <n v="1"/>
    <s v="Violencia psicológica"/>
    <n v="270103"/>
    <s v="Delitos violentos"/>
    <n v="270103008"/>
    <s v="Violencia Psicológica"/>
    <n v="0"/>
    <n v="15425.563247205799"/>
    <n v="24713.485056183108"/>
  </r>
  <r>
    <n v="13"/>
    <n v="13301"/>
    <s v="Metropolitana"/>
    <s v="Colina"/>
    <x v="1"/>
    <x v="1"/>
    <n v="1"/>
    <s v="Año"/>
    <s v="No sufrió el año pasado"/>
    <n v="1"/>
    <s v="Violencia psicológica"/>
    <n v="270103"/>
    <s v="Delitos violentos"/>
    <n v="270103008"/>
    <s v="Violencia Psicológica"/>
    <n v="19943"/>
    <n v="38599.336110875964"/>
    <n v="66855.297725603901"/>
  </r>
  <r>
    <n v="13"/>
    <n v="13301"/>
    <s v="Metropolitana"/>
    <s v="Colina"/>
    <x v="2"/>
    <x v="2"/>
    <n v="1"/>
    <s v="Año"/>
    <s v="No sufrió el año pasado"/>
    <n v="1"/>
    <s v="Violencia psicológica"/>
    <n v="270103"/>
    <s v="Delitos violentos"/>
    <n v="270103008"/>
    <s v="Violencia Psicológica"/>
    <n v="19943"/>
    <n v="33502.565186861539"/>
    <n v="57498.507076253256"/>
  </r>
  <r>
    <n v="13"/>
    <n v="13301"/>
    <s v="Metropolitana"/>
    <s v="Colina"/>
    <x v="2"/>
    <x v="2"/>
    <n v="1"/>
    <s v="Año"/>
    <s v="Si sufrió el año pasado"/>
    <n v="1"/>
    <s v="Violencia psicológica"/>
    <n v="270103"/>
    <s v="Delitos violentos"/>
    <n v="270103008"/>
    <s v="Violencia Psicológica"/>
    <n v="0"/>
    <n v="5096.7709240144195"/>
    <n v="9356.7906493506507"/>
  </r>
  <r>
    <n v="13"/>
    <n v="13302"/>
    <s v="Metropolitana"/>
    <s v="Lampa"/>
    <x v="0"/>
    <x v="0"/>
    <n v="1"/>
    <s v="Año"/>
    <s v="No sufrió el año pasado"/>
    <n v="1"/>
    <s v="Violencia psicológica"/>
    <n v="270103"/>
    <s v="Delitos violentos"/>
    <n v="270103008"/>
    <s v="Violencia Psicológica"/>
    <n v="6582"/>
    <n v="10075.828452235559"/>
    <n v="12608.053112507139"/>
  </r>
  <r>
    <n v="13"/>
    <n v="13302"/>
    <s v="Metropolitana"/>
    <s v="Lampa"/>
    <x v="0"/>
    <x v="0"/>
    <n v="1"/>
    <s v="Año"/>
    <s v="Si sufrió el año pasado"/>
    <n v="1"/>
    <s v="Violencia psicológica"/>
    <n v="270103"/>
    <s v="Delitos violentos"/>
    <n v="270103008"/>
    <s v="Violencia Psicológica"/>
    <n v="2194"/>
    <n v="0"/>
    <n v="2276.5825242718452"/>
  </r>
  <r>
    <n v="13"/>
    <n v="13302"/>
    <s v="Metropolitana"/>
    <s v="Lampa"/>
    <x v="0"/>
    <x v="0"/>
    <n v="2"/>
    <s v="Vida"/>
    <s v="No sufrió antes ni durante el año pasado"/>
    <n v="1"/>
    <s v="Violencia psicológica"/>
    <n v="270103"/>
    <s v="Delitos violentos"/>
    <n v="270103008"/>
    <s v="Violencia Psicológica"/>
    <n v="2194"/>
    <n v="4672.5194993496698"/>
    <n v="12608.053112507139"/>
  </r>
  <r>
    <n v="13"/>
    <n v="13302"/>
    <s v="Metropolitana"/>
    <s v="Lampa"/>
    <x v="0"/>
    <x v="0"/>
    <n v="2"/>
    <s v="Vida"/>
    <s v="Si sufrió antes o durante el año pasado"/>
    <n v="1"/>
    <s v="Violencia psicológica"/>
    <n v="270103"/>
    <s v="Delitos violentos"/>
    <n v="270103008"/>
    <s v="Violencia Psicológica"/>
    <n v="6582"/>
    <n v="5403.30895288589"/>
    <n v="2276.5825242718452"/>
  </r>
  <r>
    <n v="13"/>
    <n v="13302"/>
    <s v="Metropolitana"/>
    <s v="Lampa"/>
    <x v="1"/>
    <x v="1"/>
    <n v="1"/>
    <s v="Año"/>
    <s v="No sufrió el año pasado"/>
    <n v="1"/>
    <s v="Violencia psicológica"/>
    <n v="270103"/>
    <s v="Delitos violentos"/>
    <n v="270103008"/>
    <s v="Violencia Psicológica"/>
    <n v="6582"/>
    <n v="10075.828452235559"/>
    <n v="14884.635636778985"/>
  </r>
  <r>
    <n v="13"/>
    <n v="13302"/>
    <s v="Metropolitana"/>
    <s v="Lampa"/>
    <x v="1"/>
    <x v="1"/>
    <n v="1"/>
    <s v="Año"/>
    <s v="Si sufrió el año pasado"/>
    <n v="1"/>
    <s v="Violencia psicológica"/>
    <n v="270103"/>
    <s v="Delitos violentos"/>
    <n v="270103008"/>
    <s v="Violencia Psicológica"/>
    <n v="2194"/>
    <n v="0"/>
    <n v="0"/>
  </r>
  <r>
    <n v="13"/>
    <n v="13302"/>
    <s v="Metropolitana"/>
    <s v="Lampa"/>
    <x v="2"/>
    <x v="2"/>
    <n v="1"/>
    <s v="Año"/>
    <s v="No sufrió el año pasado"/>
    <n v="1"/>
    <s v="Violencia psicológica"/>
    <n v="270103"/>
    <s v="Delitos violentos"/>
    <n v="270103008"/>
    <s v="Violencia Psicológica"/>
    <n v="6582"/>
    <n v="10075.828452235559"/>
    <n v="12608.053112507139"/>
  </r>
  <r>
    <n v="13"/>
    <n v="13302"/>
    <s v="Metropolitana"/>
    <s v="Lampa"/>
    <x v="2"/>
    <x v="2"/>
    <n v="1"/>
    <s v="Año"/>
    <s v="Si sufrió el año pasado"/>
    <n v="1"/>
    <s v="Violencia psicológica"/>
    <n v="270103"/>
    <s v="Delitos violentos"/>
    <n v="270103008"/>
    <s v="Violencia Psicológica"/>
    <n v="2194"/>
    <n v="0"/>
    <n v="2276.5825242718452"/>
  </r>
  <r>
    <n v="13"/>
    <n v="13303"/>
    <s v="Metropolitana"/>
    <s v="Tiltil"/>
    <x v="0"/>
    <x v="0"/>
    <n v="1"/>
    <s v="Año"/>
    <s v="No sufrió el año pasado"/>
    <n v="1"/>
    <s v="Violencia psicológica"/>
    <n v="270103"/>
    <s v="Delitos violentos"/>
    <n v="270103008"/>
    <s v="Violencia Psicológica"/>
    <n v="0"/>
    <n v="9015.4698425712195"/>
    <n v="0"/>
  </r>
  <r>
    <n v="13"/>
    <n v="13303"/>
    <s v="Metropolitana"/>
    <s v="Tiltil"/>
    <x v="0"/>
    <x v="0"/>
    <n v="2"/>
    <s v="Vida"/>
    <s v="No sufrió antes ni durante el año pasado"/>
    <n v="1"/>
    <s v="Violencia psicológica"/>
    <n v="270103"/>
    <s v="Delitos violentos"/>
    <n v="270103008"/>
    <s v="Violencia Psicológica"/>
    <n v="0"/>
    <n v="6243.4431046033096"/>
    <n v="0"/>
  </r>
  <r>
    <n v="13"/>
    <n v="13303"/>
    <s v="Metropolitana"/>
    <s v="Tiltil"/>
    <x v="0"/>
    <x v="0"/>
    <n v="2"/>
    <s v="Vida"/>
    <s v="Si sufrió antes o durante el año pasado"/>
    <n v="1"/>
    <s v="Violencia psicológica"/>
    <n v="270103"/>
    <s v="Delitos violentos"/>
    <n v="270103008"/>
    <s v="Violencia Psicológica"/>
    <n v="0"/>
    <n v="2772.0267379679099"/>
    <n v="0"/>
  </r>
  <r>
    <n v="13"/>
    <n v="13303"/>
    <s v="Metropolitana"/>
    <s v="Tiltil"/>
    <x v="1"/>
    <x v="1"/>
    <n v="1"/>
    <s v="Año"/>
    <s v="No sufrió el año pasado"/>
    <n v="1"/>
    <s v="Violencia psicológica"/>
    <n v="270103"/>
    <s v="Delitos violentos"/>
    <n v="270103008"/>
    <s v="Violencia Psicológica"/>
    <n v="0"/>
    <n v="9015.4698425712195"/>
    <n v="0"/>
  </r>
  <r>
    <n v="13"/>
    <n v="13303"/>
    <s v="Metropolitana"/>
    <s v="Tiltil"/>
    <x v="2"/>
    <x v="2"/>
    <n v="1"/>
    <s v="Año"/>
    <s v="No sufrió el año pasado"/>
    <n v="1"/>
    <s v="Violencia psicológica"/>
    <n v="270103"/>
    <s v="Delitos violentos"/>
    <n v="270103008"/>
    <s v="Violencia Psicológica"/>
    <n v="0"/>
    <n v="9015.4698425712195"/>
    <n v="0"/>
  </r>
  <r>
    <n v="13"/>
    <n v="13401"/>
    <s v="Metropolitana"/>
    <s v="San Bernardo"/>
    <x v="0"/>
    <x v="0"/>
    <n v="1"/>
    <s v="Año"/>
    <s v="No sufrió el año pasado"/>
    <n v="1"/>
    <s v="Violencia psicológica"/>
    <n v="270103"/>
    <s v="Delitos violentos"/>
    <n v="270103008"/>
    <s v="Violencia Psicológica"/>
    <n v="72647"/>
    <n v="88771.893791924114"/>
    <n v="148103.60136078091"/>
  </r>
  <r>
    <n v="13"/>
    <n v="13401"/>
    <s v="Metropolitana"/>
    <s v="San Bernardo"/>
    <x v="0"/>
    <x v="0"/>
    <n v="1"/>
    <s v="Año"/>
    <s v="Si sufrió el año pasado"/>
    <n v="1"/>
    <s v="Violencia psicológica"/>
    <n v="270103"/>
    <s v="Delitos violentos"/>
    <n v="270103008"/>
    <s v="Violencia Psicológica"/>
    <n v="9043"/>
    <n v="56031.275483185687"/>
    <n v="26475.669220779222"/>
  </r>
  <r>
    <n v="13"/>
    <n v="13401"/>
    <s v="Metropolitana"/>
    <s v="San Bernardo"/>
    <x v="0"/>
    <x v="0"/>
    <n v="2"/>
    <s v="Vida"/>
    <s v="No sufrió antes ni durante el año pasado"/>
    <n v="1"/>
    <s v="Violencia psicológica"/>
    <n v="270103"/>
    <s v="Delitos violentos"/>
    <n v="270103008"/>
    <s v="Violencia Psicológica"/>
    <n v="62249"/>
    <n v="44633.998252999721"/>
    <n v="118393.74878852165"/>
  </r>
  <r>
    <n v="13"/>
    <n v="13401"/>
    <s v="Metropolitana"/>
    <s v="San Bernardo"/>
    <x v="0"/>
    <x v="0"/>
    <n v="2"/>
    <s v="Vida"/>
    <s v="Si sufrió antes o durante el año pasado"/>
    <n v="1"/>
    <s v="Violencia psicológica"/>
    <n v="270103"/>
    <s v="Delitos violentos"/>
    <n v="270103008"/>
    <s v="Violencia Psicológica"/>
    <n v="19441"/>
    <n v="100169.17102211005"/>
    <n v="56185.521793038475"/>
  </r>
  <r>
    <n v="13"/>
    <n v="13401"/>
    <s v="Metropolitana"/>
    <s v="San Bernardo"/>
    <x v="1"/>
    <x v="1"/>
    <n v="1"/>
    <s v="Año"/>
    <s v="No sufrió el año pasado"/>
    <n v="1"/>
    <s v="Violencia psicológica"/>
    <n v="270103"/>
    <s v="Delitos violentos"/>
    <n v="270103008"/>
    <s v="Violencia Psicológica"/>
    <n v="76264"/>
    <n v="128593.24241645211"/>
    <n v="166573.2181140277"/>
  </r>
  <r>
    <n v="13"/>
    <n v="13401"/>
    <s v="Metropolitana"/>
    <s v="San Bernardo"/>
    <x v="1"/>
    <x v="1"/>
    <n v="1"/>
    <s v="Año"/>
    <s v="Si sufrió el año pasado"/>
    <n v="1"/>
    <s v="Violencia psicológica"/>
    <n v="270103"/>
    <s v="Delitos violentos"/>
    <n v="270103008"/>
    <s v="Violencia Psicológica"/>
    <n v="5426"/>
    <n v="16209.926858657669"/>
    <n v="8006.0524675324687"/>
  </r>
  <r>
    <n v="13"/>
    <n v="13401"/>
    <s v="Metropolitana"/>
    <s v="San Bernardo"/>
    <x v="2"/>
    <x v="2"/>
    <n v="1"/>
    <s v="Año"/>
    <s v="No sufrió el año pasado"/>
    <n v="1"/>
    <s v="Violencia psicológica"/>
    <n v="270103"/>
    <s v="Delitos violentos"/>
    <n v="270103008"/>
    <s v="Violencia Psicológica"/>
    <n v="72647"/>
    <n v="88771.893791924114"/>
    <n v="148103.60136078091"/>
  </r>
  <r>
    <n v="13"/>
    <n v="13401"/>
    <s v="Metropolitana"/>
    <s v="San Bernardo"/>
    <x v="2"/>
    <x v="2"/>
    <n v="1"/>
    <s v="Año"/>
    <s v="Si sufrió el año pasado"/>
    <n v="1"/>
    <s v="Violencia psicológica"/>
    <n v="270103"/>
    <s v="Delitos violentos"/>
    <n v="270103008"/>
    <s v="Violencia Psicológica"/>
    <n v="9043"/>
    <n v="56031.275483185687"/>
    <n v="26475.669220779222"/>
  </r>
  <r>
    <n v="13"/>
    <n v="13402"/>
    <s v="Metropolitana"/>
    <s v="Buin"/>
    <x v="0"/>
    <x v="0"/>
    <n v="1"/>
    <s v="Año"/>
    <s v="No sufrió el año pasado"/>
    <n v="1"/>
    <s v="Violencia psicológica"/>
    <n v="270103"/>
    <s v="Delitos violentos"/>
    <n v="270103008"/>
    <s v="Violencia Psicológica"/>
    <n v="13846"/>
    <n v="24517.638374949318"/>
    <n v="39835.600169105601"/>
  </r>
  <r>
    <n v="13"/>
    <n v="13402"/>
    <s v="Metropolitana"/>
    <s v="Buin"/>
    <x v="0"/>
    <x v="0"/>
    <n v="1"/>
    <s v="Año"/>
    <s v="Si sufrió el año pasado"/>
    <n v="1"/>
    <s v="Violencia psicológica"/>
    <n v="270103"/>
    <s v="Delitos violentos"/>
    <n v="270103008"/>
    <s v="Violencia Psicológica"/>
    <n v="4231"/>
    <n v="5544.0534759358197"/>
    <n v="4978.0588879082097"/>
  </r>
  <r>
    <n v="13"/>
    <n v="13402"/>
    <s v="Metropolitana"/>
    <s v="Buin"/>
    <x v="0"/>
    <x v="0"/>
    <n v="2"/>
    <s v="Vida"/>
    <s v="No sufrió antes ni durante el año pasado"/>
    <n v="1"/>
    <s v="Violencia psicológica"/>
    <n v="270103"/>
    <s v="Delitos violentos"/>
    <n v="270103008"/>
    <s v="Violencia Psicológica"/>
    <n v="6346"/>
    <n v="11363.24515587438"/>
    <n v="26809.138286544981"/>
  </r>
  <r>
    <n v="13"/>
    <n v="13402"/>
    <s v="Metropolitana"/>
    <s v="Buin"/>
    <x v="0"/>
    <x v="0"/>
    <n v="2"/>
    <s v="Vida"/>
    <s v="Si sufrió antes o durante el año pasado"/>
    <n v="1"/>
    <s v="Violencia psicológica"/>
    <n v="270103"/>
    <s v="Delitos violentos"/>
    <n v="270103008"/>
    <s v="Violencia Psicológica"/>
    <n v="11731"/>
    <n v="18698.44669501076"/>
    <n v="18004.520770468826"/>
  </r>
  <r>
    <n v="13"/>
    <n v="13402"/>
    <s v="Metropolitana"/>
    <s v="Buin"/>
    <x v="1"/>
    <x v="1"/>
    <n v="1"/>
    <s v="Año"/>
    <s v="No sufrió el año pasado"/>
    <n v="1"/>
    <s v="Violencia psicológica"/>
    <n v="270103"/>
    <s v="Delitos violentos"/>
    <n v="270103008"/>
    <s v="Violencia Psicológica"/>
    <n v="13846"/>
    <n v="30061.691850885138"/>
    <n v="44813.6590570138"/>
  </r>
  <r>
    <n v="13"/>
    <n v="13402"/>
    <s v="Metropolitana"/>
    <s v="Buin"/>
    <x v="1"/>
    <x v="1"/>
    <n v="1"/>
    <s v="Año"/>
    <s v="Si sufrió el año pasado"/>
    <n v="1"/>
    <s v="Violencia psicológica"/>
    <n v="270103"/>
    <s v="Delitos violentos"/>
    <n v="270103008"/>
    <s v="Violencia Psicológica"/>
    <n v="4231"/>
    <n v="0"/>
    <n v="0"/>
  </r>
  <r>
    <n v="13"/>
    <n v="13402"/>
    <s v="Metropolitana"/>
    <s v="Buin"/>
    <x v="2"/>
    <x v="2"/>
    <n v="1"/>
    <s v="Año"/>
    <s v="No sufrió el año pasado"/>
    <n v="1"/>
    <s v="Violencia psicológica"/>
    <n v="270103"/>
    <s v="Delitos violentos"/>
    <n v="270103008"/>
    <s v="Violencia Psicológica"/>
    <n v="13846"/>
    <n v="24517.638374949318"/>
    <n v="39835.600169105601"/>
  </r>
  <r>
    <n v="13"/>
    <n v="13402"/>
    <s v="Metropolitana"/>
    <s v="Buin"/>
    <x v="2"/>
    <x v="2"/>
    <n v="1"/>
    <s v="Año"/>
    <s v="Si sufrió el año pasado"/>
    <n v="1"/>
    <s v="Violencia psicológica"/>
    <n v="270103"/>
    <s v="Delitos violentos"/>
    <n v="270103008"/>
    <s v="Violencia Psicológica"/>
    <n v="4231"/>
    <n v="5544.0534759358197"/>
    <n v="4978.0588879082097"/>
  </r>
  <r>
    <n v="13"/>
    <n v="13403"/>
    <s v="Metropolitana"/>
    <s v="Calera De Tango"/>
    <x v="0"/>
    <x v="0"/>
    <n v="1"/>
    <s v="Año"/>
    <s v="No sufrió el año pasado"/>
    <n v="1"/>
    <s v="Violencia psicológica"/>
    <n v="270103"/>
    <s v="Delitos violentos"/>
    <n v="270103008"/>
    <s v="Violencia Psicológica"/>
    <n v="0"/>
    <n v="7556.7655852234693"/>
    <n v="0"/>
  </r>
  <r>
    <n v="13"/>
    <n v="13403"/>
    <s v="Metropolitana"/>
    <s v="Calera De Tango"/>
    <x v="0"/>
    <x v="0"/>
    <n v="1"/>
    <s v="Año"/>
    <s v="Si sufrió el año pasado"/>
    <n v="1"/>
    <s v="Violencia psicológica"/>
    <n v="270103"/>
    <s v="Delitos violentos"/>
    <n v="270103008"/>
    <s v="Violencia Psicológica"/>
    <n v="0"/>
    <n v="2772.0267379679099"/>
    <n v="0"/>
  </r>
  <r>
    <n v="13"/>
    <n v="13403"/>
    <s v="Metropolitana"/>
    <s v="Calera De Tango"/>
    <x v="0"/>
    <x v="0"/>
    <n v="2"/>
    <s v="Vida"/>
    <s v="No sufrió antes ni durante el año pasado"/>
    <n v="1"/>
    <s v="Violencia psicológica"/>
    <n v="270103"/>
    <s v="Delitos violentos"/>
    <n v="270103008"/>
    <s v="Violencia Psicológica"/>
    <n v="0"/>
    <n v="7556.7655852234693"/>
    <n v="0"/>
  </r>
  <r>
    <n v="13"/>
    <n v="13403"/>
    <s v="Metropolitana"/>
    <s v="Calera De Tango"/>
    <x v="0"/>
    <x v="0"/>
    <n v="2"/>
    <s v="Vida"/>
    <s v="Si sufrió antes o durante el año pasado"/>
    <n v="1"/>
    <s v="Violencia psicológica"/>
    <n v="270103"/>
    <s v="Delitos violentos"/>
    <n v="270103008"/>
    <s v="Violencia Psicológica"/>
    <n v="0"/>
    <n v="2772.0267379679099"/>
    <n v="0"/>
  </r>
  <r>
    <n v="13"/>
    <n v="13403"/>
    <s v="Metropolitana"/>
    <s v="Calera De Tango"/>
    <x v="1"/>
    <x v="1"/>
    <n v="1"/>
    <s v="Año"/>
    <s v="No sufrió el año pasado"/>
    <n v="1"/>
    <s v="Violencia psicológica"/>
    <n v="270103"/>
    <s v="Delitos violentos"/>
    <n v="270103008"/>
    <s v="Violencia Psicológica"/>
    <n v="0"/>
    <n v="10328.792323191379"/>
    <n v="0"/>
  </r>
  <r>
    <n v="13"/>
    <n v="13403"/>
    <s v="Metropolitana"/>
    <s v="Calera De Tango"/>
    <x v="2"/>
    <x v="2"/>
    <n v="1"/>
    <s v="Año"/>
    <s v="No sufrió el año pasado"/>
    <n v="1"/>
    <s v="Violencia psicológica"/>
    <n v="270103"/>
    <s v="Delitos violentos"/>
    <n v="270103008"/>
    <s v="Violencia Psicológica"/>
    <n v="0"/>
    <n v="7556.7655852234693"/>
    <n v="0"/>
  </r>
  <r>
    <n v="13"/>
    <n v="13403"/>
    <s v="Metropolitana"/>
    <s v="Calera De Tango"/>
    <x v="2"/>
    <x v="2"/>
    <n v="1"/>
    <s v="Año"/>
    <s v="Si sufrió el año pasado"/>
    <n v="1"/>
    <s v="Violencia psicológica"/>
    <n v="270103"/>
    <s v="Delitos violentos"/>
    <n v="270103008"/>
    <s v="Violencia Psicológica"/>
    <n v="0"/>
    <n v="2772.0267379679099"/>
    <n v="0"/>
  </r>
  <r>
    <n v="13"/>
    <n v="13404"/>
    <s v="Metropolitana"/>
    <s v="Paine"/>
    <x v="0"/>
    <x v="0"/>
    <n v="1"/>
    <s v="Año"/>
    <s v="No sufrió el año pasado"/>
    <n v="1"/>
    <s v="Violencia psicológica"/>
    <n v="270103"/>
    <s v="Delitos violentos"/>
    <n v="270103008"/>
    <s v="Violencia Psicológica"/>
    <n v="10265"/>
    <n v="7950.50591595267"/>
    <n v="23260.261277933947"/>
  </r>
  <r>
    <n v="13"/>
    <n v="13404"/>
    <s v="Metropolitana"/>
    <s v="Paine"/>
    <x v="0"/>
    <x v="0"/>
    <n v="1"/>
    <s v="Año"/>
    <s v="Si sufrió el año pasado"/>
    <n v="1"/>
    <s v="Violencia psicológica"/>
    <n v="270103"/>
    <s v="Delitos violentos"/>
    <n v="270103008"/>
    <s v="Violencia Psicológica"/>
    <n v="0"/>
    <n v="2772.0267379679099"/>
    <n v="0"/>
  </r>
  <r>
    <n v="13"/>
    <n v="13404"/>
    <s v="Metropolitana"/>
    <s v="Paine"/>
    <x v="0"/>
    <x v="0"/>
    <n v="2"/>
    <s v="Vida"/>
    <s v="No sufrió antes ni durante el año pasado"/>
    <n v="1"/>
    <s v="Violencia psicológica"/>
    <n v="270103"/>
    <s v="Delitos violentos"/>
    <n v="270103008"/>
    <s v="Violencia Psicológica"/>
    <n v="10265"/>
    <n v="5625.7617299061603"/>
    <n v="15806.381943675971"/>
  </r>
  <r>
    <n v="13"/>
    <n v="13404"/>
    <s v="Metropolitana"/>
    <s v="Paine"/>
    <x v="0"/>
    <x v="0"/>
    <n v="2"/>
    <s v="Vida"/>
    <s v="Si sufrió antes o durante el año pasado"/>
    <n v="1"/>
    <s v="Violencia psicológica"/>
    <n v="270103"/>
    <s v="Delitos violentos"/>
    <n v="270103008"/>
    <s v="Violencia Psicológica"/>
    <n v="0"/>
    <n v="5096.7709240144195"/>
    <n v="7453.8793342579756"/>
  </r>
  <r>
    <n v="13"/>
    <n v="13404"/>
    <s v="Metropolitana"/>
    <s v="Paine"/>
    <x v="1"/>
    <x v="1"/>
    <n v="1"/>
    <s v="Año"/>
    <s v="No sufrió el año pasado"/>
    <n v="1"/>
    <s v="Violencia psicológica"/>
    <n v="270103"/>
    <s v="Delitos violentos"/>
    <n v="270103008"/>
    <s v="Violencia Psicológica"/>
    <n v="10265"/>
    <n v="10722.53265392058"/>
    <n v="23260.261277933947"/>
  </r>
  <r>
    <n v="13"/>
    <n v="13404"/>
    <s v="Metropolitana"/>
    <s v="Paine"/>
    <x v="2"/>
    <x v="2"/>
    <n v="1"/>
    <s v="Año"/>
    <s v="No sufrió el año pasado"/>
    <n v="1"/>
    <s v="Violencia psicológica"/>
    <n v="270103"/>
    <s v="Delitos violentos"/>
    <n v="270103008"/>
    <s v="Violencia Psicológica"/>
    <n v="10265"/>
    <n v="7950.50591595267"/>
    <n v="23260.261277933947"/>
  </r>
  <r>
    <n v="13"/>
    <n v="13404"/>
    <s v="Metropolitana"/>
    <s v="Paine"/>
    <x v="2"/>
    <x v="2"/>
    <n v="1"/>
    <s v="Año"/>
    <s v="Si sufrió el año pasado"/>
    <n v="1"/>
    <s v="Violencia psicológica"/>
    <n v="270103"/>
    <s v="Delitos violentos"/>
    <n v="270103008"/>
    <s v="Violencia Psicológica"/>
    <n v="0"/>
    <n v="2772.0267379679099"/>
    <n v="0"/>
  </r>
  <r>
    <n v="13"/>
    <n v="13501"/>
    <s v="Metropolitana"/>
    <s v="Melipilla"/>
    <x v="0"/>
    <x v="0"/>
    <n v="1"/>
    <s v="Año"/>
    <s v="No sufrió el año pasado"/>
    <n v="1"/>
    <s v="Violencia psicológica"/>
    <n v="270103"/>
    <s v="Delitos violentos"/>
    <n v="270103008"/>
    <s v="Violencia Psicológica"/>
    <n v="8202"/>
    <n v="27259.122082258229"/>
    <n v="9652.0181610508298"/>
  </r>
  <r>
    <n v="13"/>
    <n v="13501"/>
    <s v="Metropolitana"/>
    <s v="Melipilla"/>
    <x v="0"/>
    <x v="0"/>
    <n v="1"/>
    <s v="Año"/>
    <s v="Si sufrió el año pasado"/>
    <n v="1"/>
    <s v="Violencia psicológica"/>
    <n v="270103"/>
    <s v="Delitos violentos"/>
    <n v="270103008"/>
    <s v="Violencia Psicológica"/>
    <n v="12396"/>
    <n v="3638.0666666666698"/>
    <n v="1350.7381818181821"/>
  </r>
  <r>
    <n v="13"/>
    <n v="13501"/>
    <s v="Metropolitana"/>
    <s v="Melipilla"/>
    <x v="0"/>
    <x v="0"/>
    <n v="2"/>
    <s v="Vida"/>
    <s v="No sufrió antes ni durante el año pasado"/>
    <n v="1"/>
    <s v="Violencia psicológica"/>
    <n v="270103"/>
    <s v="Delitos violentos"/>
    <n v="270103008"/>
    <s v="Violencia Psicológica"/>
    <n v="8202"/>
    <n v="21299.185879269739"/>
    <n v="9652.0181610508298"/>
  </r>
  <r>
    <n v="13"/>
    <n v="13501"/>
    <s v="Metropolitana"/>
    <s v="Melipilla"/>
    <x v="0"/>
    <x v="0"/>
    <n v="2"/>
    <s v="Vida"/>
    <s v="Si sufrió antes o durante el año pasado"/>
    <n v="1"/>
    <s v="Violencia psicológica"/>
    <n v="270103"/>
    <s v="Delitos violentos"/>
    <n v="270103008"/>
    <s v="Violencia Psicológica"/>
    <n v="12396"/>
    <n v="9598.0028696551599"/>
    <n v="1350.7381818181821"/>
  </r>
  <r>
    <n v="13"/>
    <n v="13501"/>
    <s v="Metropolitana"/>
    <s v="Melipilla"/>
    <x v="1"/>
    <x v="1"/>
    <n v="1"/>
    <s v="Año"/>
    <s v="No sufrió el año pasado"/>
    <n v="1"/>
    <s v="Violencia psicológica"/>
    <n v="270103"/>
    <s v="Delitos violentos"/>
    <n v="270103008"/>
    <s v="Violencia Psicológica"/>
    <n v="20598"/>
    <n v="27259.122082258229"/>
    <n v="9652.0181610508298"/>
  </r>
  <r>
    <n v="13"/>
    <n v="13501"/>
    <s v="Metropolitana"/>
    <s v="Melipilla"/>
    <x v="1"/>
    <x v="1"/>
    <n v="1"/>
    <s v="Año"/>
    <s v="Si sufrió el año pasado"/>
    <n v="1"/>
    <s v="Violencia psicológica"/>
    <n v="270103"/>
    <s v="Delitos violentos"/>
    <n v="270103008"/>
    <s v="Violencia Psicológica"/>
    <n v="0"/>
    <n v="3638.0666666666698"/>
    <n v="1350.7381818181821"/>
  </r>
  <r>
    <n v="13"/>
    <n v="13501"/>
    <s v="Metropolitana"/>
    <s v="Melipilla"/>
    <x v="2"/>
    <x v="2"/>
    <n v="1"/>
    <s v="Año"/>
    <s v="No sufrió el año pasado"/>
    <n v="1"/>
    <s v="Violencia psicológica"/>
    <n v="270103"/>
    <s v="Delitos violentos"/>
    <n v="270103008"/>
    <s v="Violencia Psicológica"/>
    <n v="8202"/>
    <n v="27259.122082258229"/>
    <n v="9652.0181610508298"/>
  </r>
  <r>
    <n v="13"/>
    <n v="13501"/>
    <s v="Metropolitana"/>
    <s v="Melipilla"/>
    <x v="2"/>
    <x v="2"/>
    <n v="1"/>
    <s v="Año"/>
    <s v="Si sufrió el año pasado"/>
    <n v="1"/>
    <s v="Violencia psicológica"/>
    <n v="270103"/>
    <s v="Delitos violentos"/>
    <n v="270103008"/>
    <s v="Violencia Psicológica"/>
    <n v="12396"/>
    <n v="3638.0666666666698"/>
    <n v="1350.7381818181821"/>
  </r>
  <r>
    <n v="13"/>
    <n v="13601"/>
    <s v="Metropolitana"/>
    <s v="Talagante"/>
    <x v="0"/>
    <x v="0"/>
    <n v="1"/>
    <s v="Año"/>
    <s v="No sufrió el año pasado"/>
    <n v="1"/>
    <s v="Violencia psicológica"/>
    <n v="270103"/>
    <s v="Delitos violentos"/>
    <n v="270103008"/>
    <s v="Violencia Psicológica"/>
    <n v="16725"/>
    <n v="7751.0842661890492"/>
    <n v="8424.4612375859433"/>
  </r>
  <r>
    <n v="13"/>
    <n v="13601"/>
    <s v="Metropolitana"/>
    <s v="Talagante"/>
    <x v="0"/>
    <x v="0"/>
    <n v="1"/>
    <s v="Año"/>
    <s v="Si sufrió el año pasado"/>
    <n v="1"/>
    <s v="Violencia psicológica"/>
    <n v="270103"/>
    <s v="Delitos violentos"/>
    <n v="270103008"/>
    <s v="Violencia Psicológica"/>
    <n v="0"/>
    <n v="3638.0666666666698"/>
    <n v="2276.5825242718452"/>
  </r>
  <r>
    <n v="13"/>
    <n v="13601"/>
    <s v="Metropolitana"/>
    <s v="Talagante"/>
    <x v="0"/>
    <x v="0"/>
    <n v="2"/>
    <s v="Vida"/>
    <s v="No sufrió antes ni durante el año pasado"/>
    <n v="1"/>
    <s v="Violencia psicológica"/>
    <n v="270103"/>
    <s v="Delitos violentos"/>
    <n v="270103008"/>
    <s v="Violencia Psicológica"/>
    <n v="16725"/>
    <n v="4672.5194993496698"/>
    <n v="5523.746951871658"/>
  </r>
  <r>
    <n v="13"/>
    <n v="13601"/>
    <s v="Metropolitana"/>
    <s v="Talagante"/>
    <x v="0"/>
    <x v="0"/>
    <n v="2"/>
    <s v="Vida"/>
    <s v="Si sufrió antes o durante el año pasado"/>
    <n v="1"/>
    <s v="Violencia psicológica"/>
    <n v="270103"/>
    <s v="Delitos violentos"/>
    <n v="270103008"/>
    <s v="Violencia Psicológica"/>
    <n v="0"/>
    <n v="6716.6314335060497"/>
    <n v="5177.2968099861309"/>
  </r>
  <r>
    <n v="13"/>
    <n v="13601"/>
    <s v="Metropolitana"/>
    <s v="Talagante"/>
    <x v="1"/>
    <x v="1"/>
    <n v="1"/>
    <s v="Año"/>
    <s v="No sufrió el año pasado"/>
    <n v="1"/>
    <s v="Violencia psicológica"/>
    <n v="270103"/>
    <s v="Delitos violentos"/>
    <n v="270103008"/>
    <s v="Violencia Psicológica"/>
    <n v="16725"/>
    <n v="11389.150932855719"/>
    <n v="10701.043761857789"/>
  </r>
  <r>
    <n v="13"/>
    <n v="13601"/>
    <s v="Metropolitana"/>
    <s v="Talagante"/>
    <x v="2"/>
    <x v="2"/>
    <n v="1"/>
    <s v="Año"/>
    <s v="No sufrió el año pasado"/>
    <n v="1"/>
    <s v="Violencia psicológica"/>
    <n v="270103"/>
    <s v="Delitos violentos"/>
    <n v="270103008"/>
    <s v="Violencia Psicológica"/>
    <n v="16725"/>
    <n v="7751.0842661890492"/>
    <n v="8424.4612375859433"/>
  </r>
  <r>
    <n v="13"/>
    <n v="13601"/>
    <s v="Metropolitana"/>
    <s v="Talagante"/>
    <x v="2"/>
    <x v="2"/>
    <n v="1"/>
    <s v="Año"/>
    <s v="Si sufrió el año pasado"/>
    <n v="1"/>
    <s v="Violencia psicológica"/>
    <n v="270103"/>
    <s v="Delitos violentos"/>
    <n v="270103008"/>
    <s v="Violencia Psicológica"/>
    <n v="0"/>
    <n v="3638.0666666666698"/>
    <n v="2276.5825242718452"/>
  </r>
  <r>
    <n v="13"/>
    <n v="13602"/>
    <s v="Metropolitana"/>
    <s v="El Monte"/>
    <x v="0"/>
    <x v="0"/>
    <n v="1"/>
    <s v="Año"/>
    <s v="No sufrió el año pasado"/>
    <n v="1"/>
    <s v="Violencia psicológica"/>
    <n v="270103"/>
    <s v="Delitos violentos"/>
    <n v="270103008"/>
    <s v="Violencia Psicológica"/>
    <n v="0"/>
    <n v="0"/>
    <n v="17277.914350093084"/>
  </r>
  <r>
    <n v="13"/>
    <n v="13602"/>
    <s v="Metropolitana"/>
    <s v="El Monte"/>
    <x v="0"/>
    <x v="0"/>
    <n v="1"/>
    <s v="Año"/>
    <s v="Si sufrió el año pasado"/>
    <n v="1"/>
    <s v="Violencia psicológica"/>
    <n v="270103"/>
    <s v="Delitos violentos"/>
    <n v="270103008"/>
    <s v="Violencia Psicológica"/>
    <n v="0"/>
    <n v="0"/>
    <n v="8985.5468099861318"/>
  </r>
  <r>
    <n v="13"/>
    <n v="13602"/>
    <s v="Metropolitana"/>
    <s v="El Monte"/>
    <x v="0"/>
    <x v="0"/>
    <n v="2"/>
    <s v="Vida"/>
    <s v="No sufrió antes ni durante el año pasado"/>
    <n v="1"/>
    <s v="Violencia psicológica"/>
    <n v="270103"/>
    <s v="Delitos violentos"/>
    <n v="270103008"/>
    <s v="Violencia Psicológica"/>
    <n v="0"/>
    <n v="0"/>
    <n v="17277.914350093084"/>
  </r>
  <r>
    <n v="13"/>
    <n v="13602"/>
    <s v="Metropolitana"/>
    <s v="El Monte"/>
    <x v="0"/>
    <x v="0"/>
    <n v="2"/>
    <s v="Vida"/>
    <s v="Si sufrió antes o durante el año pasado"/>
    <n v="1"/>
    <s v="Violencia psicológica"/>
    <n v="270103"/>
    <s v="Delitos violentos"/>
    <n v="270103008"/>
    <s v="Violencia Psicológica"/>
    <n v="0"/>
    <n v="0"/>
    <n v="8985.5468099861318"/>
  </r>
  <r>
    <n v="13"/>
    <n v="13602"/>
    <s v="Metropolitana"/>
    <s v="El Monte"/>
    <x v="1"/>
    <x v="1"/>
    <n v="1"/>
    <s v="Año"/>
    <s v="No sufrió el año pasado"/>
    <n v="1"/>
    <s v="Violencia psicológica"/>
    <n v="270103"/>
    <s v="Delitos violentos"/>
    <n v="270103008"/>
    <s v="Violencia Psicológica"/>
    <n v="0"/>
    <n v="0"/>
    <n v="21086.164350093084"/>
  </r>
  <r>
    <n v="13"/>
    <n v="13602"/>
    <s v="Metropolitana"/>
    <s v="El Monte"/>
    <x v="1"/>
    <x v="1"/>
    <n v="1"/>
    <s v="Año"/>
    <s v="Si sufrió el año pasado"/>
    <n v="1"/>
    <s v="Violencia psicológica"/>
    <n v="270103"/>
    <s v="Delitos violentos"/>
    <n v="270103008"/>
    <s v="Violencia Psicológica"/>
    <n v="0"/>
    <n v="0"/>
    <n v="5177.2968099861309"/>
  </r>
  <r>
    <n v="13"/>
    <n v="13602"/>
    <s v="Metropolitana"/>
    <s v="El Monte"/>
    <x v="2"/>
    <x v="2"/>
    <n v="1"/>
    <s v="Año"/>
    <s v="No sufrió el año pasado"/>
    <n v="1"/>
    <s v="Violencia psicológica"/>
    <n v="270103"/>
    <s v="Delitos violentos"/>
    <n v="270103008"/>
    <s v="Violencia Psicológica"/>
    <n v="0"/>
    <n v="0"/>
    <n v="17277.914350093084"/>
  </r>
  <r>
    <n v="13"/>
    <n v="13602"/>
    <s v="Metropolitana"/>
    <s v="El Monte"/>
    <x v="2"/>
    <x v="2"/>
    <n v="1"/>
    <s v="Año"/>
    <s v="Si sufrió el año pasado"/>
    <n v="1"/>
    <s v="Violencia psicológica"/>
    <n v="270103"/>
    <s v="Delitos violentos"/>
    <n v="270103008"/>
    <s v="Violencia Psicológica"/>
    <n v="0"/>
    <n v="0"/>
    <n v="8985.5468099861318"/>
  </r>
  <r>
    <n v="13"/>
    <n v="13603"/>
    <s v="Metropolitana"/>
    <s v="Isla de Maipo"/>
    <x v="0"/>
    <x v="0"/>
    <n v="1"/>
    <s v="Año"/>
    <s v="No sufrió el año pasado"/>
    <n v="1"/>
    <s v="Violencia psicológica"/>
    <n v="270103"/>
    <s v="Delitos violentos"/>
    <n v="270103008"/>
    <s v="Violencia Psicológica"/>
    <n v="0"/>
    <n v="20183.056729339849"/>
    <n v="19972.905644418403"/>
  </r>
  <r>
    <n v="13"/>
    <n v="13603"/>
    <s v="Metropolitana"/>
    <s v="Isla de Maipo"/>
    <x v="0"/>
    <x v="0"/>
    <n v="1"/>
    <s v="Año"/>
    <s v="Si sufrió el año pasado"/>
    <n v="1"/>
    <s v="Violencia psicológica"/>
    <n v="270103"/>
    <s v="Delitos violentos"/>
    <n v="270103008"/>
    <s v="Violencia Psicológica"/>
    <n v="0"/>
    <n v="1593.9547325102899"/>
    <n v="3754.6"/>
  </r>
  <r>
    <n v="13"/>
    <n v="13603"/>
    <s v="Metropolitana"/>
    <s v="Isla de Maipo"/>
    <x v="0"/>
    <x v="0"/>
    <n v="2"/>
    <s v="Vida"/>
    <s v="No sufrió antes ni durante el año pasado"/>
    <n v="1"/>
    <s v="Violencia psicológica"/>
    <n v="270103"/>
    <s v="Delitos violentos"/>
    <n v="270103008"/>
    <s v="Violencia Psicológica"/>
    <n v="0"/>
    <n v="12007.721038486048"/>
    <n v="15799.896874364927"/>
  </r>
  <r>
    <n v="13"/>
    <n v="13603"/>
    <s v="Metropolitana"/>
    <s v="Isla de Maipo"/>
    <x v="0"/>
    <x v="0"/>
    <n v="2"/>
    <s v="Vida"/>
    <s v="Si sufrió antes o durante el año pasado"/>
    <n v="1"/>
    <s v="Violencia psicológica"/>
    <n v="270103"/>
    <s v="Delitos violentos"/>
    <n v="270103008"/>
    <s v="Violencia Psicológica"/>
    <n v="0"/>
    <n v="9769.2904233640893"/>
    <n v="7927.6087700534763"/>
  </r>
  <r>
    <n v="13"/>
    <n v="13603"/>
    <s v="Metropolitana"/>
    <s v="Isla de Maipo"/>
    <x v="1"/>
    <x v="1"/>
    <n v="1"/>
    <s v="Año"/>
    <s v="No sufrió el año pasado"/>
    <n v="1"/>
    <s v="Violencia psicológica"/>
    <n v="270103"/>
    <s v="Delitos violentos"/>
    <n v="270103008"/>
    <s v="Violencia Psicológica"/>
    <n v="0"/>
    <n v="21777.011461850139"/>
    <n v="23727.505644418405"/>
  </r>
  <r>
    <n v="13"/>
    <n v="13603"/>
    <s v="Metropolitana"/>
    <s v="Isla de Maipo"/>
    <x v="2"/>
    <x v="2"/>
    <n v="1"/>
    <s v="Año"/>
    <s v="No sufrió el año pasado"/>
    <n v="1"/>
    <s v="Violencia psicológica"/>
    <n v="270103"/>
    <s v="Delitos violentos"/>
    <n v="270103008"/>
    <s v="Violencia Psicológica"/>
    <n v="0"/>
    <n v="20183.056729339849"/>
    <n v="19972.905644418403"/>
  </r>
  <r>
    <n v="13"/>
    <n v="13603"/>
    <s v="Metropolitana"/>
    <s v="Isla de Maipo"/>
    <x v="2"/>
    <x v="2"/>
    <n v="1"/>
    <s v="Año"/>
    <s v="Si sufrió el año pasado"/>
    <n v="1"/>
    <s v="Violencia psicológica"/>
    <n v="270103"/>
    <s v="Delitos violentos"/>
    <n v="270103008"/>
    <s v="Violencia Psicológica"/>
    <n v="0"/>
    <n v="1593.9547325102899"/>
    <n v="3754.6"/>
  </r>
  <r>
    <n v="13"/>
    <n v="13604"/>
    <s v="Metropolitana"/>
    <s v="Padre Hurtado"/>
    <x v="0"/>
    <x v="0"/>
    <n v="1"/>
    <s v="Año"/>
    <s v="No sufrió el año pasado"/>
    <n v="1"/>
    <s v="Violencia psicológica"/>
    <n v="270103"/>
    <s v="Delitos violentos"/>
    <n v="270103008"/>
    <s v="Violencia Psicológica"/>
    <n v="11632"/>
    <n v="9041.3756195525602"/>
    <n v="0"/>
  </r>
  <r>
    <n v="13"/>
    <n v="13604"/>
    <s v="Metropolitana"/>
    <s v="Padre Hurtado"/>
    <x v="0"/>
    <x v="0"/>
    <n v="1"/>
    <s v="Año"/>
    <s v="Si sufrió el año pasado"/>
    <n v="1"/>
    <s v="Violencia psicológica"/>
    <n v="270103"/>
    <s v="Delitos violentos"/>
    <n v="270103008"/>
    <s v="Violencia Psicológica"/>
    <n v="0"/>
    <n v="3638.0666666666698"/>
    <n v="0"/>
  </r>
  <r>
    <n v="13"/>
    <n v="13604"/>
    <s v="Metropolitana"/>
    <s v="Padre Hurtado"/>
    <x v="0"/>
    <x v="0"/>
    <n v="2"/>
    <s v="Vida"/>
    <s v="No sufrió antes ni durante el año pasado"/>
    <n v="1"/>
    <s v="Violencia psicológica"/>
    <n v="270103"/>
    <s v="Delitos violentos"/>
    <n v="270103008"/>
    <s v="Violencia Psicológica"/>
    <n v="6122"/>
    <n v="9041.3756195525602"/>
    <n v="0"/>
  </r>
  <r>
    <n v="13"/>
    <n v="13604"/>
    <s v="Metropolitana"/>
    <s v="Padre Hurtado"/>
    <x v="0"/>
    <x v="0"/>
    <n v="2"/>
    <s v="Vida"/>
    <s v="Si sufrió antes o durante el año pasado"/>
    <n v="1"/>
    <s v="Violencia psicológica"/>
    <n v="270103"/>
    <s v="Delitos violentos"/>
    <n v="270103008"/>
    <s v="Violencia Psicológica"/>
    <n v="5510"/>
    <n v="3638.0666666666698"/>
    <n v="0"/>
  </r>
  <r>
    <n v="13"/>
    <n v="13604"/>
    <s v="Metropolitana"/>
    <s v="Padre Hurtado"/>
    <x v="1"/>
    <x v="1"/>
    <n v="1"/>
    <s v="Año"/>
    <s v="No sufrió el año pasado"/>
    <n v="1"/>
    <s v="Violencia psicológica"/>
    <n v="270103"/>
    <s v="Delitos violentos"/>
    <n v="270103008"/>
    <s v="Violencia Psicológica"/>
    <n v="11632"/>
    <n v="9041.3756195525602"/>
    <n v="0"/>
  </r>
  <r>
    <n v="13"/>
    <n v="13604"/>
    <s v="Metropolitana"/>
    <s v="Padre Hurtado"/>
    <x v="1"/>
    <x v="1"/>
    <n v="1"/>
    <s v="Año"/>
    <s v="Si sufrió el año pasado"/>
    <n v="1"/>
    <s v="Violencia psicológica"/>
    <n v="270103"/>
    <s v="Delitos violentos"/>
    <n v="270103008"/>
    <s v="Violencia Psicológica"/>
    <n v="0"/>
    <n v="3638.0666666666698"/>
    <n v="0"/>
  </r>
  <r>
    <n v="13"/>
    <n v="13604"/>
    <s v="Metropolitana"/>
    <s v="Padre Hurtado"/>
    <x v="2"/>
    <x v="2"/>
    <n v="1"/>
    <s v="Año"/>
    <s v="No sufrió el año pasado"/>
    <n v="1"/>
    <s v="Violencia psicológica"/>
    <n v="270103"/>
    <s v="Delitos violentos"/>
    <n v="270103008"/>
    <s v="Violencia Psicológica"/>
    <n v="11632"/>
    <n v="9041.3756195525602"/>
    <n v="0"/>
  </r>
  <r>
    <n v="13"/>
    <n v="13604"/>
    <s v="Metropolitana"/>
    <s v="Padre Hurtado"/>
    <x v="2"/>
    <x v="2"/>
    <n v="1"/>
    <s v="Año"/>
    <s v="Si sufrió el año pasado"/>
    <n v="1"/>
    <s v="Violencia psicológica"/>
    <n v="270103"/>
    <s v="Delitos violentos"/>
    <n v="270103008"/>
    <s v="Violencia Psicológica"/>
    <n v="0"/>
    <n v="3638.0666666666698"/>
    <n v="0"/>
  </r>
  <r>
    <n v="13"/>
    <n v="13605"/>
    <s v="Metropolitana"/>
    <s v="Peñaflor"/>
    <x v="0"/>
    <x v="0"/>
    <n v="1"/>
    <s v="Año"/>
    <s v="No sufrió el año pasado"/>
    <n v="1"/>
    <s v="Violencia psicológica"/>
    <n v="270103"/>
    <s v="Delitos violentos"/>
    <n v="270103008"/>
    <s v="Violencia Psicológica"/>
    <n v="21599"/>
    <n v="34995.543918802709"/>
    <n v="27542.240713729447"/>
  </r>
  <r>
    <n v="13"/>
    <n v="13605"/>
    <s v="Metropolitana"/>
    <s v="Peñaflor"/>
    <x v="0"/>
    <x v="0"/>
    <n v="1"/>
    <s v="Año"/>
    <s v="Si sufrió el año pasado"/>
    <n v="1"/>
    <s v="Violencia psicológica"/>
    <n v="270103"/>
    <s v="Delitos violentos"/>
    <n v="270103008"/>
    <s v="Violencia Psicológica"/>
    <n v="0"/>
    <n v="7219.7164624164498"/>
    <n v="10900.281683935711"/>
  </r>
  <r>
    <n v="13"/>
    <n v="13605"/>
    <s v="Metropolitana"/>
    <s v="Peñaflor"/>
    <x v="0"/>
    <x v="0"/>
    <n v="2"/>
    <s v="Vida"/>
    <s v="No sufrió antes ni durante el año pasado"/>
    <n v="1"/>
    <s v="Violencia psicológica"/>
    <n v="270103"/>
    <s v="Delitos violentos"/>
    <n v="270103008"/>
    <s v="Violencia Psicológica"/>
    <n v="14876"/>
    <n v="14585.429095488378"/>
    <n v="12540.908887908208"/>
  </r>
  <r>
    <n v="13"/>
    <n v="13605"/>
    <s v="Metropolitana"/>
    <s v="Peñaflor"/>
    <x v="0"/>
    <x v="0"/>
    <n v="2"/>
    <s v="Vida"/>
    <s v="Si sufrió antes o durante el año pasado"/>
    <n v="1"/>
    <s v="Violencia psicológica"/>
    <n v="270103"/>
    <s v="Delitos violentos"/>
    <n v="270103008"/>
    <s v="Violencia Psicológica"/>
    <n v="6723"/>
    <n v="27629.831285730779"/>
    <n v="25901.613509756946"/>
  </r>
  <r>
    <n v="13"/>
    <n v="13605"/>
    <s v="Metropolitana"/>
    <s v="Peñaflor"/>
    <x v="1"/>
    <x v="1"/>
    <n v="1"/>
    <s v="Año"/>
    <s v="No sufrió el año pasado"/>
    <n v="1"/>
    <s v="Violencia psicológica"/>
    <n v="270103"/>
    <s v="Delitos violentos"/>
    <n v="270103008"/>
    <s v="Violencia Psicológica"/>
    <n v="21599"/>
    <n v="42215.260381219159"/>
    <n v="38442.522397665154"/>
  </r>
  <r>
    <n v="13"/>
    <n v="13605"/>
    <s v="Metropolitana"/>
    <s v="Peñaflor"/>
    <x v="2"/>
    <x v="2"/>
    <n v="1"/>
    <s v="Año"/>
    <s v="No sufrió el año pasado"/>
    <n v="1"/>
    <s v="Violencia psicológica"/>
    <n v="270103"/>
    <s v="Delitos violentos"/>
    <n v="270103008"/>
    <s v="Violencia Psicológica"/>
    <n v="21599"/>
    <n v="34995.543918802709"/>
    <n v="27542.240713729447"/>
  </r>
  <r>
    <n v="13"/>
    <n v="13605"/>
    <s v="Metropolitana"/>
    <s v="Peñaflor"/>
    <x v="2"/>
    <x v="2"/>
    <n v="1"/>
    <s v="Año"/>
    <s v="Si sufrió el año pasado"/>
    <n v="1"/>
    <s v="Violencia psicológica"/>
    <n v="270103"/>
    <s v="Delitos violentos"/>
    <n v="270103008"/>
    <s v="Violencia Psicológica"/>
    <n v="0"/>
    <n v="7219.7164624164498"/>
    <n v="10900.281683935711"/>
  </r>
  <r>
    <n v="14"/>
    <n v="14101"/>
    <s v="Los Ríos"/>
    <s v="Valdivia"/>
    <x v="0"/>
    <x v="0"/>
    <n v="1"/>
    <s v="Año"/>
    <s v="No sufrió el año pasado"/>
    <n v="1"/>
    <s v="Violencia psicológica"/>
    <n v="270103"/>
    <s v="Delitos violentos"/>
    <n v="270103008"/>
    <s v="Violencia Psicológica"/>
    <n v="34834"/>
    <n v="48009.123741004994"/>
    <n v="43864.258242009098"/>
  </r>
  <r>
    <n v="14"/>
    <n v="14101"/>
    <s v="Los Ríos"/>
    <s v="Valdivia"/>
    <x v="0"/>
    <x v="0"/>
    <n v="1"/>
    <s v="Año"/>
    <s v="Si sufrió el año pasado"/>
    <n v="1"/>
    <s v="Violencia psicológica"/>
    <n v="270103"/>
    <s v="Delitos violentos"/>
    <n v="270103008"/>
    <s v="Violencia Psicológica"/>
    <n v="10800"/>
    <n v="6078.644458149688"/>
    <n v="13979.026219458465"/>
  </r>
  <r>
    <n v="14"/>
    <n v="14101"/>
    <s v="Los Ríos"/>
    <s v="Valdivia"/>
    <x v="0"/>
    <x v="0"/>
    <n v="2"/>
    <s v="Vida"/>
    <s v="No sufrió antes ni durante el año pasado"/>
    <n v="1"/>
    <s v="Violencia psicológica"/>
    <n v="270103"/>
    <s v="Delitos violentos"/>
    <n v="270103008"/>
    <s v="Violencia Psicológica"/>
    <n v="31643"/>
    <n v="44105.464085225336"/>
    <n v="31116.345147400494"/>
  </r>
  <r>
    <n v="14"/>
    <n v="14101"/>
    <s v="Los Ríos"/>
    <s v="Valdivia"/>
    <x v="0"/>
    <x v="0"/>
    <n v="2"/>
    <s v="Vida"/>
    <s v="Si sufrió antes o durante el año pasado"/>
    <n v="1"/>
    <s v="Violencia psicológica"/>
    <n v="270103"/>
    <s v="Delitos violentos"/>
    <n v="270103008"/>
    <s v="Violencia Psicológica"/>
    <n v="13991"/>
    <n v="9982.3041139293382"/>
    <n v="26726.939314067153"/>
  </r>
  <r>
    <n v="14"/>
    <n v="14101"/>
    <s v="Los Ríos"/>
    <s v="Valdivia"/>
    <x v="1"/>
    <x v="1"/>
    <n v="1"/>
    <s v="Año"/>
    <s v="No sufrió el año pasado"/>
    <n v="1"/>
    <s v="Violencia psicológica"/>
    <n v="270103"/>
    <s v="Delitos violentos"/>
    <n v="270103008"/>
    <s v="Violencia Psicológica"/>
    <n v="42889"/>
    <n v="52713.404451012924"/>
    <n v="56221.524773892459"/>
  </r>
  <r>
    <n v="14"/>
    <n v="14101"/>
    <s v="Los Ríos"/>
    <s v="Valdivia"/>
    <x v="1"/>
    <x v="1"/>
    <n v="1"/>
    <s v="Año"/>
    <s v="Si sufrió el año pasado"/>
    <n v="1"/>
    <s v="Violencia psicológica"/>
    <n v="270103"/>
    <s v="Delitos violentos"/>
    <n v="270103008"/>
    <s v="Violencia Psicológica"/>
    <n v="2426"/>
    <n v="1374.3637481417331"/>
    <n v="1621.7596875751019"/>
  </r>
  <r>
    <n v="14"/>
    <n v="14101"/>
    <s v="Los Ríos"/>
    <s v="Valdivia"/>
    <x v="1"/>
    <x v="1"/>
    <n v="1"/>
    <s v="Año"/>
    <s v="No responde"/>
    <n v="1"/>
    <s v="Violencia psicológica"/>
    <n v="270103"/>
    <s v="Delitos violentos"/>
    <n v="270103008"/>
    <s v="Violencia Psicológica"/>
    <n v="319"/>
    <n v="0"/>
    <n v="0"/>
  </r>
  <r>
    <n v="14"/>
    <n v="14101"/>
    <s v="Los Ríos"/>
    <s v="Valdivia"/>
    <x v="2"/>
    <x v="2"/>
    <n v="1"/>
    <s v="Año"/>
    <s v="No sufrió el año pasado"/>
    <n v="1"/>
    <s v="Violencia psicológica"/>
    <n v="270103"/>
    <s v="Delitos violentos"/>
    <n v="270103008"/>
    <s v="Violencia Psicológica"/>
    <n v="35283"/>
    <n v="48009.123741004994"/>
    <n v="43864.258242009098"/>
  </r>
  <r>
    <n v="14"/>
    <n v="14101"/>
    <s v="Los Ríos"/>
    <s v="Valdivia"/>
    <x v="2"/>
    <x v="2"/>
    <n v="1"/>
    <s v="Año"/>
    <s v="Si sufrió el año pasado"/>
    <n v="1"/>
    <s v="Violencia psicológica"/>
    <n v="270103"/>
    <s v="Delitos violentos"/>
    <n v="270103008"/>
    <s v="Violencia Psicológica"/>
    <n v="10351"/>
    <n v="6078.644458149688"/>
    <n v="13979.026219458465"/>
  </r>
  <r>
    <n v="14"/>
    <n v="14103"/>
    <s v="Los Ríos"/>
    <s v="Lanco"/>
    <x v="0"/>
    <x v="0"/>
    <n v="1"/>
    <s v="Año"/>
    <s v="No sufrió el año pasado"/>
    <n v="1"/>
    <s v="Violencia psicológica"/>
    <n v="270103"/>
    <s v="Delitos violentos"/>
    <n v="270103008"/>
    <s v="Violencia Psicológica"/>
    <n v="0"/>
    <n v="2366.8950876916392"/>
    <n v="0"/>
  </r>
  <r>
    <n v="14"/>
    <n v="14103"/>
    <s v="Los Ríos"/>
    <s v="Lanco"/>
    <x v="0"/>
    <x v="0"/>
    <n v="1"/>
    <s v="Año"/>
    <s v="Si sufrió el año pasado"/>
    <n v="1"/>
    <s v="Violencia psicológica"/>
    <n v="270103"/>
    <s v="Delitos violentos"/>
    <n v="270103008"/>
    <s v="Violencia Psicológica"/>
    <n v="0"/>
    <n v="889.87494957644196"/>
    <n v="0"/>
  </r>
  <r>
    <n v="14"/>
    <n v="14103"/>
    <s v="Los Ríos"/>
    <s v="Lanco"/>
    <x v="0"/>
    <x v="0"/>
    <n v="2"/>
    <s v="Vida"/>
    <s v="No sufrió antes ni durante el año pasado"/>
    <n v="1"/>
    <s v="Violencia psicológica"/>
    <n v="270103"/>
    <s v="Delitos violentos"/>
    <n v="270103008"/>
    <s v="Violencia Psicológica"/>
    <n v="0"/>
    <n v="1571.8792620993208"/>
    <n v="0"/>
  </r>
  <r>
    <n v="14"/>
    <n v="14103"/>
    <s v="Los Ríos"/>
    <s v="Lanco"/>
    <x v="0"/>
    <x v="0"/>
    <n v="2"/>
    <s v="Vida"/>
    <s v="Si sufrió antes o durante el año pasado"/>
    <n v="1"/>
    <s v="Violencia psicológica"/>
    <n v="270103"/>
    <s v="Delitos violentos"/>
    <n v="270103008"/>
    <s v="Violencia Psicológica"/>
    <n v="0"/>
    <n v="1684.8907751687602"/>
    <n v="0"/>
  </r>
  <r>
    <n v="14"/>
    <n v="14103"/>
    <s v="Los Ríos"/>
    <s v="Lanco"/>
    <x v="1"/>
    <x v="1"/>
    <n v="1"/>
    <s v="Año"/>
    <s v="No sufrió el año pasado"/>
    <n v="1"/>
    <s v="Violencia psicológica"/>
    <n v="270103"/>
    <s v="Delitos violentos"/>
    <n v="270103008"/>
    <s v="Violencia Psicológica"/>
    <n v="0"/>
    <n v="3256.7700372680815"/>
    <n v="0"/>
  </r>
  <r>
    <n v="14"/>
    <n v="14103"/>
    <s v="Los Ríos"/>
    <s v="Lanco"/>
    <x v="2"/>
    <x v="2"/>
    <n v="1"/>
    <s v="Año"/>
    <s v="No sufrió el año pasado"/>
    <n v="1"/>
    <s v="Violencia psicológica"/>
    <n v="270103"/>
    <s v="Delitos violentos"/>
    <n v="270103008"/>
    <s v="Violencia Psicológica"/>
    <n v="0"/>
    <n v="2366.8950876916392"/>
    <n v="0"/>
  </r>
  <r>
    <n v="14"/>
    <n v="14103"/>
    <s v="Los Ríos"/>
    <s v="Lanco"/>
    <x v="2"/>
    <x v="2"/>
    <n v="1"/>
    <s v="Año"/>
    <s v="Si sufrió el año pasado"/>
    <n v="1"/>
    <s v="Violencia psicológica"/>
    <n v="270103"/>
    <s v="Delitos violentos"/>
    <n v="270103008"/>
    <s v="Violencia Psicológica"/>
    <n v="0"/>
    <n v="889.87494957644196"/>
    <n v="0"/>
  </r>
  <r>
    <n v="14"/>
    <n v="14104"/>
    <s v="Los Ríos"/>
    <s v="Los Lagos"/>
    <x v="0"/>
    <x v="0"/>
    <n v="1"/>
    <s v="Año"/>
    <s v="No sufrió el año pasado"/>
    <n v="1"/>
    <s v="Violencia psicológica"/>
    <n v="270103"/>
    <s v="Delitos violentos"/>
    <n v="270103008"/>
    <s v="Violencia Psicológica"/>
    <n v="0"/>
    <n v="1063.8367211147061"/>
    <n v="0"/>
  </r>
  <r>
    <n v="14"/>
    <n v="14104"/>
    <s v="Los Ríos"/>
    <s v="Los Lagos"/>
    <x v="0"/>
    <x v="0"/>
    <n v="2"/>
    <s v="Vida"/>
    <s v="No sufrió antes ni durante el año pasado"/>
    <n v="1"/>
    <s v="Violencia psicológica"/>
    <n v="270103"/>
    <s v="Delitos violentos"/>
    <n v="270103008"/>
    <s v="Violencia Psicológica"/>
    <n v="0"/>
    <n v="1063.8367211147061"/>
    <n v="0"/>
  </r>
  <r>
    <n v="14"/>
    <n v="14104"/>
    <s v="Los Ríos"/>
    <s v="Los Lagos"/>
    <x v="1"/>
    <x v="1"/>
    <n v="1"/>
    <s v="Año"/>
    <s v="No sufrió el año pasado"/>
    <n v="1"/>
    <s v="Violencia psicológica"/>
    <n v="270103"/>
    <s v="Delitos violentos"/>
    <n v="270103008"/>
    <s v="Violencia Psicológica"/>
    <n v="0"/>
    <n v="1063.8367211147061"/>
    <n v="0"/>
  </r>
  <r>
    <n v="14"/>
    <n v="14104"/>
    <s v="Los Ríos"/>
    <s v="Los Lagos"/>
    <x v="2"/>
    <x v="2"/>
    <n v="1"/>
    <s v="Año"/>
    <s v="No sufrió el año pasado"/>
    <n v="1"/>
    <s v="Violencia psicológica"/>
    <n v="270103"/>
    <s v="Delitos violentos"/>
    <n v="270103008"/>
    <s v="Violencia Psicológica"/>
    <n v="0"/>
    <n v="1063.8367211147061"/>
    <n v="0"/>
  </r>
  <r>
    <n v="14"/>
    <n v="14105"/>
    <s v="Los Ríos"/>
    <s v="Máfil"/>
    <x v="0"/>
    <x v="0"/>
    <n v="1"/>
    <s v="Año"/>
    <s v="No sufrió el año pasado"/>
    <n v="1"/>
    <s v="Violencia psicológica"/>
    <n v="270103"/>
    <s v="Delitos violentos"/>
    <n v="270103008"/>
    <s v="Violencia Psicológica"/>
    <n v="0"/>
    <n v="567.63876570583807"/>
    <n v="0"/>
  </r>
  <r>
    <n v="14"/>
    <n v="14105"/>
    <s v="Los Ríos"/>
    <s v="Máfil"/>
    <x v="0"/>
    <x v="0"/>
    <n v="1"/>
    <s v="Año"/>
    <s v="Si sufrió el año pasado"/>
    <n v="1"/>
    <s v="Violencia psicológica"/>
    <n v="270103"/>
    <s v="Delitos violentos"/>
    <n v="270103008"/>
    <s v="Violencia Psicológica"/>
    <n v="0"/>
    <n v="268.82089552238801"/>
    <n v="0"/>
  </r>
  <r>
    <n v="14"/>
    <n v="14105"/>
    <s v="Los Ríos"/>
    <s v="Máfil"/>
    <x v="0"/>
    <x v="0"/>
    <n v="2"/>
    <s v="Vida"/>
    <s v="No sufrió antes ni durante el año pasado"/>
    <n v="1"/>
    <s v="Violencia psicológica"/>
    <n v="270103"/>
    <s v="Delitos violentos"/>
    <n v="270103008"/>
    <s v="Violencia Psicológica"/>
    <n v="0"/>
    <n v="567.63876570583807"/>
    <n v="0"/>
  </r>
  <r>
    <n v="14"/>
    <n v="14105"/>
    <s v="Los Ríos"/>
    <s v="Máfil"/>
    <x v="0"/>
    <x v="0"/>
    <n v="2"/>
    <s v="Vida"/>
    <s v="Si sufrió antes o durante el año pasado"/>
    <n v="1"/>
    <s v="Violencia psicológica"/>
    <n v="270103"/>
    <s v="Delitos violentos"/>
    <n v="270103008"/>
    <s v="Violencia Psicológica"/>
    <n v="0"/>
    <n v="268.82089552238801"/>
    <n v="0"/>
  </r>
  <r>
    <n v="14"/>
    <n v="14105"/>
    <s v="Los Ríos"/>
    <s v="Máfil"/>
    <x v="1"/>
    <x v="1"/>
    <n v="1"/>
    <s v="Año"/>
    <s v="No sufrió el año pasado"/>
    <n v="1"/>
    <s v="Violencia psicológica"/>
    <n v="270103"/>
    <s v="Delitos violentos"/>
    <n v="270103008"/>
    <s v="Violencia Psicológica"/>
    <n v="0"/>
    <n v="567.63876570583807"/>
    <n v="0"/>
  </r>
  <r>
    <n v="14"/>
    <n v="14105"/>
    <s v="Los Ríos"/>
    <s v="Máfil"/>
    <x v="1"/>
    <x v="1"/>
    <n v="1"/>
    <s v="Año"/>
    <s v="Si sufrió el año pasado"/>
    <n v="1"/>
    <s v="Violencia psicológica"/>
    <n v="270103"/>
    <s v="Delitos violentos"/>
    <n v="270103008"/>
    <s v="Violencia Psicológica"/>
    <n v="0"/>
    <n v="268.82089552238801"/>
    <n v="0"/>
  </r>
  <r>
    <n v="14"/>
    <n v="14105"/>
    <s v="Los Ríos"/>
    <s v="Máfil"/>
    <x v="2"/>
    <x v="2"/>
    <n v="1"/>
    <s v="Año"/>
    <s v="No sufrió el año pasado"/>
    <n v="1"/>
    <s v="Violencia psicológica"/>
    <n v="270103"/>
    <s v="Delitos violentos"/>
    <n v="270103008"/>
    <s v="Violencia Psicológica"/>
    <n v="0"/>
    <n v="567.63876570583807"/>
    <n v="0"/>
  </r>
  <r>
    <n v="14"/>
    <n v="14105"/>
    <s v="Los Ríos"/>
    <s v="Máfil"/>
    <x v="2"/>
    <x v="2"/>
    <n v="1"/>
    <s v="Año"/>
    <s v="Si sufrió el año pasado"/>
    <n v="1"/>
    <s v="Violencia psicológica"/>
    <n v="270103"/>
    <s v="Delitos violentos"/>
    <n v="270103008"/>
    <s v="Violencia Psicológica"/>
    <n v="0"/>
    <n v="268.82089552238801"/>
    <n v="0"/>
  </r>
  <r>
    <n v="14"/>
    <n v="14106"/>
    <s v="Los Ríos"/>
    <s v="Mariquina"/>
    <x v="0"/>
    <x v="0"/>
    <n v="1"/>
    <s v="Año"/>
    <s v="No sufrió el año pasado"/>
    <n v="1"/>
    <s v="Violencia psicológica"/>
    <n v="270103"/>
    <s v="Delitos violentos"/>
    <n v="270103008"/>
    <s v="Violencia Psicológica"/>
    <n v="0"/>
    <n v="7281.7466960199445"/>
    <n v="0"/>
  </r>
  <r>
    <n v="14"/>
    <n v="14106"/>
    <s v="Los Ríos"/>
    <s v="Mariquina"/>
    <x v="0"/>
    <x v="0"/>
    <n v="2"/>
    <s v="Vida"/>
    <s v="No sufrió antes ni durante el año pasado"/>
    <n v="1"/>
    <s v="Violencia psicológica"/>
    <n v="270103"/>
    <s v="Delitos violentos"/>
    <n v="270103008"/>
    <s v="Violencia Psicológica"/>
    <n v="0"/>
    <n v="6239.3598784224896"/>
    <n v="0"/>
  </r>
  <r>
    <n v="14"/>
    <n v="14106"/>
    <s v="Los Ríos"/>
    <s v="Mariquina"/>
    <x v="0"/>
    <x v="0"/>
    <n v="2"/>
    <s v="Vida"/>
    <s v="Si sufrió antes o durante el año pasado"/>
    <n v="1"/>
    <s v="Violencia psicológica"/>
    <n v="270103"/>
    <s v="Delitos violentos"/>
    <n v="270103008"/>
    <s v="Violencia Psicológica"/>
    <n v="0"/>
    <n v="1042.386817597456"/>
    <n v="0"/>
  </r>
  <r>
    <n v="14"/>
    <n v="14106"/>
    <s v="Los Ríos"/>
    <s v="Mariquina"/>
    <x v="1"/>
    <x v="1"/>
    <n v="1"/>
    <s v="Año"/>
    <s v="No sufrió el año pasado"/>
    <n v="1"/>
    <s v="Violencia psicológica"/>
    <n v="270103"/>
    <s v="Delitos violentos"/>
    <n v="270103008"/>
    <s v="Violencia Psicológica"/>
    <n v="0"/>
    <n v="7281.7466960199445"/>
    <n v="0"/>
  </r>
  <r>
    <n v="14"/>
    <n v="14106"/>
    <s v="Los Ríos"/>
    <s v="Mariquina"/>
    <x v="2"/>
    <x v="2"/>
    <n v="1"/>
    <s v="Año"/>
    <s v="No sufrió el año pasado"/>
    <n v="1"/>
    <s v="Violencia psicológica"/>
    <n v="270103"/>
    <s v="Delitos violentos"/>
    <n v="270103008"/>
    <s v="Violencia Psicológica"/>
    <n v="0"/>
    <n v="7281.7466960199445"/>
    <n v="0"/>
  </r>
  <r>
    <n v="14"/>
    <n v="14107"/>
    <s v="Los Ríos"/>
    <s v="Paillaco"/>
    <x v="0"/>
    <x v="0"/>
    <n v="1"/>
    <s v="Año"/>
    <s v="No sufrió el año pasado"/>
    <n v="1"/>
    <s v="Violencia psicológica"/>
    <n v="270103"/>
    <s v="Delitos violentos"/>
    <n v="270103008"/>
    <s v="Violencia Psicológica"/>
    <n v="0"/>
    <n v="1888.8495213680862"/>
    <n v="0"/>
  </r>
  <r>
    <n v="14"/>
    <n v="14107"/>
    <s v="Los Ríos"/>
    <s v="Paillaco"/>
    <x v="0"/>
    <x v="0"/>
    <n v="2"/>
    <s v="Vida"/>
    <s v="No sufrió antes ni durante el año pasado"/>
    <n v="1"/>
    <s v="Violencia psicológica"/>
    <n v="270103"/>
    <s v="Delitos violentos"/>
    <n v="270103008"/>
    <s v="Violencia Psicológica"/>
    <n v="0"/>
    <n v="1888.8495213680862"/>
    <n v="0"/>
  </r>
  <r>
    <n v="14"/>
    <n v="14107"/>
    <s v="Los Ríos"/>
    <s v="Paillaco"/>
    <x v="1"/>
    <x v="1"/>
    <n v="1"/>
    <s v="Año"/>
    <s v="No sufrió el año pasado"/>
    <n v="1"/>
    <s v="Violencia psicológica"/>
    <n v="270103"/>
    <s v="Delitos violentos"/>
    <n v="270103008"/>
    <s v="Violencia Psicológica"/>
    <n v="0"/>
    <n v="1888.8495213680862"/>
    <n v="0"/>
  </r>
  <r>
    <n v="14"/>
    <n v="14107"/>
    <s v="Los Ríos"/>
    <s v="Paillaco"/>
    <x v="2"/>
    <x v="2"/>
    <n v="1"/>
    <s v="Año"/>
    <s v="No sufrió el año pasado"/>
    <n v="1"/>
    <s v="Violencia psicológica"/>
    <n v="270103"/>
    <s v="Delitos violentos"/>
    <n v="270103008"/>
    <s v="Violencia Psicológica"/>
    <n v="0"/>
    <n v="1888.8495213680862"/>
    <n v="0"/>
  </r>
  <r>
    <n v="14"/>
    <n v="14108"/>
    <s v="Los Ríos"/>
    <s v="Panguipulli"/>
    <x v="0"/>
    <x v="0"/>
    <n v="1"/>
    <s v="Año"/>
    <s v="No sufrió el año pasado"/>
    <n v="1"/>
    <s v="Violencia psicológica"/>
    <n v="270103"/>
    <s v="Delitos violentos"/>
    <n v="270103008"/>
    <s v="Violencia Psicológica"/>
    <n v="4614"/>
    <n v="6039.5960335078898"/>
    <n v="11454.438328526796"/>
  </r>
  <r>
    <n v="14"/>
    <n v="14108"/>
    <s v="Los Ríos"/>
    <s v="Panguipulli"/>
    <x v="0"/>
    <x v="0"/>
    <n v="1"/>
    <s v="Año"/>
    <s v="Si sufrió el año pasado"/>
    <n v="1"/>
    <s v="Violencia psicológica"/>
    <n v="270103"/>
    <s v="Delitos violentos"/>
    <n v="270103008"/>
    <s v="Violencia Psicológica"/>
    <n v="572"/>
    <n v="302.11538461538498"/>
    <n v="1318.7565789473683"/>
  </r>
  <r>
    <n v="14"/>
    <n v="14108"/>
    <s v="Los Ríos"/>
    <s v="Panguipulli"/>
    <x v="0"/>
    <x v="0"/>
    <n v="2"/>
    <s v="Vida"/>
    <s v="No sufrió antes ni durante el año pasado"/>
    <n v="1"/>
    <s v="Violencia psicológica"/>
    <n v="270103"/>
    <s v="Delitos violentos"/>
    <n v="270103008"/>
    <s v="Violencia Psicológica"/>
    <n v="4158"/>
    <n v="4728.1260245193171"/>
    <n v="10373.617023552029"/>
  </r>
  <r>
    <n v="14"/>
    <n v="14108"/>
    <s v="Los Ríos"/>
    <s v="Panguipulli"/>
    <x v="0"/>
    <x v="0"/>
    <n v="2"/>
    <s v="Vida"/>
    <s v="Si sufrió antes o durante el año pasado"/>
    <n v="1"/>
    <s v="Violencia psicológica"/>
    <n v="270103"/>
    <s v="Delitos violentos"/>
    <n v="270103008"/>
    <s v="Violencia Psicológica"/>
    <n v="1028"/>
    <n v="1613.5853936039598"/>
    <n v="2399.5778839221339"/>
  </r>
  <r>
    <n v="14"/>
    <n v="14108"/>
    <s v="Los Ríos"/>
    <s v="Panguipulli"/>
    <x v="1"/>
    <x v="1"/>
    <n v="1"/>
    <s v="Año"/>
    <s v="No sufrió el año pasado"/>
    <n v="1"/>
    <s v="Violencia psicológica"/>
    <n v="270103"/>
    <s v="Delitos violentos"/>
    <n v="270103008"/>
    <s v="Violencia Psicológica"/>
    <n v="4840"/>
    <n v="6039.5960335078898"/>
    <n v="12773.194907474166"/>
  </r>
  <r>
    <n v="14"/>
    <n v="14108"/>
    <s v="Los Ríos"/>
    <s v="Panguipulli"/>
    <x v="1"/>
    <x v="1"/>
    <n v="1"/>
    <s v="Año"/>
    <s v="Si sufrió el año pasado"/>
    <n v="1"/>
    <s v="Violencia psicológica"/>
    <n v="270103"/>
    <s v="Delitos violentos"/>
    <n v="270103008"/>
    <s v="Violencia Psicológica"/>
    <n v="346"/>
    <n v="302.11538461538498"/>
    <n v="0"/>
  </r>
  <r>
    <n v="14"/>
    <n v="14108"/>
    <s v="Los Ríos"/>
    <s v="Panguipulli"/>
    <x v="2"/>
    <x v="2"/>
    <n v="1"/>
    <s v="Año"/>
    <s v="No sufrió el año pasado"/>
    <n v="1"/>
    <s v="Violencia psicológica"/>
    <n v="270103"/>
    <s v="Delitos violentos"/>
    <n v="270103008"/>
    <s v="Violencia Psicológica"/>
    <n v="4614"/>
    <n v="6039.5960335078898"/>
    <n v="11454.438328526796"/>
  </r>
  <r>
    <n v="14"/>
    <n v="14108"/>
    <s v="Los Ríos"/>
    <s v="Panguipulli"/>
    <x v="2"/>
    <x v="2"/>
    <n v="1"/>
    <s v="Año"/>
    <s v="Si sufrió el año pasado"/>
    <n v="1"/>
    <s v="Violencia psicológica"/>
    <n v="270103"/>
    <s v="Delitos violentos"/>
    <n v="270103008"/>
    <s v="Violencia Psicológica"/>
    <n v="572"/>
    <n v="302.11538461538498"/>
    <n v="1318.7565789473683"/>
  </r>
  <r>
    <n v="14"/>
    <n v="14201"/>
    <s v="Los Ríos"/>
    <s v="La Unión"/>
    <x v="0"/>
    <x v="0"/>
    <n v="1"/>
    <s v="Año"/>
    <s v="No sufrió el año pasado"/>
    <n v="1"/>
    <s v="Violencia psicológica"/>
    <n v="270103"/>
    <s v="Delitos violentos"/>
    <n v="270103008"/>
    <s v="Violencia Psicológica"/>
    <n v="6250"/>
    <n v="6852.04793411223"/>
    <n v="10690.279008651763"/>
  </r>
  <r>
    <n v="14"/>
    <n v="14201"/>
    <s v="Los Ríos"/>
    <s v="La Unión"/>
    <x v="0"/>
    <x v="0"/>
    <n v="1"/>
    <s v="Año"/>
    <s v="Si sufrió el año pasado"/>
    <n v="1"/>
    <s v="Violencia psicológica"/>
    <n v="270103"/>
    <s v="Delitos violentos"/>
    <n v="270103008"/>
    <s v="Violencia Psicológica"/>
    <n v="2245"/>
    <n v="1782.8143939393919"/>
    <n v="2675.0988049747652"/>
  </r>
  <r>
    <n v="14"/>
    <n v="14201"/>
    <s v="Los Ríos"/>
    <s v="La Unión"/>
    <x v="0"/>
    <x v="0"/>
    <n v="2"/>
    <s v="Vida"/>
    <s v="No sufrió antes ni durante el año pasado"/>
    <n v="1"/>
    <s v="Violencia psicológica"/>
    <n v="270103"/>
    <s v="Delitos violentos"/>
    <n v="270103008"/>
    <s v="Violencia Psicológica"/>
    <n v="5574"/>
    <n v="4976.3178968730472"/>
    <n v="6933.3687963630537"/>
  </r>
  <r>
    <n v="14"/>
    <n v="14201"/>
    <s v="Los Ríos"/>
    <s v="La Unión"/>
    <x v="0"/>
    <x v="0"/>
    <n v="2"/>
    <s v="Vida"/>
    <s v="Si sufrió antes o durante el año pasado"/>
    <n v="1"/>
    <s v="Violencia psicológica"/>
    <n v="270103"/>
    <s v="Delitos violentos"/>
    <n v="270103008"/>
    <s v="Violencia Psicológica"/>
    <n v="2921"/>
    <n v="3658.544431178575"/>
    <n v="6432.0090172634773"/>
  </r>
  <r>
    <n v="14"/>
    <n v="14201"/>
    <s v="Los Ríos"/>
    <s v="La Unión"/>
    <x v="1"/>
    <x v="1"/>
    <n v="1"/>
    <s v="Año"/>
    <s v="No sufrió el año pasado"/>
    <n v="1"/>
    <s v="Violencia psicológica"/>
    <n v="270103"/>
    <s v="Delitos violentos"/>
    <n v="270103008"/>
    <s v="Violencia Psicológica"/>
    <n v="7705"/>
    <n v="8634.8623280516222"/>
    <n v="12801.964480293196"/>
  </r>
  <r>
    <n v="14"/>
    <n v="14201"/>
    <s v="Los Ríos"/>
    <s v="La Unión"/>
    <x v="1"/>
    <x v="1"/>
    <n v="1"/>
    <s v="Año"/>
    <s v="Si sufrió el año pasado"/>
    <n v="1"/>
    <s v="Violencia psicológica"/>
    <n v="270103"/>
    <s v="Delitos violentos"/>
    <n v="270103008"/>
    <s v="Violencia Psicológica"/>
    <n v="790"/>
    <n v="0"/>
    <n v="563.4133333333333"/>
  </r>
  <r>
    <n v="14"/>
    <n v="14201"/>
    <s v="Los Ríos"/>
    <s v="La Unión"/>
    <x v="2"/>
    <x v="2"/>
    <n v="1"/>
    <s v="Año"/>
    <s v="No sufrió el año pasado"/>
    <n v="1"/>
    <s v="Violencia psicológica"/>
    <n v="270103"/>
    <s v="Delitos violentos"/>
    <n v="270103008"/>
    <s v="Violencia Psicológica"/>
    <n v="6250"/>
    <n v="6852.04793411223"/>
    <n v="10690.279008651763"/>
  </r>
  <r>
    <n v="14"/>
    <n v="14201"/>
    <s v="Los Ríos"/>
    <s v="La Unión"/>
    <x v="2"/>
    <x v="2"/>
    <n v="1"/>
    <s v="Año"/>
    <s v="Si sufrió el año pasado"/>
    <n v="1"/>
    <s v="Violencia psicológica"/>
    <n v="270103"/>
    <s v="Delitos violentos"/>
    <n v="270103008"/>
    <s v="Violencia Psicológica"/>
    <n v="2245"/>
    <n v="1782.8143939393919"/>
    <n v="2675.0988049747652"/>
  </r>
  <r>
    <n v="14"/>
    <n v="14202"/>
    <s v="Los Ríos"/>
    <s v="Futrono"/>
    <x v="0"/>
    <x v="0"/>
    <n v="1"/>
    <s v="Año"/>
    <s v="No sufrió el año pasado"/>
    <n v="1"/>
    <s v="Violencia psicológica"/>
    <n v="270103"/>
    <s v="Delitos violentos"/>
    <n v="270103008"/>
    <s v="Violencia Psicológica"/>
    <n v="0"/>
    <n v="6366.015467358292"/>
    <n v="4412.3407185772649"/>
  </r>
  <r>
    <n v="14"/>
    <n v="14202"/>
    <s v="Los Ríos"/>
    <s v="Futrono"/>
    <x v="0"/>
    <x v="0"/>
    <n v="1"/>
    <s v="Año"/>
    <s v="Si sufrió el año pasado"/>
    <n v="1"/>
    <s v="Violencia psicológica"/>
    <n v="270103"/>
    <s v="Delitos violentos"/>
    <n v="270103008"/>
    <s v="Violencia Psicológica"/>
    <n v="0"/>
    <n v="1482.3965619636351"/>
    <n v="502.5831963470319"/>
  </r>
  <r>
    <n v="14"/>
    <n v="14202"/>
    <s v="Los Ríos"/>
    <s v="Futrono"/>
    <x v="0"/>
    <x v="0"/>
    <n v="2"/>
    <s v="Vida"/>
    <s v="No sufrió antes ni durante el año pasado"/>
    <n v="1"/>
    <s v="Violencia psicológica"/>
    <n v="270103"/>
    <s v="Delitos violentos"/>
    <n v="270103008"/>
    <s v="Violencia Psicológica"/>
    <n v="0"/>
    <n v="6366.015467358292"/>
    <n v="2953.9937210606422"/>
  </r>
  <r>
    <n v="14"/>
    <n v="14202"/>
    <s v="Los Ríos"/>
    <s v="Futrono"/>
    <x v="0"/>
    <x v="0"/>
    <n v="2"/>
    <s v="Vida"/>
    <s v="Si sufrió antes o durante el año pasado"/>
    <n v="1"/>
    <s v="Violencia psicológica"/>
    <n v="270103"/>
    <s v="Delitos violentos"/>
    <n v="270103008"/>
    <s v="Violencia Psicológica"/>
    <n v="0"/>
    <n v="1482.3965619636351"/>
    <n v="1960.9301938636545"/>
  </r>
  <r>
    <n v="14"/>
    <n v="14202"/>
    <s v="Los Ríos"/>
    <s v="Futrono"/>
    <x v="1"/>
    <x v="1"/>
    <n v="1"/>
    <s v="Año"/>
    <s v="No sufrió el año pasado"/>
    <n v="1"/>
    <s v="Violencia psicológica"/>
    <n v="270103"/>
    <s v="Delitos violentos"/>
    <n v="270103008"/>
    <s v="Violencia Psicológica"/>
    <n v="0"/>
    <n v="7848.4120293219257"/>
    <n v="4914.9239149242958"/>
  </r>
  <r>
    <n v="14"/>
    <n v="14202"/>
    <s v="Los Ríos"/>
    <s v="Futrono"/>
    <x v="2"/>
    <x v="2"/>
    <n v="1"/>
    <s v="Año"/>
    <s v="No sufrió el año pasado"/>
    <n v="1"/>
    <s v="Violencia psicológica"/>
    <n v="270103"/>
    <s v="Delitos violentos"/>
    <n v="270103008"/>
    <s v="Violencia Psicológica"/>
    <n v="0"/>
    <n v="6366.015467358292"/>
    <n v="4412.3407185772649"/>
  </r>
  <r>
    <n v="14"/>
    <n v="14202"/>
    <s v="Los Ríos"/>
    <s v="Futrono"/>
    <x v="2"/>
    <x v="2"/>
    <n v="1"/>
    <s v="Año"/>
    <s v="Si sufrió el año pasado"/>
    <n v="1"/>
    <s v="Violencia psicológica"/>
    <n v="270103"/>
    <s v="Delitos violentos"/>
    <n v="270103008"/>
    <s v="Violencia Psicológica"/>
    <n v="0"/>
    <n v="1482.3965619636351"/>
    <n v="502.5831963470319"/>
  </r>
  <r>
    <n v="14"/>
    <n v="14203"/>
    <s v="Los Ríos"/>
    <s v="Lago Ranco"/>
    <x v="0"/>
    <x v="0"/>
    <n v="1"/>
    <s v="Año"/>
    <s v="No sufrió el año pasado"/>
    <n v="1"/>
    <s v="Violencia psicológica"/>
    <n v="270103"/>
    <s v="Delitos violentos"/>
    <n v="270103008"/>
    <s v="Violencia Psicológica"/>
    <n v="0"/>
    <n v="421.59505941213297"/>
    <n v="0"/>
  </r>
  <r>
    <n v="14"/>
    <n v="14203"/>
    <s v="Los Ríos"/>
    <s v="Lago Ranco"/>
    <x v="0"/>
    <x v="0"/>
    <n v="1"/>
    <s v="Año"/>
    <s v="Si sufrió el año pasado"/>
    <n v="1"/>
    <s v="Violencia psicológica"/>
    <n v="270103"/>
    <s v="Delitos violentos"/>
    <n v="270103008"/>
    <s v="Violencia Psicológica"/>
    <n v="0"/>
    <n v="492.90044097693306"/>
    <n v="0"/>
  </r>
  <r>
    <n v="14"/>
    <n v="14203"/>
    <s v="Los Ríos"/>
    <s v="Lago Ranco"/>
    <x v="0"/>
    <x v="0"/>
    <n v="2"/>
    <s v="Vida"/>
    <s v="No sufrió antes ni durante el año pasado"/>
    <n v="1"/>
    <s v="Violencia psicológica"/>
    <n v="270103"/>
    <s v="Delitos violentos"/>
    <n v="270103008"/>
    <s v="Violencia Psicológica"/>
    <n v="0"/>
    <n v="302.11538461538498"/>
    <n v="0"/>
  </r>
  <r>
    <n v="14"/>
    <n v="14203"/>
    <s v="Los Ríos"/>
    <s v="Lago Ranco"/>
    <x v="0"/>
    <x v="0"/>
    <n v="2"/>
    <s v="Vida"/>
    <s v="Si sufrió antes o durante el año pasado"/>
    <n v="1"/>
    <s v="Violencia psicológica"/>
    <n v="270103"/>
    <s v="Delitos violentos"/>
    <n v="270103008"/>
    <s v="Violencia Psicológica"/>
    <n v="0"/>
    <n v="612.38011577368104"/>
    <n v="0"/>
  </r>
  <r>
    <n v="14"/>
    <n v="14203"/>
    <s v="Los Ríos"/>
    <s v="Lago Ranco"/>
    <x v="1"/>
    <x v="1"/>
    <n v="1"/>
    <s v="Año"/>
    <s v="No sufrió el año pasado"/>
    <n v="1"/>
    <s v="Violencia psicológica"/>
    <n v="270103"/>
    <s v="Delitos violentos"/>
    <n v="270103008"/>
    <s v="Violencia Psicológica"/>
    <n v="0"/>
    <n v="914.49550038906602"/>
    <n v="0"/>
  </r>
  <r>
    <n v="14"/>
    <n v="14203"/>
    <s v="Los Ríos"/>
    <s v="Lago Ranco"/>
    <x v="2"/>
    <x v="2"/>
    <n v="1"/>
    <s v="Año"/>
    <s v="No sufrió el año pasado"/>
    <n v="1"/>
    <s v="Violencia psicológica"/>
    <n v="270103"/>
    <s v="Delitos violentos"/>
    <n v="270103008"/>
    <s v="Violencia Psicológica"/>
    <n v="0"/>
    <n v="421.59505941213297"/>
    <n v="0"/>
  </r>
  <r>
    <n v="14"/>
    <n v="14203"/>
    <s v="Los Ríos"/>
    <s v="Lago Ranco"/>
    <x v="2"/>
    <x v="2"/>
    <n v="1"/>
    <s v="Año"/>
    <s v="Si sufrió el año pasado"/>
    <n v="1"/>
    <s v="Violencia psicológica"/>
    <n v="270103"/>
    <s v="Delitos violentos"/>
    <n v="270103008"/>
    <s v="Violencia Psicológica"/>
    <n v="0"/>
    <n v="492.90044097693306"/>
    <n v="0"/>
  </r>
  <r>
    <n v="14"/>
    <n v="14204"/>
    <s v="Los Ríos"/>
    <s v="Río Bueno"/>
    <x v="0"/>
    <x v="0"/>
    <n v="1"/>
    <s v="Año"/>
    <s v="No sufrió el año pasado"/>
    <n v="1"/>
    <s v="Violencia psicológica"/>
    <n v="270103"/>
    <s v="Delitos violentos"/>
    <n v="270103008"/>
    <s v="Violencia Psicológica"/>
    <n v="5047"/>
    <n v="5559.5527807911285"/>
    <n v="8601.8563494352311"/>
  </r>
  <r>
    <n v="14"/>
    <n v="14204"/>
    <s v="Los Ríos"/>
    <s v="Río Bueno"/>
    <x v="0"/>
    <x v="0"/>
    <n v="1"/>
    <s v="Año"/>
    <s v="Si sufrió el año pasado"/>
    <n v="1"/>
    <s v="Violencia psicológica"/>
    <n v="270103"/>
    <s v="Delitos violentos"/>
    <n v="270103008"/>
    <s v="Violencia Psicológica"/>
    <n v="160"/>
    <n v="1349.535107169253"/>
    <n v="1168.3625530721781"/>
  </r>
  <r>
    <n v="14"/>
    <n v="14204"/>
    <s v="Los Ríos"/>
    <s v="Río Bueno"/>
    <x v="0"/>
    <x v="0"/>
    <n v="2"/>
    <s v="Vida"/>
    <s v="No sufrió antes ni durante el año pasado"/>
    <n v="1"/>
    <s v="Violencia psicológica"/>
    <n v="270103"/>
    <s v="Delitos violentos"/>
    <n v="270103008"/>
    <s v="Violencia Psicológica"/>
    <n v="4418"/>
    <n v="4678.0894736263299"/>
    <n v="6401.6162925578774"/>
  </r>
  <r>
    <n v="14"/>
    <n v="14204"/>
    <s v="Los Ríos"/>
    <s v="Río Bueno"/>
    <x v="0"/>
    <x v="0"/>
    <n v="2"/>
    <s v="Vida"/>
    <s v="Si sufrió antes o durante el año pasado"/>
    <n v="1"/>
    <s v="Violencia psicológica"/>
    <n v="270103"/>
    <s v="Delitos violentos"/>
    <n v="270103008"/>
    <s v="Violencia Psicológica"/>
    <n v="789"/>
    <n v="2230.998414334053"/>
    <n v="3368.6026099495311"/>
  </r>
  <r>
    <n v="14"/>
    <n v="14204"/>
    <s v="Los Ríos"/>
    <s v="Río Bueno"/>
    <x v="1"/>
    <x v="1"/>
    <n v="1"/>
    <s v="Año"/>
    <s v="No sufrió el año pasado"/>
    <n v="1"/>
    <s v="Violencia psicológica"/>
    <n v="270103"/>
    <s v="Delitos violentos"/>
    <n v="270103008"/>
    <s v="Violencia Psicológica"/>
    <n v="5047"/>
    <n v="6909.0878879603806"/>
    <n v="9294.5633469518543"/>
  </r>
  <r>
    <n v="14"/>
    <n v="14204"/>
    <s v="Los Ríos"/>
    <s v="Río Bueno"/>
    <x v="1"/>
    <x v="1"/>
    <n v="1"/>
    <s v="Año"/>
    <s v="Si sufrió el año pasado"/>
    <n v="1"/>
    <s v="Violencia psicológica"/>
    <n v="270103"/>
    <s v="Delitos violentos"/>
    <n v="270103008"/>
    <s v="Violencia Psicológica"/>
    <n v="160"/>
    <n v="0"/>
    <n v="475.65555555555557"/>
  </r>
  <r>
    <n v="14"/>
    <n v="14204"/>
    <s v="Los Ríos"/>
    <s v="Río Bueno"/>
    <x v="2"/>
    <x v="2"/>
    <n v="1"/>
    <s v="Año"/>
    <s v="No sufrió el año pasado"/>
    <n v="1"/>
    <s v="Violencia psicológica"/>
    <n v="270103"/>
    <s v="Delitos violentos"/>
    <n v="270103008"/>
    <s v="Violencia Psicológica"/>
    <n v="5047"/>
    <n v="5559.5527807911285"/>
    <n v="8601.8563494352311"/>
  </r>
  <r>
    <n v="14"/>
    <n v="14204"/>
    <s v="Los Ríos"/>
    <s v="Río Bueno"/>
    <x v="2"/>
    <x v="2"/>
    <n v="1"/>
    <s v="Año"/>
    <s v="Si sufrió el año pasado"/>
    <n v="1"/>
    <s v="Violencia psicológica"/>
    <n v="270103"/>
    <s v="Delitos violentos"/>
    <n v="270103008"/>
    <s v="Violencia Psicológica"/>
    <n v="160"/>
    <n v="1349.535107169253"/>
    <n v="1168.3625530721781"/>
  </r>
  <r>
    <n v="15"/>
    <n v="15101"/>
    <s v="Arica y Parinacota"/>
    <s v="Arica"/>
    <x v="0"/>
    <x v="0"/>
    <n v="1"/>
    <s v="Año"/>
    <s v="No sufrió el año pasado"/>
    <n v="1"/>
    <s v="Violencia psicológica"/>
    <n v="270103"/>
    <s v="Delitos violentos"/>
    <n v="270103008"/>
    <s v="Violencia Psicológica"/>
    <n v="49930"/>
    <n v="65015.036614528901"/>
    <n v="52447.817573803964"/>
  </r>
  <r>
    <n v="15"/>
    <n v="15101"/>
    <s v="Arica y Parinacota"/>
    <s v="Arica"/>
    <x v="0"/>
    <x v="0"/>
    <n v="1"/>
    <s v="Año"/>
    <s v="Si sufrió el año pasado"/>
    <n v="1"/>
    <s v="Violencia psicológica"/>
    <n v="270103"/>
    <s v="Delitos violentos"/>
    <n v="270103008"/>
    <s v="Violencia Psicológica"/>
    <n v="10784"/>
    <n v="12065.656409126454"/>
    <n v="19021.182426195875"/>
  </r>
  <r>
    <n v="15"/>
    <n v="15101"/>
    <s v="Arica y Parinacota"/>
    <s v="Arica"/>
    <x v="0"/>
    <x v="0"/>
    <n v="2"/>
    <s v="Vida"/>
    <s v="No responde"/>
    <n v="1"/>
    <s v="Violencia psicológica"/>
    <n v="270103"/>
    <s v="Delitos violentos"/>
    <n v="270103008"/>
    <s v="Violencia Psicológica"/>
    <n v="0"/>
    <n v="484.24801059664298"/>
    <n v="0"/>
  </r>
  <r>
    <n v="15"/>
    <n v="15101"/>
    <s v="Arica y Parinacota"/>
    <s v="Arica"/>
    <x v="0"/>
    <x v="0"/>
    <n v="2"/>
    <s v="Vida"/>
    <s v="No sufrió antes ni durante el año pasado"/>
    <n v="1"/>
    <s v="Violencia psicológica"/>
    <n v="270103"/>
    <s v="Delitos violentos"/>
    <n v="270103008"/>
    <s v="Violencia Psicológica"/>
    <n v="36349"/>
    <n v="57677.653483360176"/>
    <n v="38905.534655259486"/>
  </r>
  <r>
    <n v="15"/>
    <n v="15101"/>
    <s v="Arica y Parinacota"/>
    <s v="Arica"/>
    <x v="0"/>
    <x v="0"/>
    <n v="2"/>
    <s v="Vida"/>
    <s v="Si sufrió antes o durante el año pasado"/>
    <n v="1"/>
    <s v="Violencia psicológica"/>
    <n v="270103"/>
    <s v="Delitos violentos"/>
    <n v="270103008"/>
    <s v="Violencia Psicológica"/>
    <n v="24365"/>
    <n v="18918.791529698523"/>
    <n v="32563.465344740503"/>
  </r>
  <r>
    <n v="15"/>
    <n v="15101"/>
    <s v="Arica y Parinacota"/>
    <s v="Arica"/>
    <x v="1"/>
    <x v="1"/>
    <n v="1"/>
    <s v="Año"/>
    <s v="No sufrió el año pasado"/>
    <n v="1"/>
    <s v="Violencia psicológica"/>
    <n v="270103"/>
    <s v="Delitos violentos"/>
    <n v="270103008"/>
    <s v="Violencia Psicológica"/>
    <n v="58001"/>
    <n v="75080.204406046672"/>
    <n v="67142.90341482572"/>
  </r>
  <r>
    <n v="15"/>
    <n v="15101"/>
    <s v="Arica y Parinacota"/>
    <s v="Arica"/>
    <x v="1"/>
    <x v="1"/>
    <n v="1"/>
    <s v="Año"/>
    <s v="Si sufrió el año pasado"/>
    <n v="1"/>
    <s v="Violencia psicológica"/>
    <n v="270103"/>
    <s v="Delitos violentos"/>
    <n v="270103008"/>
    <s v="Violencia Psicológica"/>
    <n v="2713"/>
    <n v="2000.4886176086789"/>
    <n v="4326.0965851740202"/>
  </r>
  <r>
    <n v="15"/>
    <n v="15101"/>
    <s v="Arica y Parinacota"/>
    <s v="Arica"/>
    <x v="2"/>
    <x v="2"/>
    <n v="1"/>
    <s v="Año"/>
    <s v="No sufrió el año pasado"/>
    <n v="1"/>
    <s v="Violencia psicológica"/>
    <n v="270103"/>
    <s v="Delitos violentos"/>
    <n v="270103008"/>
    <s v="Violencia Psicológica"/>
    <n v="49930"/>
    <n v="65492.393757386046"/>
    <n v="52720.90967906711"/>
  </r>
  <r>
    <n v="15"/>
    <n v="15101"/>
    <s v="Arica y Parinacota"/>
    <s v="Arica"/>
    <x v="2"/>
    <x v="2"/>
    <n v="1"/>
    <s v="Año"/>
    <s v="Si sufrió el año pasado"/>
    <n v="1"/>
    <s v="Violencia psicológica"/>
    <n v="270103"/>
    <s v="Delitos violentos"/>
    <n v="270103008"/>
    <s v="Violencia Psicológica"/>
    <n v="10784"/>
    <n v="11588.29926626931"/>
    <n v="18748.090320932715"/>
  </r>
  <r>
    <n v="15"/>
    <n v="15201"/>
    <s v="Arica y Parinacota"/>
    <s v="Putre"/>
    <x v="0"/>
    <x v="0"/>
    <n v="1"/>
    <s v="Año"/>
    <s v="No sufrió el año pasado"/>
    <n v="1"/>
    <s v="Violencia psicológica"/>
    <n v="270103"/>
    <s v="Delitos violentos"/>
    <n v="270103008"/>
    <s v="Violencia Psicológica"/>
    <n v="0"/>
    <n v="228.64556962025301"/>
    <n v="0"/>
  </r>
  <r>
    <n v="15"/>
    <n v="15201"/>
    <s v="Arica y Parinacota"/>
    <s v="Putre"/>
    <x v="0"/>
    <x v="0"/>
    <n v="1"/>
    <s v="Año"/>
    <s v="Si sufrió el año pasado"/>
    <n v="1"/>
    <s v="Violencia psicológica"/>
    <n v="270103"/>
    <s v="Delitos violentos"/>
    <n v="270103008"/>
    <s v="Violencia Psicológica"/>
    <n v="0"/>
    <n v="532.66140672432493"/>
    <n v="0"/>
  </r>
  <r>
    <n v="15"/>
    <n v="15201"/>
    <s v="Arica y Parinacota"/>
    <s v="Putre"/>
    <x v="0"/>
    <x v="0"/>
    <n v="2"/>
    <s v="Vida"/>
    <s v="No sufrió antes ni durante el año pasado"/>
    <n v="1"/>
    <s v="Violencia psicológica"/>
    <n v="270103"/>
    <s v="Delitos violentos"/>
    <n v="270103008"/>
    <s v="Violencia Psicológica"/>
    <n v="0"/>
    <n v="228.64556962025301"/>
    <n v="0"/>
  </r>
  <r>
    <n v="15"/>
    <n v="15201"/>
    <s v="Arica y Parinacota"/>
    <s v="Putre"/>
    <x v="0"/>
    <x v="0"/>
    <n v="2"/>
    <s v="Vida"/>
    <s v="Si sufrió antes o durante el año pasado"/>
    <n v="1"/>
    <s v="Violencia psicológica"/>
    <n v="270103"/>
    <s v="Delitos violentos"/>
    <n v="270103008"/>
    <s v="Violencia Psicológica"/>
    <n v="0"/>
    <n v="532.66140672432493"/>
    <n v="0"/>
  </r>
  <r>
    <n v="15"/>
    <n v="15201"/>
    <s v="Arica y Parinacota"/>
    <s v="Putre"/>
    <x v="1"/>
    <x v="1"/>
    <n v="1"/>
    <s v="Año"/>
    <s v="No sufrió el año pasado"/>
    <n v="1"/>
    <s v="Violencia psicológica"/>
    <n v="270103"/>
    <s v="Delitos violentos"/>
    <n v="270103008"/>
    <s v="Violencia Psicológica"/>
    <n v="0"/>
    <n v="761.30697634457795"/>
    <n v="0"/>
  </r>
  <r>
    <n v="15"/>
    <n v="15201"/>
    <s v="Arica y Parinacota"/>
    <s v="Putre"/>
    <x v="2"/>
    <x v="2"/>
    <n v="1"/>
    <s v="Año"/>
    <s v="No sufrió el año pasado"/>
    <n v="1"/>
    <s v="Violencia psicológica"/>
    <n v="270103"/>
    <s v="Delitos violentos"/>
    <n v="270103008"/>
    <s v="Violencia Psicológica"/>
    <n v="0"/>
    <n v="228.64556962025301"/>
    <n v="0"/>
  </r>
  <r>
    <n v="15"/>
    <n v="15201"/>
    <s v="Arica y Parinacota"/>
    <s v="Putre"/>
    <x v="2"/>
    <x v="2"/>
    <n v="1"/>
    <s v="Año"/>
    <s v="Si sufrió el año pasado"/>
    <n v="1"/>
    <s v="Violencia psicológica"/>
    <n v="270103"/>
    <s v="Delitos violentos"/>
    <n v="270103008"/>
    <s v="Violencia Psicológica"/>
    <n v="0"/>
    <n v="532.66140672432493"/>
    <n v="0"/>
  </r>
  <r>
    <n v="16"/>
    <n v="16101"/>
    <s v="Ñuble"/>
    <s v="Chillán"/>
    <x v="0"/>
    <x v="0"/>
    <n v="1"/>
    <s v="Año"/>
    <s v="No sufrió el año pasado"/>
    <n v="1"/>
    <s v="Violencia psicológica"/>
    <n v="270103"/>
    <s v="Delitos violentos"/>
    <n v="270103008"/>
    <s v="Violencia Psicológica"/>
    <n v="0"/>
    <n v="0"/>
    <n v="50918.379224207289"/>
  </r>
  <r>
    <n v="16"/>
    <n v="16101"/>
    <s v="Ñuble"/>
    <s v="Chillán"/>
    <x v="0"/>
    <x v="0"/>
    <n v="1"/>
    <s v="Año"/>
    <s v="Si sufrió el año pasado"/>
    <n v="1"/>
    <s v="Violencia psicológica"/>
    <n v="270103"/>
    <s v="Delitos violentos"/>
    <n v="270103008"/>
    <s v="Violencia Psicológica"/>
    <n v="0"/>
    <n v="0"/>
    <n v="15811.97892805407"/>
  </r>
  <r>
    <n v="16"/>
    <n v="16101"/>
    <s v="Ñuble"/>
    <s v="Chillán"/>
    <x v="0"/>
    <x v="0"/>
    <n v="2"/>
    <s v="Vida"/>
    <s v="No sufrió antes ni durante el año pasado"/>
    <n v="1"/>
    <s v="Violencia psicológica"/>
    <n v="270103"/>
    <s v="Delitos violentos"/>
    <n v="270103008"/>
    <s v="Violencia Psicológica"/>
    <n v="0"/>
    <n v="0"/>
    <n v="44014.417131820395"/>
  </r>
  <r>
    <n v="16"/>
    <n v="16101"/>
    <s v="Ñuble"/>
    <s v="Chillán"/>
    <x v="0"/>
    <x v="0"/>
    <n v="2"/>
    <s v="Vida"/>
    <s v="Si sufrió antes o durante el año pasado"/>
    <n v="1"/>
    <s v="Violencia psicológica"/>
    <n v="270103"/>
    <s v="Delitos violentos"/>
    <n v="270103008"/>
    <s v="Violencia Psicológica"/>
    <n v="0"/>
    <n v="0"/>
    <n v="22715.941020441012"/>
  </r>
  <r>
    <n v="16"/>
    <n v="16101"/>
    <s v="Ñuble"/>
    <s v="Chillán"/>
    <x v="1"/>
    <x v="1"/>
    <n v="1"/>
    <s v="Año"/>
    <s v="No sufrió el año pasado"/>
    <n v="1"/>
    <s v="Violencia psicológica"/>
    <n v="270103"/>
    <s v="Delitos violentos"/>
    <n v="270103008"/>
    <s v="Violencia Psicológica"/>
    <n v="0"/>
    <n v="0"/>
    <n v="64402.045002414241"/>
  </r>
  <r>
    <n v="16"/>
    <n v="16101"/>
    <s v="Ñuble"/>
    <s v="Chillán"/>
    <x v="1"/>
    <x v="1"/>
    <n v="1"/>
    <s v="Año"/>
    <s v="Si sufrió el año pasado"/>
    <n v="1"/>
    <s v="Violencia psicológica"/>
    <n v="270103"/>
    <s v="Delitos violentos"/>
    <n v="270103008"/>
    <s v="Violencia Psicológica"/>
    <n v="0"/>
    <n v="0"/>
    <n v="2328.3131498470952"/>
  </r>
  <r>
    <n v="16"/>
    <n v="16101"/>
    <s v="Ñuble"/>
    <s v="Chillán"/>
    <x v="2"/>
    <x v="2"/>
    <n v="1"/>
    <s v="Año"/>
    <s v="No sufrió el año pasado"/>
    <n v="1"/>
    <s v="Violencia psicológica"/>
    <n v="270103"/>
    <s v="Delitos violentos"/>
    <n v="270103008"/>
    <s v="Violencia Psicológica"/>
    <n v="0"/>
    <n v="0"/>
    <n v="51376.691150812789"/>
  </r>
  <r>
    <n v="16"/>
    <n v="16101"/>
    <s v="Ñuble"/>
    <s v="Chillán"/>
    <x v="2"/>
    <x v="2"/>
    <n v="1"/>
    <s v="Año"/>
    <s v="Si sufrió el año pasado"/>
    <n v="1"/>
    <s v="Violencia psicológica"/>
    <n v="270103"/>
    <s v="Delitos violentos"/>
    <n v="270103008"/>
    <s v="Violencia Psicológica"/>
    <n v="0"/>
    <n v="0"/>
    <n v="15353.667001448566"/>
  </r>
  <r>
    <n v="16"/>
    <n v="16102"/>
    <s v="Ñuble"/>
    <s v="Bulnes"/>
    <x v="0"/>
    <x v="0"/>
    <n v="1"/>
    <s v="Año"/>
    <s v="No sufrió el año pasado"/>
    <n v="1"/>
    <s v="Violencia psicológica"/>
    <n v="270103"/>
    <s v="Delitos violentos"/>
    <n v="270103008"/>
    <s v="Violencia Psicológica"/>
    <n v="0"/>
    <n v="0"/>
    <n v="8537.1210461934643"/>
  </r>
  <r>
    <n v="16"/>
    <n v="16102"/>
    <s v="Ñuble"/>
    <s v="Bulnes"/>
    <x v="0"/>
    <x v="0"/>
    <n v="1"/>
    <s v="Año"/>
    <s v="Si sufrió el año pasado"/>
    <n v="1"/>
    <s v="Violencia psicológica"/>
    <n v="270103"/>
    <s v="Delitos violentos"/>
    <n v="270103008"/>
    <s v="Violencia Psicológica"/>
    <n v="0"/>
    <n v="0"/>
    <n v="789.47859327217134"/>
  </r>
  <r>
    <n v="16"/>
    <n v="16102"/>
    <s v="Ñuble"/>
    <s v="Bulnes"/>
    <x v="0"/>
    <x v="0"/>
    <n v="2"/>
    <s v="Vida"/>
    <s v="No sufrió antes ni durante el año pasado"/>
    <n v="1"/>
    <s v="Violencia psicológica"/>
    <n v="270103"/>
    <s v="Delitos violentos"/>
    <n v="270103008"/>
    <s v="Violencia Psicológica"/>
    <n v="0"/>
    <n v="0"/>
    <n v="8190.321046193465"/>
  </r>
  <r>
    <n v="16"/>
    <n v="16102"/>
    <s v="Ñuble"/>
    <s v="Bulnes"/>
    <x v="0"/>
    <x v="0"/>
    <n v="2"/>
    <s v="Vida"/>
    <s v="Si sufrió antes o durante el año pasado"/>
    <n v="1"/>
    <s v="Violencia psicológica"/>
    <n v="270103"/>
    <s v="Delitos violentos"/>
    <n v="270103008"/>
    <s v="Violencia Psicológica"/>
    <n v="0"/>
    <n v="0"/>
    <n v="1136.2785932721713"/>
  </r>
  <r>
    <n v="16"/>
    <n v="16102"/>
    <s v="Ñuble"/>
    <s v="Bulnes"/>
    <x v="1"/>
    <x v="1"/>
    <n v="1"/>
    <s v="Año"/>
    <s v="No sufrió el año pasado"/>
    <n v="1"/>
    <s v="Violencia psicológica"/>
    <n v="270103"/>
    <s v="Delitos violentos"/>
    <n v="270103008"/>
    <s v="Violencia Psicológica"/>
    <n v="0"/>
    <n v="0"/>
    <n v="9326.5996394656358"/>
  </r>
  <r>
    <n v="16"/>
    <n v="16102"/>
    <s v="Ñuble"/>
    <s v="Bulnes"/>
    <x v="2"/>
    <x v="2"/>
    <n v="1"/>
    <s v="Año"/>
    <s v="No sufrió el año pasado"/>
    <n v="1"/>
    <s v="Violencia psicológica"/>
    <n v="270103"/>
    <s v="Delitos violentos"/>
    <n v="270103008"/>
    <s v="Violencia Psicológica"/>
    <n v="0"/>
    <n v="0"/>
    <n v="8537.1210461934643"/>
  </r>
  <r>
    <n v="16"/>
    <n v="16102"/>
    <s v="Ñuble"/>
    <s v="Bulnes"/>
    <x v="2"/>
    <x v="2"/>
    <n v="1"/>
    <s v="Año"/>
    <s v="Si sufrió el año pasado"/>
    <n v="1"/>
    <s v="Violencia psicológica"/>
    <n v="270103"/>
    <s v="Delitos violentos"/>
    <n v="270103008"/>
    <s v="Violencia Psicológica"/>
    <n v="0"/>
    <n v="0"/>
    <n v="789.47859327217134"/>
  </r>
  <r>
    <n v="16"/>
    <n v="16103"/>
    <s v="Ñuble"/>
    <s v="Chillán Viejo"/>
    <x v="0"/>
    <x v="0"/>
    <n v="1"/>
    <s v="Año"/>
    <s v="No sufrió el año pasado"/>
    <n v="1"/>
    <s v="Violencia psicológica"/>
    <n v="270103"/>
    <s v="Delitos violentos"/>
    <n v="270103008"/>
    <s v="Violencia Psicológica"/>
    <n v="0"/>
    <n v="0"/>
    <n v="7808.1329631417975"/>
  </r>
  <r>
    <n v="16"/>
    <n v="16103"/>
    <s v="Ñuble"/>
    <s v="Chillán Viejo"/>
    <x v="0"/>
    <x v="0"/>
    <n v="1"/>
    <s v="Año"/>
    <s v="Si sufrió el año pasado"/>
    <n v="1"/>
    <s v="Violencia psicológica"/>
    <n v="270103"/>
    <s v="Delitos violentos"/>
    <n v="270103008"/>
    <s v="Violencia Psicológica"/>
    <n v="0"/>
    <n v="0"/>
    <n v="1278.80350877193"/>
  </r>
  <r>
    <n v="16"/>
    <n v="16103"/>
    <s v="Ñuble"/>
    <s v="Chillán Viejo"/>
    <x v="0"/>
    <x v="0"/>
    <n v="2"/>
    <s v="Vida"/>
    <s v="No sufrió antes ni durante el año pasado"/>
    <n v="1"/>
    <s v="Violencia psicológica"/>
    <n v="270103"/>
    <s v="Delitos violentos"/>
    <n v="270103008"/>
    <s v="Violencia Psicológica"/>
    <n v="0"/>
    <n v="0"/>
    <n v="6402.1841944310308"/>
  </r>
  <r>
    <n v="16"/>
    <n v="16103"/>
    <s v="Ñuble"/>
    <s v="Chillán Viejo"/>
    <x v="0"/>
    <x v="0"/>
    <n v="2"/>
    <s v="Vida"/>
    <s v="Si sufrió antes o durante el año pasado"/>
    <n v="1"/>
    <s v="Violencia psicológica"/>
    <n v="270103"/>
    <s v="Delitos violentos"/>
    <n v="270103008"/>
    <s v="Violencia Psicológica"/>
    <n v="0"/>
    <n v="0"/>
    <n v="2684.7522774826975"/>
  </r>
  <r>
    <n v="16"/>
    <n v="16103"/>
    <s v="Ñuble"/>
    <s v="Chillán Viejo"/>
    <x v="1"/>
    <x v="1"/>
    <n v="1"/>
    <s v="Año"/>
    <s v="No sufrió el año pasado"/>
    <n v="1"/>
    <s v="Violencia psicológica"/>
    <n v="270103"/>
    <s v="Delitos violentos"/>
    <n v="270103008"/>
    <s v="Violencia Psicológica"/>
    <n v="0"/>
    <n v="0"/>
    <n v="8755.7698052470605"/>
  </r>
  <r>
    <n v="16"/>
    <n v="16103"/>
    <s v="Ñuble"/>
    <s v="Chillán Viejo"/>
    <x v="1"/>
    <x v="1"/>
    <n v="1"/>
    <s v="Año"/>
    <s v="Si sufrió el año pasado"/>
    <n v="1"/>
    <s v="Violencia psicológica"/>
    <n v="270103"/>
    <s v="Delitos violentos"/>
    <n v="270103008"/>
    <s v="Violencia Psicológica"/>
    <n v="0"/>
    <n v="0"/>
    <n v="331.16666666666669"/>
  </r>
  <r>
    <n v="16"/>
    <n v="16103"/>
    <s v="Ñuble"/>
    <s v="Chillán Viejo"/>
    <x v="2"/>
    <x v="2"/>
    <n v="1"/>
    <s v="Año"/>
    <s v="No sufrió el año pasado"/>
    <n v="1"/>
    <s v="Violencia psicológica"/>
    <n v="270103"/>
    <s v="Delitos violentos"/>
    <n v="270103008"/>
    <s v="Violencia Psicológica"/>
    <n v="0"/>
    <n v="0"/>
    <n v="7808.1329631417975"/>
  </r>
  <r>
    <n v="16"/>
    <n v="16103"/>
    <s v="Ñuble"/>
    <s v="Chillán Viejo"/>
    <x v="2"/>
    <x v="2"/>
    <n v="1"/>
    <s v="Año"/>
    <s v="Si sufrió el año pasado"/>
    <n v="1"/>
    <s v="Violencia psicológica"/>
    <n v="270103"/>
    <s v="Delitos violentos"/>
    <n v="270103008"/>
    <s v="Violencia Psicológica"/>
    <n v="0"/>
    <n v="0"/>
    <n v="1278.80350877193"/>
  </r>
  <r>
    <n v="16"/>
    <n v="16104"/>
    <s v="Ñuble"/>
    <s v="El Carmen"/>
    <x v="0"/>
    <x v="0"/>
    <n v="1"/>
    <s v="Año"/>
    <s v="No sufrió el año pasado"/>
    <n v="1"/>
    <s v="Violencia psicológica"/>
    <n v="270103"/>
    <s v="Delitos violentos"/>
    <n v="270103008"/>
    <s v="Violencia Psicológica"/>
    <n v="0"/>
    <n v="0"/>
    <n v="2389.3559633027521"/>
  </r>
  <r>
    <n v="16"/>
    <n v="16104"/>
    <s v="Ñuble"/>
    <s v="El Carmen"/>
    <x v="0"/>
    <x v="0"/>
    <n v="1"/>
    <s v="Año"/>
    <s v="Si sufrió el año pasado"/>
    <n v="1"/>
    <s v="Violencia psicológica"/>
    <n v="270103"/>
    <s v="Delitos violentos"/>
    <n v="270103008"/>
    <s v="Violencia Psicológica"/>
    <n v="0"/>
    <n v="0"/>
    <n v="1341.2719266055046"/>
  </r>
  <r>
    <n v="16"/>
    <n v="16104"/>
    <s v="Ñuble"/>
    <s v="El Carmen"/>
    <x v="0"/>
    <x v="0"/>
    <n v="2"/>
    <s v="Vida"/>
    <s v="No sufrió antes ni durante el año pasado"/>
    <n v="1"/>
    <s v="Violencia psicológica"/>
    <n v="270103"/>
    <s v="Delitos violentos"/>
    <n v="270103008"/>
    <s v="Violencia Psicológica"/>
    <n v="0"/>
    <n v="0"/>
    <n v="1986.8000000000002"/>
  </r>
  <r>
    <n v="16"/>
    <n v="16104"/>
    <s v="Ñuble"/>
    <s v="El Carmen"/>
    <x v="0"/>
    <x v="0"/>
    <n v="2"/>
    <s v="Vida"/>
    <s v="Si sufrió antes o durante el año pasado"/>
    <n v="1"/>
    <s v="Violencia psicológica"/>
    <n v="270103"/>
    <s v="Delitos violentos"/>
    <n v="270103008"/>
    <s v="Violencia Psicológica"/>
    <n v="0"/>
    <n v="0"/>
    <n v="1743.8278899082568"/>
  </r>
  <r>
    <n v="16"/>
    <n v="16104"/>
    <s v="Ñuble"/>
    <s v="El Carmen"/>
    <x v="1"/>
    <x v="1"/>
    <n v="1"/>
    <s v="Año"/>
    <s v="No sufrió el año pasado"/>
    <n v="1"/>
    <s v="Violencia psicológica"/>
    <n v="270103"/>
    <s v="Delitos violentos"/>
    <n v="270103008"/>
    <s v="Violencia Psicológica"/>
    <n v="0"/>
    <n v="0"/>
    <n v="2791.911926605505"/>
  </r>
  <r>
    <n v="16"/>
    <n v="16104"/>
    <s v="Ñuble"/>
    <s v="El Carmen"/>
    <x v="1"/>
    <x v="1"/>
    <n v="1"/>
    <s v="Año"/>
    <s v="Si sufrió el año pasado"/>
    <n v="1"/>
    <s v="Violencia psicológica"/>
    <n v="270103"/>
    <s v="Delitos violentos"/>
    <n v="270103008"/>
    <s v="Violencia Psicológica"/>
    <n v="0"/>
    <n v="0"/>
    <n v="938.71596330275224"/>
  </r>
  <r>
    <n v="16"/>
    <n v="16104"/>
    <s v="Ñuble"/>
    <s v="El Carmen"/>
    <x v="2"/>
    <x v="2"/>
    <n v="1"/>
    <s v="Año"/>
    <s v="No sufrió el año pasado"/>
    <n v="1"/>
    <s v="Violencia psicológica"/>
    <n v="270103"/>
    <s v="Delitos violentos"/>
    <n v="270103008"/>
    <s v="Violencia Psicológica"/>
    <n v="0"/>
    <n v="0"/>
    <n v="2389.3559633027521"/>
  </r>
  <r>
    <n v="16"/>
    <n v="16104"/>
    <s v="Ñuble"/>
    <s v="El Carmen"/>
    <x v="2"/>
    <x v="2"/>
    <n v="1"/>
    <s v="Año"/>
    <s v="Si sufrió el año pasado"/>
    <n v="1"/>
    <s v="Violencia psicológica"/>
    <n v="270103"/>
    <s v="Delitos violentos"/>
    <n v="270103008"/>
    <s v="Violencia Psicológica"/>
    <n v="0"/>
    <n v="0"/>
    <n v="1341.2719266055046"/>
  </r>
  <r>
    <n v="16"/>
    <n v="16105"/>
    <s v="Ñuble"/>
    <s v="Pemuco"/>
    <x v="0"/>
    <x v="0"/>
    <n v="1"/>
    <s v="Año"/>
    <s v="No sufrió el año pasado"/>
    <n v="1"/>
    <s v="Violencia psicológica"/>
    <n v="270103"/>
    <s v="Delitos violentos"/>
    <n v="270103008"/>
    <s v="Violencia Psicológica"/>
    <n v="0"/>
    <n v="0"/>
    <n v="402.55596330275228"/>
  </r>
  <r>
    <n v="16"/>
    <n v="16105"/>
    <s v="Ñuble"/>
    <s v="Pemuco"/>
    <x v="0"/>
    <x v="0"/>
    <n v="1"/>
    <s v="Año"/>
    <s v="Si sufrió el año pasado"/>
    <n v="1"/>
    <s v="Violencia psicológica"/>
    <n v="270103"/>
    <s v="Delitos violentos"/>
    <n v="270103008"/>
    <s v="Violencia Psicológica"/>
    <n v="0"/>
    <n v="0"/>
    <n v="1059.5403508771931"/>
  </r>
  <r>
    <n v="16"/>
    <n v="16105"/>
    <s v="Ñuble"/>
    <s v="Pemuco"/>
    <x v="0"/>
    <x v="0"/>
    <n v="2"/>
    <s v="Vida"/>
    <s v="Si sufrió antes o durante el año pasado"/>
    <n v="1"/>
    <s v="Violencia psicológica"/>
    <n v="270103"/>
    <s v="Delitos violentos"/>
    <n v="270103008"/>
    <s v="Violencia Psicológica"/>
    <n v="0"/>
    <n v="0"/>
    <n v="1462.0963141799452"/>
  </r>
  <r>
    <n v="16"/>
    <n v="16105"/>
    <s v="Ñuble"/>
    <s v="Pemuco"/>
    <x v="1"/>
    <x v="1"/>
    <n v="1"/>
    <s v="Año"/>
    <s v="No sufrió el año pasado"/>
    <n v="1"/>
    <s v="Violencia psicológica"/>
    <n v="270103"/>
    <s v="Delitos violentos"/>
    <n v="270103008"/>
    <s v="Violencia Psicológica"/>
    <n v="0"/>
    <n v="0"/>
    <n v="1462.0963141799452"/>
  </r>
  <r>
    <n v="16"/>
    <n v="16105"/>
    <s v="Ñuble"/>
    <s v="Pemuco"/>
    <x v="2"/>
    <x v="2"/>
    <n v="1"/>
    <s v="Año"/>
    <s v="No sufrió el año pasado"/>
    <n v="1"/>
    <s v="Violencia psicológica"/>
    <n v="270103"/>
    <s v="Delitos violentos"/>
    <n v="270103008"/>
    <s v="Violencia Psicológica"/>
    <n v="0"/>
    <n v="0"/>
    <n v="402.55596330275228"/>
  </r>
  <r>
    <n v="16"/>
    <n v="16105"/>
    <s v="Ñuble"/>
    <s v="Pemuco"/>
    <x v="2"/>
    <x v="2"/>
    <n v="1"/>
    <s v="Año"/>
    <s v="Si sufrió el año pasado"/>
    <n v="1"/>
    <s v="Violencia psicológica"/>
    <n v="270103"/>
    <s v="Delitos violentos"/>
    <n v="270103008"/>
    <s v="Violencia Psicológica"/>
    <n v="0"/>
    <n v="0"/>
    <n v="1059.5403508771931"/>
  </r>
  <r>
    <n v="16"/>
    <n v="16106"/>
    <s v="Ñuble"/>
    <s v="Pinto"/>
    <x v="0"/>
    <x v="0"/>
    <n v="1"/>
    <s v="Año"/>
    <s v="No sufrió el año pasado"/>
    <n v="1"/>
    <s v="Violencia psicológica"/>
    <n v="270103"/>
    <s v="Delitos violentos"/>
    <n v="270103008"/>
    <s v="Violencia Psicológica"/>
    <n v="0"/>
    <n v="0"/>
    <n v="2257.3154353774344"/>
  </r>
  <r>
    <n v="16"/>
    <n v="16106"/>
    <s v="Ñuble"/>
    <s v="Pinto"/>
    <x v="0"/>
    <x v="0"/>
    <n v="1"/>
    <s v="Año"/>
    <s v="Si sufrió el año pasado"/>
    <n v="1"/>
    <s v="Violencia psicológica"/>
    <n v="270103"/>
    <s v="Delitos violentos"/>
    <n v="270103008"/>
    <s v="Violencia Psicológica"/>
    <n v="0"/>
    <n v="0"/>
    <n v="820"/>
  </r>
  <r>
    <n v="16"/>
    <n v="16106"/>
    <s v="Ñuble"/>
    <s v="Pinto"/>
    <x v="0"/>
    <x v="0"/>
    <n v="2"/>
    <s v="Vida"/>
    <s v="No sufrió antes ni durante el año pasado"/>
    <n v="1"/>
    <s v="Violencia psicológica"/>
    <n v="270103"/>
    <s v="Delitos violentos"/>
    <n v="270103008"/>
    <s v="Violencia Psicológica"/>
    <n v="0"/>
    <n v="0"/>
    <n v="2257.3154353774344"/>
  </r>
  <r>
    <n v="16"/>
    <n v="16106"/>
    <s v="Ñuble"/>
    <s v="Pinto"/>
    <x v="0"/>
    <x v="0"/>
    <n v="2"/>
    <s v="Vida"/>
    <s v="Si sufrió antes o durante el año pasado"/>
    <n v="1"/>
    <s v="Violencia psicológica"/>
    <n v="270103"/>
    <s v="Delitos violentos"/>
    <n v="270103008"/>
    <s v="Violencia Psicológica"/>
    <n v="0"/>
    <n v="0"/>
    <n v="820"/>
  </r>
  <r>
    <n v="16"/>
    <n v="16106"/>
    <s v="Ñuble"/>
    <s v="Pinto"/>
    <x v="1"/>
    <x v="1"/>
    <n v="1"/>
    <s v="Año"/>
    <s v="No sufrió el año pasado"/>
    <n v="1"/>
    <s v="Violencia psicológica"/>
    <n v="270103"/>
    <s v="Delitos violentos"/>
    <n v="270103008"/>
    <s v="Violencia Psicológica"/>
    <n v="0"/>
    <n v="0"/>
    <n v="2257.3154353774344"/>
  </r>
  <r>
    <n v="16"/>
    <n v="16106"/>
    <s v="Ñuble"/>
    <s v="Pinto"/>
    <x v="1"/>
    <x v="1"/>
    <n v="1"/>
    <s v="Año"/>
    <s v="Si sufrió el año pasado"/>
    <n v="1"/>
    <s v="Violencia psicológica"/>
    <n v="270103"/>
    <s v="Delitos violentos"/>
    <n v="270103008"/>
    <s v="Violencia Psicológica"/>
    <n v="0"/>
    <n v="0"/>
    <n v="820"/>
  </r>
  <r>
    <n v="16"/>
    <n v="16106"/>
    <s v="Ñuble"/>
    <s v="Pinto"/>
    <x v="2"/>
    <x v="2"/>
    <n v="1"/>
    <s v="Año"/>
    <s v="No sufrió el año pasado"/>
    <n v="1"/>
    <s v="Violencia psicológica"/>
    <n v="270103"/>
    <s v="Delitos violentos"/>
    <n v="270103008"/>
    <s v="Violencia Psicológica"/>
    <n v="0"/>
    <n v="0"/>
    <n v="2257.3154353774344"/>
  </r>
  <r>
    <n v="16"/>
    <n v="16106"/>
    <s v="Ñuble"/>
    <s v="Pinto"/>
    <x v="2"/>
    <x v="2"/>
    <n v="1"/>
    <s v="Año"/>
    <s v="Si sufrió el año pasado"/>
    <n v="1"/>
    <s v="Violencia psicológica"/>
    <n v="270103"/>
    <s v="Delitos violentos"/>
    <n v="270103008"/>
    <s v="Violencia Psicológica"/>
    <n v="0"/>
    <n v="0"/>
    <n v="820"/>
  </r>
  <r>
    <n v="16"/>
    <n v="16108"/>
    <s v="Ñuble"/>
    <s v="San Ignacio"/>
    <x v="0"/>
    <x v="0"/>
    <n v="1"/>
    <s v="Año"/>
    <s v="No sufrió el año pasado"/>
    <n v="1"/>
    <s v="Violencia psicológica"/>
    <n v="270103"/>
    <s v="Delitos violentos"/>
    <n v="270103008"/>
    <s v="Violencia Psicológica"/>
    <n v="0"/>
    <n v="0"/>
    <n v="5855.7757862546277"/>
  </r>
  <r>
    <n v="16"/>
    <n v="16108"/>
    <s v="Ñuble"/>
    <s v="San Ignacio"/>
    <x v="0"/>
    <x v="0"/>
    <n v="1"/>
    <s v="Año"/>
    <s v="Si sufrió el año pasado"/>
    <n v="1"/>
    <s v="Violencia psicológica"/>
    <n v="270103"/>
    <s v="Delitos violentos"/>
    <n v="270103008"/>
    <s v="Violencia Psicológica"/>
    <n v="0"/>
    <n v="0"/>
    <n v="560.32262996941904"/>
  </r>
  <r>
    <n v="16"/>
    <n v="16108"/>
    <s v="Ñuble"/>
    <s v="San Ignacio"/>
    <x v="0"/>
    <x v="0"/>
    <n v="2"/>
    <s v="Vida"/>
    <s v="No sufrió antes ni durante el año pasado"/>
    <n v="1"/>
    <s v="Violencia psicológica"/>
    <n v="270103"/>
    <s v="Delitos violentos"/>
    <n v="270103008"/>
    <s v="Violencia Psicológica"/>
    <n v="0"/>
    <n v="0"/>
    <n v="5626.6198229518759"/>
  </r>
  <r>
    <n v="16"/>
    <n v="16108"/>
    <s v="Ñuble"/>
    <s v="San Ignacio"/>
    <x v="0"/>
    <x v="0"/>
    <n v="2"/>
    <s v="Vida"/>
    <s v="Si sufrió antes o durante el año pasado"/>
    <n v="1"/>
    <s v="Violencia psicológica"/>
    <n v="270103"/>
    <s v="Delitos violentos"/>
    <n v="270103008"/>
    <s v="Violencia Psicológica"/>
    <n v="0"/>
    <n v="0"/>
    <n v="789.47859327217134"/>
  </r>
  <r>
    <n v="16"/>
    <n v="16108"/>
    <s v="Ñuble"/>
    <s v="San Ignacio"/>
    <x v="1"/>
    <x v="1"/>
    <n v="1"/>
    <s v="Año"/>
    <s v="No sufrió el año pasado"/>
    <n v="1"/>
    <s v="Violencia psicológica"/>
    <n v="270103"/>
    <s v="Delitos violentos"/>
    <n v="270103008"/>
    <s v="Violencia Psicológica"/>
    <n v="0"/>
    <n v="0"/>
    <n v="5855.7757862546277"/>
  </r>
  <r>
    <n v="16"/>
    <n v="16108"/>
    <s v="Ñuble"/>
    <s v="San Ignacio"/>
    <x v="1"/>
    <x v="1"/>
    <n v="1"/>
    <s v="Año"/>
    <s v="Si sufrió el año pasado"/>
    <n v="1"/>
    <s v="Violencia psicológica"/>
    <n v="270103"/>
    <s v="Delitos violentos"/>
    <n v="270103008"/>
    <s v="Violencia Psicológica"/>
    <n v="0"/>
    <n v="0"/>
    <n v="560.32262996941904"/>
  </r>
  <r>
    <n v="16"/>
    <n v="16108"/>
    <s v="Ñuble"/>
    <s v="San Ignacio"/>
    <x v="2"/>
    <x v="2"/>
    <n v="1"/>
    <s v="Año"/>
    <s v="No sufrió el año pasado"/>
    <n v="1"/>
    <s v="Violencia psicológica"/>
    <n v="270103"/>
    <s v="Delitos violentos"/>
    <n v="270103008"/>
    <s v="Violencia Psicológica"/>
    <n v="0"/>
    <n v="0"/>
    <n v="6416.0984162240475"/>
  </r>
  <r>
    <n v="16"/>
    <n v="16203"/>
    <s v="Ñuble"/>
    <s v="Coelemu"/>
    <x v="0"/>
    <x v="0"/>
    <n v="1"/>
    <s v="Año"/>
    <s v="No sufrió el año pasado"/>
    <n v="1"/>
    <s v="Violencia psicológica"/>
    <n v="270103"/>
    <s v="Delitos violentos"/>
    <n v="270103008"/>
    <s v="Violencia Psicológica"/>
    <n v="0"/>
    <n v="0"/>
    <n v="2279.0159633027524"/>
  </r>
  <r>
    <n v="16"/>
    <n v="16203"/>
    <s v="Ñuble"/>
    <s v="Coelemu"/>
    <x v="0"/>
    <x v="0"/>
    <n v="1"/>
    <s v="Año"/>
    <s v="Si sufrió el año pasado"/>
    <n v="1"/>
    <s v="Violencia psicológica"/>
    <n v="270103"/>
    <s v="Delitos violentos"/>
    <n v="270103008"/>
    <s v="Violencia Psicológica"/>
    <n v="0"/>
    <n v="0"/>
    <n v="687.46788990825689"/>
  </r>
  <r>
    <n v="16"/>
    <n v="16203"/>
    <s v="Ñuble"/>
    <s v="Coelemu"/>
    <x v="0"/>
    <x v="0"/>
    <n v="2"/>
    <s v="Vida"/>
    <s v="No sufrió antes ni durante el año pasado"/>
    <n v="1"/>
    <s v="Violencia psicológica"/>
    <n v="270103"/>
    <s v="Delitos violentos"/>
    <n v="270103008"/>
    <s v="Violencia Psicológica"/>
    <n v="0"/>
    <n v="0"/>
    <n v="2049.86"/>
  </r>
  <r>
    <n v="16"/>
    <n v="16203"/>
    <s v="Ñuble"/>
    <s v="Coelemu"/>
    <x v="0"/>
    <x v="0"/>
    <n v="2"/>
    <s v="Vida"/>
    <s v="Si sufrió antes o durante el año pasado"/>
    <n v="1"/>
    <s v="Violencia psicológica"/>
    <n v="270103"/>
    <s v="Delitos violentos"/>
    <n v="270103008"/>
    <s v="Violencia Psicológica"/>
    <n v="0"/>
    <n v="0"/>
    <n v="916.62385321100919"/>
  </r>
  <r>
    <n v="16"/>
    <n v="16203"/>
    <s v="Ñuble"/>
    <s v="Coelemu"/>
    <x v="1"/>
    <x v="1"/>
    <n v="1"/>
    <s v="Año"/>
    <s v="No sufrió el año pasado"/>
    <n v="1"/>
    <s v="Violencia psicológica"/>
    <n v="270103"/>
    <s v="Delitos violentos"/>
    <n v="270103008"/>
    <s v="Violencia Psicológica"/>
    <n v="0"/>
    <n v="0"/>
    <n v="2966.4838532110093"/>
  </r>
  <r>
    <n v="16"/>
    <n v="16203"/>
    <s v="Ñuble"/>
    <s v="Coelemu"/>
    <x v="2"/>
    <x v="2"/>
    <n v="1"/>
    <s v="Año"/>
    <s v="No sufrió el año pasado"/>
    <n v="1"/>
    <s v="Violencia psicológica"/>
    <n v="270103"/>
    <s v="Delitos violentos"/>
    <n v="270103008"/>
    <s v="Violencia Psicológica"/>
    <n v="0"/>
    <n v="0"/>
    <n v="2279.0159633027524"/>
  </r>
  <r>
    <n v="16"/>
    <n v="16203"/>
    <s v="Ñuble"/>
    <s v="Coelemu"/>
    <x v="2"/>
    <x v="2"/>
    <n v="1"/>
    <s v="Año"/>
    <s v="Si sufrió el año pasado"/>
    <n v="1"/>
    <s v="Violencia psicológica"/>
    <n v="270103"/>
    <s v="Delitos violentos"/>
    <n v="270103008"/>
    <s v="Violencia Psicológica"/>
    <n v="0"/>
    <n v="0"/>
    <n v="687.46788990825689"/>
  </r>
  <r>
    <n v="16"/>
    <n v="16301"/>
    <s v="Ñuble"/>
    <s v="San Carlos"/>
    <x v="0"/>
    <x v="0"/>
    <n v="1"/>
    <s v="Año"/>
    <s v="No sufrió el año pasado"/>
    <n v="1"/>
    <s v="Violencia psicológica"/>
    <n v="270103"/>
    <s v="Delitos violentos"/>
    <n v="270103008"/>
    <s v="Violencia Psicológica"/>
    <n v="0"/>
    <n v="0"/>
    <n v="8026.2843650410377"/>
  </r>
  <r>
    <n v="16"/>
    <n v="16301"/>
    <s v="Ñuble"/>
    <s v="San Carlos"/>
    <x v="0"/>
    <x v="0"/>
    <n v="1"/>
    <s v="Año"/>
    <s v="Si sufrió el año pasado"/>
    <n v="1"/>
    <s v="Violencia psicológica"/>
    <n v="270103"/>
    <s v="Delitos violentos"/>
    <n v="270103008"/>
    <s v="Violencia Psicológica"/>
    <n v="0"/>
    <n v="0"/>
    <n v="3001.6491195879607"/>
  </r>
  <r>
    <n v="16"/>
    <n v="16301"/>
    <s v="Ñuble"/>
    <s v="San Carlos"/>
    <x v="0"/>
    <x v="0"/>
    <n v="2"/>
    <s v="Vida"/>
    <s v="No sufrió antes ni durante el año pasado"/>
    <n v="1"/>
    <s v="Violencia psicológica"/>
    <n v="270103"/>
    <s v="Delitos violentos"/>
    <n v="270103008"/>
    <s v="Violencia Psicológica"/>
    <n v="0"/>
    <n v="0"/>
    <n v="5090.7755963302752"/>
  </r>
  <r>
    <n v="16"/>
    <n v="16301"/>
    <s v="Ñuble"/>
    <s v="San Carlos"/>
    <x v="0"/>
    <x v="0"/>
    <n v="2"/>
    <s v="Vida"/>
    <s v="Si sufrió antes o durante el año pasado"/>
    <n v="1"/>
    <s v="Violencia psicológica"/>
    <n v="270103"/>
    <s v="Delitos violentos"/>
    <n v="270103008"/>
    <s v="Violencia Psicológica"/>
    <n v="0"/>
    <n v="0"/>
    <n v="5937.1578882987287"/>
  </r>
  <r>
    <n v="16"/>
    <n v="16301"/>
    <s v="Ñuble"/>
    <s v="San Carlos"/>
    <x v="1"/>
    <x v="1"/>
    <n v="1"/>
    <s v="Año"/>
    <s v="No sufrió el año pasado"/>
    <n v="1"/>
    <s v="Violencia psicológica"/>
    <n v="270103"/>
    <s v="Delitos violentos"/>
    <n v="270103008"/>
    <s v="Violencia Psicológica"/>
    <n v="0"/>
    <n v="0"/>
    <n v="10467.610854659575"/>
  </r>
  <r>
    <n v="16"/>
    <n v="16301"/>
    <s v="Ñuble"/>
    <s v="San Carlos"/>
    <x v="1"/>
    <x v="1"/>
    <n v="1"/>
    <s v="Año"/>
    <s v="Si sufrió el año pasado"/>
    <n v="1"/>
    <s v="Violencia psicológica"/>
    <n v="270103"/>
    <s v="Delitos violentos"/>
    <n v="270103008"/>
    <s v="Violencia Psicológica"/>
    <n v="0"/>
    <n v="0"/>
    <n v="560.32262996941904"/>
  </r>
  <r>
    <n v="16"/>
    <n v="16301"/>
    <s v="Ñuble"/>
    <s v="San Carlos"/>
    <x v="2"/>
    <x v="2"/>
    <n v="1"/>
    <s v="Año"/>
    <s v="No sufrió el año pasado"/>
    <n v="1"/>
    <s v="Violencia psicológica"/>
    <n v="270103"/>
    <s v="Delitos violentos"/>
    <n v="270103008"/>
    <s v="Violencia Psicológica"/>
    <n v="0"/>
    <n v="0"/>
    <n v="8357.4510317077056"/>
  </r>
  <r>
    <n v="16"/>
    <n v="16301"/>
    <s v="Ñuble"/>
    <s v="San Carlos"/>
    <x v="2"/>
    <x v="2"/>
    <n v="1"/>
    <s v="Año"/>
    <s v="Si sufrió el año pasado"/>
    <n v="1"/>
    <s v="Violencia psicológica"/>
    <n v="270103"/>
    <s v="Delitos violentos"/>
    <n v="270103008"/>
    <s v="Violencia Psicológica"/>
    <n v="0"/>
    <n v="0"/>
    <n v="2670.4824529212942"/>
  </r>
  <r>
    <n v="16"/>
    <n v="16302"/>
    <s v="Ñuble"/>
    <s v="Coihueco"/>
    <x v="0"/>
    <x v="0"/>
    <n v="1"/>
    <s v="Año"/>
    <s v="No sufrió el año pasado"/>
    <n v="1"/>
    <s v="Violencia psicológica"/>
    <n v="270103"/>
    <s v="Delitos violentos"/>
    <n v="270103008"/>
    <s v="Violencia Psicológica"/>
    <n v="0"/>
    <n v="0"/>
    <n v="5341.4433252856907"/>
  </r>
  <r>
    <n v="16"/>
    <n v="16302"/>
    <s v="Ñuble"/>
    <s v="Coihueco"/>
    <x v="0"/>
    <x v="0"/>
    <n v="2"/>
    <s v="Vida"/>
    <s v="No sufrió antes ni durante el año pasado"/>
    <n v="1"/>
    <s v="Violencia psicológica"/>
    <n v="270103"/>
    <s v="Delitos violentos"/>
    <n v="270103008"/>
    <s v="Violencia Psicológica"/>
    <n v="0"/>
    <n v="0"/>
    <n v="5112.2873619829388"/>
  </r>
  <r>
    <n v="16"/>
    <n v="16302"/>
    <s v="Ñuble"/>
    <s v="Coihueco"/>
    <x v="0"/>
    <x v="0"/>
    <n v="2"/>
    <s v="Vida"/>
    <s v="Si sufrió antes o durante el año pasado"/>
    <n v="1"/>
    <s v="Violencia psicológica"/>
    <n v="270103"/>
    <s v="Delitos violentos"/>
    <n v="270103008"/>
    <s v="Violencia Psicológica"/>
    <n v="0"/>
    <n v="0"/>
    <n v="229.1559633027523"/>
  </r>
  <r>
    <n v="16"/>
    <n v="16302"/>
    <s v="Ñuble"/>
    <s v="Coihueco"/>
    <x v="1"/>
    <x v="1"/>
    <n v="1"/>
    <s v="Año"/>
    <s v="No sufrió el año pasado"/>
    <n v="1"/>
    <s v="Violencia psicológica"/>
    <n v="270103"/>
    <s v="Delitos violentos"/>
    <n v="270103008"/>
    <s v="Violencia Psicológica"/>
    <n v="0"/>
    <n v="0"/>
    <n v="5341.4433252856907"/>
  </r>
  <r>
    <n v="16"/>
    <n v="16302"/>
    <s v="Ñuble"/>
    <s v="Coihueco"/>
    <x v="2"/>
    <x v="2"/>
    <n v="1"/>
    <s v="Año"/>
    <s v="No sufrió el año pasado"/>
    <n v="1"/>
    <s v="Violencia psicológica"/>
    <n v="270103"/>
    <s v="Delitos violentos"/>
    <n v="270103008"/>
    <s v="Violencia Psicológica"/>
    <n v="0"/>
    <n v="0"/>
    <n v="5341.4433252856907"/>
  </r>
  <r>
    <n v="16"/>
    <n v="16305"/>
    <s v="Ñuble"/>
    <s v="San Nicolás"/>
    <x v="0"/>
    <x v="0"/>
    <n v="1"/>
    <s v="Año"/>
    <s v="No sufrió el año pasado"/>
    <n v="1"/>
    <s v="Violencia psicológica"/>
    <n v="270103"/>
    <s v="Delitos violentos"/>
    <n v="270103008"/>
    <s v="Violencia Psicológica"/>
    <n v="0"/>
    <n v="0"/>
    <n v="1564.1070175438595"/>
  </r>
  <r>
    <n v="16"/>
    <n v="16305"/>
    <s v="Ñuble"/>
    <s v="San Nicolás"/>
    <x v="0"/>
    <x v="0"/>
    <n v="2"/>
    <s v="Vida"/>
    <s v="No sufrió antes ni durante el año pasado"/>
    <n v="1"/>
    <s v="Violencia psicológica"/>
    <n v="270103"/>
    <s v="Delitos violentos"/>
    <n v="270103008"/>
    <s v="Violencia Psicológica"/>
    <n v="0"/>
    <n v="0"/>
    <n v="1564.1070175438595"/>
  </r>
  <r>
    <n v="16"/>
    <n v="16305"/>
    <s v="Ñuble"/>
    <s v="San Nicolás"/>
    <x v="1"/>
    <x v="1"/>
    <n v="1"/>
    <s v="Año"/>
    <s v="No sufrió el año pasado"/>
    <n v="1"/>
    <s v="Violencia psicológica"/>
    <n v="270103"/>
    <s v="Delitos violentos"/>
    <n v="270103008"/>
    <s v="Violencia Psicológica"/>
    <n v="0"/>
    <n v="0"/>
    <n v="1564.1070175438595"/>
  </r>
  <r>
    <n v="16"/>
    <n v="16305"/>
    <s v="Ñuble"/>
    <s v="San Nicolás"/>
    <x v="2"/>
    <x v="2"/>
    <n v="1"/>
    <s v="Año"/>
    <s v="No sufrió el año pasado"/>
    <n v="1"/>
    <s v="Violencia psicológica"/>
    <n v="270103"/>
    <s v="Delitos violentos"/>
    <n v="270103008"/>
    <s v="Violencia Psicológica"/>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525EF6-88B3-428C-BAE6-63D2E5ACA4A0}" name="TablaDinámica1"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5"/>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42">
  <autoFilter ref="A1:C17" xr:uid="{9AD89A85-3878-4CE2-BF9D-CAC0AF32D78E}"/>
  <sortState xmlns:xlrd2="http://schemas.microsoft.com/office/spreadsheetml/2017/richdata2" ref="A2:B15">
    <sortCondition ref="A5:A18"/>
  </sortState>
  <tableColumns count="3">
    <tableColumn id="1" xr3:uid="{FA1BC744-4BF3-498E-8F65-1BB9D7E6BD04}" name="Cod región" dataDxfId="141"/>
    <tableColumn id="2" xr3:uid="{5ED27DE5-67BC-44CA-A77A-5C2FF37D4BDA}" name="Región"/>
    <tableColumn id="3" xr3:uid="{A6786D2D-C302-4A14-8AD8-1B90DD31F6BB}" name="Aux 1" dataDxfId="140">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39">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38"/>
    <tableColumn id="2" xr3:uid="{5A77B2C1-E309-43EC-BE77-75337F339EE1}" name="Comuna"/>
    <tableColumn id="3" xr3:uid="{F9B36D68-C596-47D0-9B66-9CF007537C6D}" name="Aux 2" dataDxfId="137">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4" totalsRowShown="0" headerRowDxfId="136">
  <autoFilter ref="A1:B4" xr:uid="{B4F9E1CB-2894-4A2C-B1BC-D7F42681B1D8}"/>
  <sortState xmlns:xlrd2="http://schemas.microsoft.com/office/spreadsheetml/2017/richdata2" ref="A2:B32">
    <sortCondition ref="A5:A35"/>
  </sortState>
  <tableColumns count="2">
    <tableColumn id="1" xr3:uid="{6D9E0825-1A59-4065-9732-3258C81C3B0A}" name="Id prevalencia" dataDxfId="135"/>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34">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33"/>
    <tableColumn id="2" xr3:uid="{D7247E34-E8BD-4BB5-90B3-F851BF420661}" name="Comuna"/>
    <tableColumn id="3" xr3:uid="{BB9A7BC0-B719-44A7-AAB8-0062F068C7C9}" name="Aux 2" dataDxfId="132">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31">
  <autoFilter ref="K2:L3" xr:uid="{443FAC90-EE1F-4131-A0A4-5A30E75C04A3}"/>
  <tableColumns count="2">
    <tableColumn id="1" xr3:uid="{4876B7B9-7BFB-4D8D-A4E1-7DDEC9563EBC}" name="Id_producto" dataDxfId="130"/>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129">
  <autoFilter ref="O2:P3" xr:uid="{E0C26464-51C4-4BCE-A8F6-4DF43C15A91D}"/>
  <sortState xmlns:xlrd2="http://schemas.microsoft.com/office/spreadsheetml/2017/richdata2" ref="O3:P60">
    <sortCondition ref="O5:O62"/>
  </sortState>
  <tableColumns count="2">
    <tableColumn id="1" xr3:uid="{B850645B-8BD4-4CAA-9173-34547C5D2588}" name="Id_categoría" dataDxfId="128"/>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27">
  <autoFilter ref="W2:Y4" xr:uid="{2CE39735-33FF-4D4E-A398-F080BD322D0B}"/>
  <tableColumns count="3">
    <tableColumn id="1" xr3:uid="{26DCF823-F3D3-423C-A759-4CF6F9FB57F5}" name="Id Periodo" dataDxfId="126"/>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125">
  <autoFilter ref="S2:T6" xr:uid="{791A527A-19A5-4FA7-9161-B54E15224EDD}"/>
  <sortState xmlns:xlrd2="http://schemas.microsoft.com/office/spreadsheetml/2017/richdata2" ref="S3:T33">
    <sortCondition ref="S5:S35"/>
  </sortState>
  <tableColumns count="2">
    <tableColumn id="1" xr3:uid="{F8E15E5B-6D89-4F36-B6E9-E07D59A3D16F}" name="Id prevalencia" dataDxfId="124"/>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123">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122"/>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21">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20"/>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19">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18"/>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17">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6"/>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15">
  <autoFilter ref="A2:C18" xr:uid="{75F3525F-9E42-487E-92AC-176D91A1D02E}"/>
  <sortState xmlns:xlrd2="http://schemas.microsoft.com/office/spreadsheetml/2017/richdata2" ref="A3:B16">
    <sortCondition ref="A5:A18"/>
  </sortState>
  <tableColumns count="3">
    <tableColumn id="1" xr3:uid="{952A3CE1-9D6F-4D9F-B43B-62B444C11EFC}" name="Cod región" dataDxfId="114"/>
    <tableColumn id="2" xr3:uid="{A9F2AA81-D299-422C-9CB0-25F9CB7CBE22}" name="Región"/>
    <tableColumn id="3" xr3:uid="{A9FFE74F-7C1A-41D9-BF42-0F1585D68482}" name="Aux 1" dataDxfId="113">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2" tableBorderDxfId="111">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0" tableBorderDxfId="109">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08" tableBorderDxfId="107">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DC21D45-6085-41F2-954B-B30F441E50D4}" name="Tabla6" displayName="Tabla6" ref="A1:R1792" totalsRowShown="0">
  <autoFilter ref="A1:R1792" xr:uid="{4DC21D45-6085-41F2-954B-B30F441E50D4}"/>
  <tableColumns count="18">
    <tableColumn id="1" xr3:uid="{C69F130B-7372-4263-80D8-A399B6A236B4}" name="Cod región"/>
    <tableColumn id="2" xr3:uid="{429B3797-A098-472A-9300-8A28EBF6A6A5}" name="Cod comuna"/>
    <tableColumn id="3" xr3:uid="{1D2B9FC5-C41A-4F57-8AC8-5A1824AEA45D}" name="Región"/>
    <tableColumn id="4" xr3:uid="{614C6DD4-2607-4E1C-8385-CB1640DE2CE7}" name="Comuna"/>
    <tableColumn id="5" xr3:uid="{04273719-1970-4613-B532-DF95349AD5ED}" name="Id prevalencia"/>
    <tableColumn id="6" xr3:uid="{558513F8-56C4-40A6-B76C-9D8571E292C7}" name="Prevalencia"/>
    <tableColumn id="7" xr3:uid="{A7771EC6-9107-4A15-AF6F-91792AC00229}" name="Id Periodo"/>
    <tableColumn id="8" xr3:uid="{D4C59C96-F9F6-4C3B-B01C-57AA073757FE}" name="Periodo"/>
    <tableColumn id="9" xr3:uid="{73D8C614-4350-47CD-B3E5-93A0267EFB01}" name="Respuesta sufre violencia"/>
    <tableColumn id="10" xr3:uid="{811BE2E1-E430-49B4-8016-BA29CC6F8A68}" name="Id Tipo de violencia"/>
    <tableColumn id="11" xr3:uid="{A53E6835-9F34-4A7D-97B9-04E919B68038}" name="Tipo de violencia"/>
    <tableColumn id="12" xr3:uid="{81374A7E-7CD6-4293-9BC3-8114D0D22CCF}" name="Id_producto"/>
    <tableColumn id="13" xr3:uid="{D29BEF54-3C39-44DD-8D1B-F82E77620ED8}" name="Producto"/>
    <tableColumn id="14" xr3:uid="{18120F1A-6096-4B7E-B961-EC30A4BC7E0D}" name="Id_categoría"/>
    <tableColumn id="15" xr3:uid="{B5631538-AD8E-4568-8814-73A12EE56066}" name="Categoría"/>
    <tableColumn id="16" xr3:uid="{F57ED333-0F5D-49C9-81D5-980216D3A81A}" name="2012"/>
    <tableColumn id="17" xr3:uid="{3E3D8A9F-F0DA-4D1F-A985-CC7DDF922751}" name="2017"/>
    <tableColumn id="18" xr3:uid="{15B4EE1F-2089-4A81-B862-81758AE4FB6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06"/>
    <tableColumn id="3" xr3:uid="{C3068E04-FB23-4E70-A879-E69A9AB862D6}" uniqueName="3" name="descripcion" queryTableFieldId="3"/>
    <tableColumn id="4" xr3:uid="{588A68F9-BF4D-48D8-8C7B-3A93C4902BC1}" uniqueName="4" name="auxiliar" queryTableFieldId="4" dataDxfId="105"/>
    <tableColumn id="5" xr3:uid="{5AB17CBE-107C-4A8E-A05D-81EE2520FE75}" uniqueName="5" name="parametro" queryTableFieldId="5" dataDxfId="104"/>
    <tableColumn id="6" xr3:uid="{C4EF5471-F86F-4750-917B-AEF2D9B80FEE}" uniqueName="6" name="Columna1" queryTableFieldId="6" dataDxfId="103">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02"/>
    <tableColumn id="4" xr3:uid="{700B12AE-4E7C-4189-8E59-EF210F95B414}" uniqueName="4" name="auxiliar" queryTableFieldId="4" dataDxfId="101"/>
    <tableColumn id="5" xr3:uid="{0E332B85-18DA-4833-8E98-DF6283AB4B90}" uniqueName="5" name="fecha_inicio" queryTableFieldId="5" dataDxfId="100"/>
    <tableColumn id="6" xr3:uid="{10B55D18-C2D1-4845-934C-754F561CA644}" uniqueName="6" name="fecha_termino" queryTableFieldId="6" dataDxfId="99"/>
    <tableColumn id="7" xr3:uid="{C226911F-716F-43BC-973B-6B9F7FA4888F}" uniqueName="7" name="temporalidad" queryTableFieldId="7" dataDxfId="98"/>
    <tableColumn id="8" xr3:uid="{522A6B4E-5CA7-4D1D-84FF-E6CB70D37CB8}" uniqueName="8" name="Columna1" queryTableFieldId="8" dataDxfId="97">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96"/>
    <tableColumn id="3" xr3:uid="{22D30F4E-D1B3-410D-B0CF-1FE8EAEC55F3}" uniqueName="3" name="descripcion" queryTableFieldId="3" dataDxfId="95"/>
    <tableColumn id="4" xr3:uid="{7F5D3703-2D9F-4923-BF91-40C0C2BE8218}" uniqueName="4" name="auxiliar" queryTableFieldId="4" dataDxfId="94"/>
    <tableColumn id="5" xr3:uid="{C30C6A65-A83C-47E0-AD38-2562BEE51B7A}" uniqueName="5" name="iso_pais" queryTableFieldId="5" dataDxfId="93"/>
    <tableColumn id="6" xr3:uid="{27EF0653-983E-49AA-8E69-760F58B44179}" uniqueName="6" name="nivel_administrativo" queryTableFieldId="6" dataDxfId="92"/>
    <tableColumn id="7" xr3:uid="{4F02F62A-55C5-4159-8E89-404E2CF21410}" uniqueName="7" name="territorio" queryTableFieldId="7" dataDxfId="91"/>
    <tableColumn id="8" xr3:uid="{BCAB60B8-01B7-49AC-AB7F-291CE5D9DE8D}" uniqueName="8" name="Columna1" queryTableFieldId="8" dataDxfId="90">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89"/>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88"/>
    <tableColumn id="3" xr3:uid="{2E7CB18B-5465-49F9-900E-3B2E3A41FB4F}" uniqueName="3" name="descripcion" queryTableFieldId="3" dataDxfId="87"/>
    <tableColumn id="4" xr3:uid="{25D3DE9F-C87A-4AF2-BDE2-3FC56D2627B3}" uniqueName="4" name="auxiliar" queryTableFieldId="4" dataDxfId="86"/>
    <tableColumn id="5" xr3:uid="{AC12715A-3FE3-4E96-B0D7-E45ACBB89D43}" uniqueName="5" name="unidad_medida" queryTableFieldId="5" dataDxfId="85"/>
    <tableColumn id="6" xr3:uid="{4BEA197A-7C33-4492-A455-FC45301EC0BF}" uniqueName="6" name="Columna1" queryTableFieldId="6" dataDxfId="84">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83"/>
    <tableColumn id="3" xr3:uid="{AB314A36-2E4D-4D08-927C-60F217AB003C}" uniqueName="3" name="Id_sector" queryTableFieldId="3"/>
    <tableColumn id="4" xr3:uid="{67547EC7-6434-42E3-8A61-176E47B1CE5B}" uniqueName="4" name="Sector" queryTableFieldId="4" dataDxfId="82"/>
    <tableColumn id="5" xr3:uid="{1462F023-38AB-4340-BD9F-16058BFF6A02}" uniqueName="5" name="Id_producto" queryTableFieldId="5"/>
    <tableColumn id="6" xr3:uid="{EE9810DD-D554-429B-B13D-64C30AAA3BD2}" uniqueName="6" name="Producto" queryTableFieldId="6" dataDxfId="81"/>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80"/>
    <tableColumn id="10" xr3:uid="{6315F050-DF7A-4A62-8D20-0A681D06FF63}" uniqueName="10" name="Descripcion" queryTableFieldId="10" dataDxfId="79"/>
    <tableColumn id="11" xr3:uid="{A9ADA349-0DAC-4FFC-A1B6-2FD40DB0218E}" uniqueName="11" name="Auxiliar" queryTableFieldId="11" dataDxfId="78"/>
    <tableColumn id="12" xr3:uid="{3C35DC8D-D9F0-4574-900E-4A7FF050A206}" uniqueName="12" name="Carpeta GITHUB" queryTableFieldId="12" dataDxfId="77"/>
    <tableColumn id="13" xr3:uid="{2AE60936-6FA8-452F-B5A8-C34B4314B9B0}" uniqueName="13" name="Codigo" queryTableFieldId="13" dataDxfId="76"/>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75"/>
    <tableColumn id="2" xr3:uid="{477F9CF4-E7D2-4202-9E71-5E9AED7F97A3}" uniqueName="2" name="Responsable" queryTableFieldId="2" dataDxfId="7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18" Type="http://schemas.openxmlformats.org/officeDocument/2006/relationships/hyperlink" Target="https://analytics.zoho.com/open-view/2395394000007279615?ZOHO_CRITERIA=%22Trasposicion_27.17%22.%22Id%20prevalencia%22%20%3D%201" TargetMode="External"/><Relationship Id="rId26" Type="http://schemas.openxmlformats.org/officeDocument/2006/relationships/hyperlink" Target="https://analytics.zoho.com/open-view/2395394000007360543?ZOHO_CRITERIA=%22Trasposicion_27.17%22.%22A%C3%B1o%22%20%3D%202020%20and%20%22Trasposicion_27.17%22.%22Valor%22%3E0.99%20and%20%22Trasposicion_27.17%22.%22Regi%C3%B3n%22%20%3D%201" TargetMode="External"/><Relationship Id="rId3" Type="http://schemas.openxmlformats.org/officeDocument/2006/relationships/hyperlink" Target="https://analytics.zoho.com/open-view/2395394000007290247?ZOHO_CRITERIA=%22Trasposicion_27.17%22.%22Cod%20regi%C3%B3n%22%20%3D%201" TargetMode="External"/><Relationship Id="rId21" Type="http://schemas.openxmlformats.org/officeDocument/2006/relationships/hyperlink" Target="https://analytics.zoho.com/open-view/2395394000007293119?ZOHO_CRITERIA=%22Trasposicion_27.17%22.%22Id%20Periodo%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17" Type="http://schemas.openxmlformats.org/officeDocument/2006/relationships/hyperlink" Target="https://analytics.zoho.com/open-view/2395394000007279493?ZOHO_CRITERIA=%22Trasposicion_27.17%22.%22Id%20prevalencia%22%20%3D%201" TargetMode="External"/><Relationship Id="rId25" Type="http://schemas.openxmlformats.org/officeDocument/2006/relationships/hyperlink" Target="https://analytics.zoho.com/open-view/2395394000007353930" TargetMode="External"/><Relationship Id="rId2" Type="http://schemas.openxmlformats.org/officeDocument/2006/relationships/hyperlink" Target="https://analytics.zoho.com/open-view/2395394000007290143?ZOHO_CRITERIA=%22Trasposicion_27.17%22.%22Cod%20regi%C3%B3n%22%20%3D%201" TargetMode="External"/><Relationship Id="rId16" Type="http://schemas.openxmlformats.org/officeDocument/2006/relationships/hyperlink" Target="https://analytics.zoho.com/open-view/2395394000007279405?ZOHO_CRITERIA=%22Trasposicion_27.17%22.%22Cod%20comuna%22%20%3D%201101" TargetMode="External"/><Relationship Id="rId20" Type="http://schemas.openxmlformats.org/officeDocument/2006/relationships/hyperlink" Target="https://analytics.zoho.com/open-view/2395394000007279808?ZOHO_CRITERIA=%22Trasposicion_27.17%22.%22Id%20prevalencia%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24" Type="http://schemas.openxmlformats.org/officeDocument/2006/relationships/hyperlink" Target="https://analytics.zoho.com/open-view/2395394000007286648" TargetMode="External"/><Relationship Id="rId5" Type="http://schemas.openxmlformats.org/officeDocument/2006/relationships/hyperlink" Target="https://analytics.zoho.com/open-view/2395394000007290484?ZOHO_CRITERIA=%22Trasposicion_27.17%22.%22Cod%20comuna%22%20%3D%201101" TargetMode="External"/><Relationship Id="rId15" Type="http://schemas.openxmlformats.org/officeDocument/2006/relationships/hyperlink" Target="https://analytics.zoho.com/open-view/2395394000007279313?ZOHO_CRITERIA=%22Trasposicion_27.17%22.%22Cod%20comuna%22%20%3D%201101" TargetMode="External"/><Relationship Id="rId23" Type="http://schemas.openxmlformats.org/officeDocument/2006/relationships/hyperlink" Target="https://analytics.zoho.com/open-view/2395394000007286201" TargetMode="External"/><Relationship Id="rId28" Type="http://schemas.openxmlformats.org/officeDocument/2006/relationships/hyperlink" Target="https://analytics.zoho.com/open-view/2395394000007408113?ZOHO_CRITERIA=%22Trasposicion_27.17%22.%22Valor%22%3E0.99%20and%20%22Trasposicion_27.17%22.%22Regi%C3%B3n%22%20%3D%201" TargetMode="External"/><Relationship Id="rId10" Type="http://schemas.openxmlformats.org/officeDocument/2006/relationships/hyperlink" Target="https://analytics.zoho.com/open-view/2395394000007331369?ZOHO_CRITERIA=%22Trasposicion_27.17%22.%22Id%20Periodo%22%20%3D%201" TargetMode="External"/><Relationship Id="rId19" Type="http://schemas.openxmlformats.org/officeDocument/2006/relationships/hyperlink" Target="https://analytics.zoho.com/open-view/2395394000007279718?ZOHO_CRITERIA=%22Trasposicion_27.17%22.%22Id%20prevalencia%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 Id="rId14" Type="http://schemas.openxmlformats.org/officeDocument/2006/relationships/hyperlink" Target="https://analytics.zoho.com/open-view/2395394000007279107?ZOHO_CRITERIA=%22Trasposicion_27.17%22.%22Cod%20regi%C3%B3n%22%20%3D%201" TargetMode="External"/><Relationship Id="rId22" Type="http://schemas.openxmlformats.org/officeDocument/2006/relationships/hyperlink" Target="https://analytics.zoho.com/open-view/2395394000007286345" TargetMode="External"/><Relationship Id="rId27" Type="http://schemas.openxmlformats.org/officeDocument/2006/relationships/hyperlink" Target="https://analytics.zoho.com/open-view/2395394000007354316?ZOHO_CRITERIA=%22Trasposicion_27.17%22.%22A%C3%B1o%22%20%3D%202020%20and%20%22Trasposicion_27.17%22.%22Valor%22%3E0.99%20and%20%22Trasposicion_27.17%22.%22Id%20preva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G35" activePane="bottomRight" state="frozen"/>
      <selection pane="topRight" activeCell="G1" sqref="G1"/>
      <selection pane="bottomLeft" activeCell="A4" sqref="A4"/>
      <selection pane="bottomRight" activeCell="E4" sqref="E4:G3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2" t="s">
        <v>13813</v>
      </c>
      <c r="C4" s="44">
        <v>16</v>
      </c>
      <c r="D4" s="45" t="s">
        <v>13379</v>
      </c>
      <c r="E4" s="50" t="s">
        <v>754</v>
      </c>
      <c r="F4" s="46" t="s">
        <v>13812</v>
      </c>
      <c r="G4" s="46" t="s">
        <v>1061</v>
      </c>
      <c r="H4" s="46"/>
      <c r="I4" s="43"/>
      <c r="J4" s="40" t="s">
        <v>795</v>
      </c>
      <c r="K4" s="53"/>
      <c r="L4" s="53"/>
      <c r="M4" s="36" t="str">
        <f>"Casos de mujeres que sufren violencia psicológica por "&amp;E4&amp;", para el "&amp;O4&amp;"."</f>
        <v>Casos de mujeres que sufren violencia psicológica por Región,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"&amp;G4&amp;" para el "&amp;O4&amp;"."</f>
        <v>Casos de violencia psicológica por Comuna para el Año 2020.</v>
      </c>
      <c r="T4" s="67" t="str">
        <f>+S4</f>
        <v>Casos de violencia psicológica por Comuna para el Año 2020.</v>
      </c>
      <c r="U4" s="68" t="str">
        <f>+E4&amp;": "&amp;J4</f>
        <v>Región: Tarapacá</v>
      </c>
      <c r="V4" s="35" t="s">
        <v>13792</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13794</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2" t="s">
        <v>13814</v>
      </c>
      <c r="C5" s="38">
        <v>16</v>
      </c>
      <c r="D5" s="42" t="s">
        <v>13380</v>
      </c>
      <c r="E5" s="51" t="s">
        <v>754</v>
      </c>
      <c r="F5" s="46" t="s">
        <v>13812</v>
      </c>
      <c r="G5" s="39" t="s">
        <v>13760</v>
      </c>
      <c r="H5" s="39"/>
      <c r="I5" s="37"/>
      <c r="J5" s="40" t="s">
        <v>795</v>
      </c>
      <c r="K5" s="53"/>
      <c r="L5" s="53"/>
      <c r="M5" s="36" t="str">
        <f t="shared" ref="M5:M39" si="3">"Casos de mujeres que sufren violencia psicológica por "&amp;E5&amp;", para el "&amp;O5&amp;"."</f>
        <v>Casos de mujeres que sufren violencia psicológica por Región, para el Año 2020.</v>
      </c>
      <c r="N5" s="20" t="str">
        <f t="shared" si="0"/>
        <v>Tarapacá</v>
      </c>
      <c r="O5" s="20" t="s">
        <v>8309</v>
      </c>
      <c r="P5" s="20" t="str">
        <f>+P4</f>
        <v>Casos</v>
      </c>
      <c r="Q5" s="28">
        <f>+IF($E5="PRODUCTO",VLOOKUP(J5,#REF!,9,0)&amp;"000",IF($E5="CATEGORÍA",VLOOKUP(J5,#REF!,7,0),$Q$1))</f>
        <v>270103001</v>
      </c>
      <c r="R5" s="20" t="str">
        <f>R4</f>
        <v>casos</v>
      </c>
      <c r="S5" s="35" t="str">
        <f t="shared" ref="S5:S39" si="4">+F5&amp;" por "&amp;G5&amp;" para el "&amp;O5&amp;"."</f>
        <v>Casos de violencia psicológica por Prevalencia para el Año 2020.</v>
      </c>
      <c r="T5" s="67" t="str">
        <f t="shared" ref="T5:T25" si="5">+S5</f>
        <v>Casos de violencia psicológica por Prevalencia para el Año 2020.</v>
      </c>
      <c r="U5" s="68" t="str">
        <f t="shared" ref="U5:U25" si="6">+E5&amp;": "&amp;J5</f>
        <v>Región: Tarapacá</v>
      </c>
      <c r="V5" s="35" t="s">
        <v>13792</v>
      </c>
      <c r="W5" s="21" t="str">
        <f t="shared" si="1"/>
        <v>https://analytics.zoho.com/open-view/2395394000007290247?ZOHO_CRITERIA=%22Trasposicion_27.17%22.%22Cod%20regi%C3%B3n%22%20%3D%201</v>
      </c>
      <c r="X5" s="61" t="str">
        <f>+X4</f>
        <v>CHL</v>
      </c>
      <c r="Y5" s="20" t="s">
        <v>13375</v>
      </c>
      <c r="Z5" s="35" t="str">
        <f t="shared" ref="Z5:Z39" si="7">+""&amp;F5&amp;"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8">+AA4</f>
        <v>44357</v>
      </c>
      <c r="AB5" s="61" t="str">
        <f t="shared" si="8"/>
        <v>Español</v>
      </c>
      <c r="AC5" s="61" t="str">
        <f t="shared" si="8"/>
        <v>Paula</v>
      </c>
      <c r="AD5" s="61" t="str">
        <f t="shared" si="8"/>
        <v>No Aplica</v>
      </c>
      <c r="AE5" s="61" t="str">
        <f t="shared" si="8"/>
        <v>No Aplica</v>
      </c>
      <c r="AF5" s="61" t="str">
        <f t="shared" si="8"/>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2" t="s">
        <v>13815</v>
      </c>
      <c r="C6" s="38">
        <v>16</v>
      </c>
      <c r="D6" s="45" t="s">
        <v>13381</v>
      </c>
      <c r="E6" s="50" t="s">
        <v>754</v>
      </c>
      <c r="F6" s="46" t="s">
        <v>13812</v>
      </c>
      <c r="G6" s="39" t="s">
        <v>10450</v>
      </c>
      <c r="H6" s="46"/>
      <c r="I6" s="37"/>
      <c r="J6" s="40" t="s">
        <v>795</v>
      </c>
      <c r="K6" s="53"/>
      <c r="L6" s="53"/>
      <c r="M6" s="36" t="str">
        <f t="shared" si="3"/>
        <v>Casos de mujeres que sufren violencia psicológica por Región, para el Año 2020.</v>
      </c>
      <c r="N6" s="20" t="str">
        <f t="shared" si="0"/>
        <v>Tarapacá</v>
      </c>
      <c r="O6" s="20" t="s">
        <v>8309</v>
      </c>
      <c r="P6" s="20" t="str">
        <f t="shared" ref="P6:P39" si="9">+P5</f>
        <v>Casos</v>
      </c>
      <c r="Q6" s="28">
        <f>+IF($E6="PRODUCTO",VLOOKUP(J6,#REF!,9,0)&amp;"000",IF($E6="CATEGORÍA",VLOOKUP(J6,#REF!,7,0),$Q$1))</f>
        <v>270103001</v>
      </c>
      <c r="R6" s="20" t="str">
        <f t="shared" ref="R6:R39" si="10">R5</f>
        <v>casos</v>
      </c>
      <c r="S6" s="35" t="str">
        <f t="shared" si="4"/>
        <v>Casos de violencia psicológica por Periodo para el Año 2020.</v>
      </c>
      <c r="T6" s="67" t="str">
        <f t="shared" si="5"/>
        <v>Casos de violencia psicológica por Periodo para el Año 2020.</v>
      </c>
      <c r="U6" s="68" t="str">
        <f t="shared" si="6"/>
        <v>Región: Tarapacá</v>
      </c>
      <c r="V6" s="35" t="s">
        <v>13792</v>
      </c>
      <c r="W6" s="21" t="str">
        <f t="shared" ref="W6:W9" si="11">HYPERLINK(B6,B6)</f>
        <v>https://analytics.zoho.com/open-view/2395394000007290364?ZOHO_CRITERIA=%22Trasposicion_27.17%22.%22Cod%20regi%C3%B3n%22%20%3D%201</v>
      </c>
      <c r="X6" s="61" t="str">
        <f t="shared" ref="X6:X9" si="12">+X5</f>
        <v>CHL</v>
      </c>
      <c r="Y6" s="20" t="s">
        <v>13375</v>
      </c>
      <c r="Z6" s="35" t="str">
        <f t="shared" si="7"/>
        <v>Casos de violencia psicológica por comuna en la región Tarapacá de acuerdo a los datos publicados por el Centro de Estudios y Análisis del Delito de Chile para el Año 2020.</v>
      </c>
      <c r="AA6" s="64">
        <f t="shared" ref="AA6:AF6" si="13">+AA5</f>
        <v>44357</v>
      </c>
      <c r="AB6" s="61" t="str">
        <f t="shared" si="13"/>
        <v>Español</v>
      </c>
      <c r="AC6" s="61" t="str">
        <f t="shared" si="13"/>
        <v>Paula</v>
      </c>
      <c r="AD6" s="61" t="str">
        <f t="shared" si="13"/>
        <v>No Aplica</v>
      </c>
      <c r="AE6" s="61" t="str">
        <f t="shared" si="13"/>
        <v>No Aplica</v>
      </c>
      <c r="AF6" s="61" t="str">
        <f t="shared" si="13"/>
        <v>No Aplica</v>
      </c>
      <c r="AG6" s="65">
        <f>+VLOOKUP($P6,Parametros[[nombre]:[Columna1]],5,0)</f>
        <v>11</v>
      </c>
      <c r="AH6" s="65">
        <f t="shared" ref="AH6:AH9" si="14">AH5</f>
        <v>1</v>
      </c>
      <c r="AI6" s="65">
        <f>+VLOOKUP($N6,Territorio[[nombre]:[Columna1]],7,0)</f>
        <v>252</v>
      </c>
      <c r="AJ6" s="65">
        <f>+VLOOKUP(O6,Temporalidad[[nombre]:[Columna1]],7,0)</f>
        <v>31</v>
      </c>
      <c r="AK6" s="65">
        <f>+VLOOKUP(LEFT($D6,2),Tipo_Gráfico[[id2]:[Tipo Gráfico]],3,0)</f>
        <v>1</v>
      </c>
      <c r="AL6" s="35" t="str">
        <f t="shared" ref="AL6:AL14" si="15">AL5</f>
        <v>Centro de Estudios y Análisis del Delito</v>
      </c>
      <c r="AM6" s="61" t="str">
        <f t="shared" ref="AM6:AM9" si="16">+AM5</f>
        <v>No Aplica</v>
      </c>
      <c r="AN6" s="61" t="str">
        <f t="shared" ref="AN6:AN9" si="17">+AN5</f>
        <v>No Aplica</v>
      </c>
      <c r="AO6" s="61" t="str">
        <f t="shared" ref="AO6:AO9" si="18">+AO5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2" t="s">
        <v>13816</v>
      </c>
      <c r="C7" s="38">
        <v>244</v>
      </c>
      <c r="D7" s="42" t="s">
        <v>13382</v>
      </c>
      <c r="E7" s="50" t="s">
        <v>1061</v>
      </c>
      <c r="F7" s="46" t="s">
        <v>13812</v>
      </c>
      <c r="G7" s="39" t="s">
        <v>13760</v>
      </c>
      <c r="H7" s="39"/>
      <c r="I7" s="37"/>
      <c r="J7" s="40" t="s">
        <v>1059</v>
      </c>
      <c r="K7" s="53"/>
      <c r="L7" s="53"/>
      <c r="M7" s="36" t="str">
        <f t="shared" si="3"/>
        <v>Casos de mujeres que sufren violencia psicológica por Comuna, para el Año 2020.</v>
      </c>
      <c r="N7" s="20" t="str">
        <f t="shared" si="0"/>
        <v>Iquique</v>
      </c>
      <c r="O7" s="20" t="s">
        <v>8309</v>
      </c>
      <c r="P7" s="20" t="str">
        <f t="shared" si="9"/>
        <v>Casos</v>
      </c>
      <c r="Q7" s="28">
        <f>+IF($E7="PRODUCTO",VLOOKUP(J7,#REF!,9,0)&amp;"000",IF($E7="CATEGORÍA",VLOOKUP(J7,#REF!,7,0),$Q$1))</f>
        <v>270103001</v>
      </c>
      <c r="R7" s="20" t="str">
        <f t="shared" si="10"/>
        <v>casos</v>
      </c>
      <c r="S7" s="35" t="str">
        <f t="shared" si="4"/>
        <v>Casos de violencia psicológica por Prevalencia para el Año 2020.</v>
      </c>
      <c r="T7" s="67" t="str">
        <f t="shared" si="5"/>
        <v>Casos de violencia psicológica por Prevalencia para el Año 2020.</v>
      </c>
      <c r="U7" s="68" t="str">
        <f t="shared" si="6"/>
        <v>Comuna: Iquique</v>
      </c>
      <c r="V7" s="35" t="s">
        <v>13792</v>
      </c>
      <c r="W7" s="21" t="str">
        <f t="shared" si="11"/>
        <v>https://analytics.zoho.com/open-view/2395394000007290484?ZOHO_CRITERIA=%22Trasposicion_27.17%22.%22Cod%20comuna%22%20%3D%201101</v>
      </c>
      <c r="X7" s="61" t="str">
        <f t="shared" si="12"/>
        <v>CHL</v>
      </c>
      <c r="Y7" s="20" t="s">
        <v>13793</v>
      </c>
      <c r="Z7" s="35" t="str">
        <f t="shared" si="7"/>
        <v>Casos de violencia psicológica por comuna en la región Iquique de acuerdo a los datos publicados por el Centro de Estudios y Análisis del Delito de Chile para el Año 2020.</v>
      </c>
      <c r="AA7" s="64">
        <f t="shared" ref="AA7:AF7" si="19">+AA6</f>
        <v>44357</v>
      </c>
      <c r="AB7" s="61" t="str">
        <f t="shared" si="19"/>
        <v>Español</v>
      </c>
      <c r="AC7" s="61" t="str">
        <f t="shared" si="19"/>
        <v>Paula</v>
      </c>
      <c r="AD7" s="61" t="str">
        <f t="shared" si="19"/>
        <v>No Aplica</v>
      </c>
      <c r="AE7" s="61" t="str">
        <f t="shared" si="19"/>
        <v>No Aplica</v>
      </c>
      <c r="AF7" s="61" t="str">
        <f t="shared" si="19"/>
        <v>No Aplica</v>
      </c>
      <c r="AG7" s="65">
        <f>+VLOOKUP($P7,Parametros[[nombre]:[Columna1]],5,0)</f>
        <v>11</v>
      </c>
      <c r="AH7" s="65">
        <f t="shared" si="14"/>
        <v>1</v>
      </c>
      <c r="AI7" s="65">
        <f>+VLOOKUP($N7,Territorio[[nombre]:[Columna1]],7,0)</f>
        <v>343</v>
      </c>
      <c r="AJ7" s="65">
        <f>+VLOOKUP(O7,Temporalidad[[nombre]:[Columna1]],7,0)</f>
        <v>31</v>
      </c>
      <c r="AK7" s="65">
        <f>+VLOOKUP(LEFT($D7,2),Tipo_Gráfico[[id2]:[Tipo Gráfico]],3,0)</f>
        <v>1</v>
      </c>
      <c r="AL7" s="35" t="str">
        <f t="shared" si="15"/>
        <v>Centro de Estudios y Análisis del Delito</v>
      </c>
      <c r="AM7" s="61" t="str">
        <f t="shared" si="16"/>
        <v>No Aplica</v>
      </c>
      <c r="AN7" s="61" t="str">
        <f t="shared" si="17"/>
        <v>No Aplica</v>
      </c>
      <c r="AO7" s="61" t="str">
        <f t="shared" si="18"/>
        <v>No Aplica</v>
      </c>
      <c r="AP7" s="66">
        <f>VLOOKUP($AC7,Responsables[],3,0)</f>
        <v>7</v>
      </c>
      <c r="AQ7" s="66">
        <f>VLOOKUP($R7,unidad_medida[[#All],[nombre]:[Columna1]],5,0)</f>
        <v>73</v>
      </c>
    </row>
    <row r="8" spans="1:43" ht="51" x14ac:dyDescent="0.25">
      <c r="A8" s="52" t="str">
        <f t="shared" si="2"/>
        <v>GR 05|FILT:Comuna| MUES:Periodo|Casos de violencia psicológica|Año 2020|</v>
      </c>
      <c r="B8" s="72" t="s">
        <v>13817</v>
      </c>
      <c r="C8" s="38">
        <v>244</v>
      </c>
      <c r="D8" s="45" t="s">
        <v>13383</v>
      </c>
      <c r="E8" s="50" t="s">
        <v>1061</v>
      </c>
      <c r="F8" s="46" t="s">
        <v>13812</v>
      </c>
      <c r="G8" s="39" t="s">
        <v>10450</v>
      </c>
      <c r="H8" s="46"/>
      <c r="I8" s="37"/>
      <c r="J8" s="40" t="s">
        <v>1059</v>
      </c>
      <c r="K8" s="53"/>
      <c r="L8" s="53"/>
      <c r="M8" s="36" t="str">
        <f t="shared" si="3"/>
        <v>Casos de mujeres que sufren violencia psicológica por Comuna, para el Año 2020.</v>
      </c>
      <c r="N8" s="20" t="str">
        <f t="shared" si="0"/>
        <v>Iquique</v>
      </c>
      <c r="O8" s="20" t="s">
        <v>8309</v>
      </c>
      <c r="P8" s="20" t="str">
        <f t="shared" si="9"/>
        <v>Casos</v>
      </c>
      <c r="Q8" s="28">
        <f>+IF($E8="PRODUCTO",VLOOKUP(J8,#REF!,9,0)&amp;"000",IF($E8="CATEGORÍA",VLOOKUP(J8,#REF!,7,0),$Q$1))</f>
        <v>270103001</v>
      </c>
      <c r="R8" s="20" t="str">
        <f t="shared" si="10"/>
        <v>casos</v>
      </c>
      <c r="S8" s="35" t="str">
        <f t="shared" si="4"/>
        <v>Casos de violencia psicológica por Periodo para el Año 2020.</v>
      </c>
      <c r="T8" s="67" t="str">
        <f t="shared" si="5"/>
        <v>Casos de violencia psicológica por Periodo para el Año 2020.</v>
      </c>
      <c r="U8" s="68" t="str">
        <f t="shared" si="6"/>
        <v>Comuna: Iquique</v>
      </c>
      <c r="V8" s="35" t="s">
        <v>13792</v>
      </c>
      <c r="W8" s="21" t="str">
        <f t="shared" si="11"/>
        <v>https://analytics.zoho.com/open-view/2395394000007290850?ZOHO_CRITERIA=%22Trasposicion_27.17%22.%22Cod%20comuna%22%20%3D%201101</v>
      </c>
      <c r="X8" s="61" t="str">
        <f t="shared" si="12"/>
        <v>CHL</v>
      </c>
      <c r="Y8" s="20" t="s">
        <v>13793</v>
      </c>
      <c r="Z8" s="35" t="str">
        <f t="shared" si="7"/>
        <v>Casos de violencia psicológica por comuna en la región Iquique de acuerdo a los datos publicados por el Centro de Estudios y Análisis del Delito de Chile para el Año 2020.</v>
      </c>
      <c r="AA8" s="64">
        <f t="shared" ref="AA8:AF8" si="20">+AA7</f>
        <v>44357</v>
      </c>
      <c r="AB8" s="61" t="str">
        <f t="shared" si="20"/>
        <v>Español</v>
      </c>
      <c r="AC8" s="61" t="str">
        <f t="shared" si="20"/>
        <v>Paula</v>
      </c>
      <c r="AD8" s="61" t="str">
        <f t="shared" si="20"/>
        <v>No Aplica</v>
      </c>
      <c r="AE8" s="61" t="str">
        <f t="shared" si="20"/>
        <v>No Aplica</v>
      </c>
      <c r="AF8" s="61" t="str">
        <f t="shared" si="20"/>
        <v>No Aplica</v>
      </c>
      <c r="AG8" s="65">
        <f>+VLOOKUP($P8,Parametros[[nombre]:[Columna1]],5,0)</f>
        <v>11</v>
      </c>
      <c r="AH8" s="65">
        <f t="shared" si="14"/>
        <v>1</v>
      </c>
      <c r="AI8" s="65">
        <f>+VLOOKUP($N8,Territorio[[nombre]:[Columna1]],7,0)</f>
        <v>343</v>
      </c>
      <c r="AJ8" s="65">
        <f>+VLOOKUP(O8,Temporalidad[[nombre]:[Columna1]],7,0)</f>
        <v>31</v>
      </c>
      <c r="AK8" s="65">
        <f>+VLOOKUP(LEFT($D8,2),Tipo_Gráfico[[id2]:[Tipo Gráfico]],3,0)</f>
        <v>1</v>
      </c>
      <c r="AL8" s="35" t="str">
        <f t="shared" si="15"/>
        <v>Centro de Estudios y Análisis del Delito</v>
      </c>
      <c r="AM8" s="61" t="str">
        <f t="shared" si="16"/>
        <v>No Aplica</v>
      </c>
      <c r="AN8" s="61" t="str">
        <f t="shared" si="17"/>
        <v>No Aplica</v>
      </c>
      <c r="AO8" s="61" t="str">
        <f t="shared" si="18"/>
        <v>No Aplica</v>
      </c>
      <c r="AP8" s="66">
        <f>VLOOKUP($AC8,Responsables[],3,0)</f>
        <v>7</v>
      </c>
      <c r="AQ8" s="66">
        <f>VLOOKUP($R8,unidad_medida[[#All],[nombre]:[Columna1]],5,0)</f>
        <v>73</v>
      </c>
    </row>
    <row r="9" spans="1:43" ht="51" x14ac:dyDescent="0.25">
      <c r="A9" s="52" t="str">
        <f t="shared" si="2"/>
        <v>GR 06|FILT:Prevalencia| MUES:Regiones|Casos de violencia psicológica|Año 2020|</v>
      </c>
      <c r="B9" s="72" t="s">
        <v>13818</v>
      </c>
      <c r="C9" s="38">
        <v>3</v>
      </c>
      <c r="D9" s="42" t="s">
        <v>13384</v>
      </c>
      <c r="E9" s="50" t="s">
        <v>13760</v>
      </c>
      <c r="F9" s="46" t="s">
        <v>13812</v>
      </c>
      <c r="G9" s="39" t="s">
        <v>10385</v>
      </c>
      <c r="H9" s="39"/>
      <c r="I9" s="37"/>
      <c r="J9" t="s">
        <v>13849</v>
      </c>
      <c r="K9" s="53"/>
      <c r="L9" s="53"/>
      <c r="M9" s="36" t="str">
        <f t="shared" si="3"/>
        <v>Casos de mujeres que sufren violencia psicológica por Prevalencia, para el Año 2020.</v>
      </c>
      <c r="N9" s="20" t="str">
        <f t="shared" si="0"/>
        <v>Chile</v>
      </c>
      <c r="O9" s="20" t="s">
        <v>8309</v>
      </c>
      <c r="P9" s="20" t="str">
        <f t="shared" si="9"/>
        <v>Casos</v>
      </c>
      <c r="Q9" s="28">
        <f>+IF($E9="PRODUCTO",VLOOKUP(J9,#REF!,9,0)&amp;"000",IF($E9="CATEGORÍA",VLOOKUP(J9,#REF!,7,0),$Q$1))</f>
        <v>270103001</v>
      </c>
      <c r="R9" s="20" t="str">
        <f t="shared" si="10"/>
        <v>casos</v>
      </c>
      <c r="S9" s="35" t="str">
        <f t="shared" si="4"/>
        <v>Casos de violencia psicológica por Regiones para el Año 2020.</v>
      </c>
      <c r="T9" s="67" t="str">
        <f t="shared" si="5"/>
        <v>Casos de violencia psicológica por Regiones para el Año 2020.</v>
      </c>
      <c r="U9" s="68" t="str">
        <f t="shared" si="6"/>
        <v>Prevalencia: Violencia Psicológica General</v>
      </c>
      <c r="V9" s="35" t="s">
        <v>13792</v>
      </c>
      <c r="W9" s="21" t="str">
        <f t="shared" si="11"/>
        <v>https://analytics.zoho.com/open-view/2395394000007331004?ZOHO_CRITERIA=%22Trasposicion_27.17%22.%22Id%20prevalencia%22%20%3D%201</v>
      </c>
      <c r="X9" s="61" t="str">
        <f t="shared" si="12"/>
        <v>CHL</v>
      </c>
      <c r="Y9" s="20" t="s">
        <v>10690</v>
      </c>
      <c r="Z9" s="35" t="str">
        <f t="shared" si="7"/>
        <v>Casos de violencia psicológica por comuna en la región Violencia Psicológica General de acuerdo a los datos publicados por el Centro de Estudios y Análisis del Delito de Chile para el Año 2020.</v>
      </c>
      <c r="AA9" s="64">
        <f t="shared" ref="AA9:AF9" si="21">+AA8</f>
        <v>44357</v>
      </c>
      <c r="AB9" s="61" t="str">
        <f t="shared" si="21"/>
        <v>Español</v>
      </c>
      <c r="AC9" s="61" t="str">
        <f t="shared" si="21"/>
        <v>Paula</v>
      </c>
      <c r="AD9" s="61" t="str">
        <f t="shared" si="21"/>
        <v>No Aplica</v>
      </c>
      <c r="AE9" s="61" t="str">
        <f t="shared" si="21"/>
        <v>No Aplica</v>
      </c>
      <c r="AF9" s="61" t="str">
        <f t="shared" si="21"/>
        <v>No Aplica</v>
      </c>
      <c r="AG9" s="65">
        <f>+VLOOKUP($P9,Parametros[[nombre]:[Columna1]],5,0)</f>
        <v>11</v>
      </c>
      <c r="AH9" s="65">
        <f t="shared" si="14"/>
        <v>1</v>
      </c>
      <c r="AI9" s="65">
        <f>+VLOOKUP($N9,Territorio[[nombre]:[Columna1]],7,0)</f>
        <v>38</v>
      </c>
      <c r="AJ9" s="65">
        <f>+VLOOKUP(O9,Temporalidad[[nombre]:[Columna1]],7,0)</f>
        <v>31</v>
      </c>
      <c r="AK9" s="65">
        <f>+VLOOKUP(LEFT($D9,2),Tipo_Gráfico[[id2]:[Tipo Gráfico]],3,0)</f>
        <v>1</v>
      </c>
      <c r="AL9" s="35" t="str">
        <f t="shared" si="15"/>
        <v>Centro de Estudios y Análisis del Delito</v>
      </c>
      <c r="AM9" s="61" t="str">
        <f t="shared" si="16"/>
        <v>No Aplica</v>
      </c>
      <c r="AN9" s="61" t="str">
        <f t="shared" si="17"/>
        <v>No Aplica</v>
      </c>
      <c r="AO9" s="61" t="str">
        <f t="shared" si="18"/>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2" t="s">
        <v>13819</v>
      </c>
      <c r="C10" s="38">
        <v>3</v>
      </c>
      <c r="D10" s="45" t="s">
        <v>13385</v>
      </c>
      <c r="E10" s="50" t="s">
        <v>13760</v>
      </c>
      <c r="F10" s="46" t="s">
        <v>13812</v>
      </c>
      <c r="G10" s="39" t="s">
        <v>1061</v>
      </c>
      <c r="H10" s="46"/>
      <c r="I10" s="37"/>
      <c r="J10" t="s">
        <v>13849</v>
      </c>
      <c r="K10" s="53"/>
      <c r="L10" s="53"/>
      <c r="M10" s="36" t="str">
        <f t="shared" si="3"/>
        <v>Casos de mujeres que sufren violencia psicológica por Prevalencia, para el Año 2020.</v>
      </c>
      <c r="N10" s="20" t="str">
        <f t="shared" si="0"/>
        <v>Chile</v>
      </c>
      <c r="O10" s="20" t="s">
        <v>8309</v>
      </c>
      <c r="P10" s="20" t="str">
        <f t="shared" si="9"/>
        <v>Casos</v>
      </c>
      <c r="Q10" s="28">
        <f>+IF($E10="PRODUCTO",VLOOKUP(J10,#REF!,9,0)&amp;"000",IF($E10="CATEGORÍA",VLOOKUP(J10,#REF!,7,0),$Q$1))</f>
        <v>270103001</v>
      </c>
      <c r="R10" s="20" t="str">
        <f t="shared" si="10"/>
        <v>casos</v>
      </c>
      <c r="S10" s="35" t="str">
        <f t="shared" si="4"/>
        <v>Casos de violencia psicológica por Comuna para el Año 2020.</v>
      </c>
      <c r="T10" s="67" t="str">
        <f t="shared" si="5"/>
        <v>Casos de violencia psicológica por Comuna para el Año 2020.</v>
      </c>
      <c r="U10" s="68" t="str">
        <f t="shared" si="6"/>
        <v>Prevalencia: Violencia Psicológica General</v>
      </c>
      <c r="V10" s="35" t="s">
        <v>13792</v>
      </c>
      <c r="W10" s="21" t="str">
        <f t="shared" ref="W10:W11" si="22">HYPERLINK(B10,B10)</f>
        <v>https://analytics.zoho.com/open-view/2395394000007331130?ZOHO_CRITERIA=%22Trasposicion_27.17%22.%22Id%20prevalencia%22%20%3D%201</v>
      </c>
      <c r="X10" s="61" t="str">
        <f t="shared" ref="X10:X39" si="23">+X9</f>
        <v>CHL</v>
      </c>
      <c r="Y10" s="20" t="s">
        <v>10690</v>
      </c>
      <c r="Z10" s="35" t="str">
        <f t="shared" si="7"/>
        <v>Casos de violencia psicológica por comuna en la región Violencia Psicológica General de acuerdo a los datos publicados por el Centro de Estudios y Análisis del Delito de Chile para el Año 2020.</v>
      </c>
      <c r="AA10" s="64">
        <f t="shared" ref="AA10:AF10" si="24">+AA9</f>
        <v>44357</v>
      </c>
      <c r="AB10" s="61" t="str">
        <f t="shared" si="24"/>
        <v>Español</v>
      </c>
      <c r="AC10" s="61" t="str">
        <f t="shared" si="24"/>
        <v>Paula</v>
      </c>
      <c r="AD10" s="61" t="str">
        <f t="shared" si="24"/>
        <v>No Aplica</v>
      </c>
      <c r="AE10" s="61" t="str">
        <f t="shared" si="24"/>
        <v>No Aplica</v>
      </c>
      <c r="AF10" s="61" t="str">
        <f t="shared" si="24"/>
        <v>No Aplica</v>
      </c>
      <c r="AG10" s="65">
        <f>+VLOOKUP($P10,Parametros[[nombre]:[Columna1]],5,0)</f>
        <v>11</v>
      </c>
      <c r="AH10" s="65">
        <f t="shared" ref="AH10:AH39" si="25">AH9</f>
        <v>1</v>
      </c>
      <c r="AI10" s="65">
        <f>+VLOOKUP($N10,Territorio[[nombre]:[Columna1]],7,0)</f>
        <v>38</v>
      </c>
      <c r="AJ10" s="65">
        <f>+VLOOKUP(O10,Temporalidad[[nombre]:[Columna1]],7,0)</f>
        <v>31</v>
      </c>
      <c r="AK10" s="65">
        <f>+VLOOKUP(LEFT($D10,2),Tipo_Gráfico[[id2]:[Tipo Gráfico]],3,0)</f>
        <v>1</v>
      </c>
      <c r="AL10" s="35" t="str">
        <f t="shared" si="15"/>
        <v>Centro de Estudios y Análisis del Delito</v>
      </c>
      <c r="AM10" s="61" t="str">
        <f t="shared" ref="AM10:AM39" si="26">+AM9</f>
        <v>No Aplica</v>
      </c>
      <c r="AN10" s="61" t="str">
        <f t="shared" ref="AN10:AN39" si="27">+AN9</f>
        <v>No Aplica</v>
      </c>
      <c r="AO10" s="61" t="str">
        <f t="shared" ref="AO10:AO39" si="28">+AO9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2" t="s">
        <v>13820</v>
      </c>
      <c r="C11" s="38">
        <v>3</v>
      </c>
      <c r="D11" s="45" t="s">
        <v>13386</v>
      </c>
      <c r="E11" s="50" t="s">
        <v>13760</v>
      </c>
      <c r="F11" s="46" t="s">
        <v>13812</v>
      </c>
      <c r="G11" s="39" t="s">
        <v>10450</v>
      </c>
      <c r="H11" s="39"/>
      <c r="I11" s="37"/>
      <c r="J11" t="s">
        <v>13849</v>
      </c>
      <c r="K11" s="53"/>
      <c r="L11" s="53"/>
      <c r="M11" s="36" t="str">
        <f t="shared" si="3"/>
        <v>Casos de mujeres que sufren violencia psicológica por Prevalencia, para el Año 2020.</v>
      </c>
      <c r="N11" s="20" t="str">
        <f t="shared" si="0"/>
        <v>Chile</v>
      </c>
      <c r="O11" s="20" t="s">
        <v>8309</v>
      </c>
      <c r="P11" s="20" t="str">
        <f t="shared" si="9"/>
        <v>Casos</v>
      </c>
      <c r="Q11" s="28">
        <f>+IF($E11="PRODUCTO",VLOOKUP(J11,#REF!,9,0)&amp;"000",IF($E11="CATEGORÍA",VLOOKUP(J11,#REF!,7,0),$Q$1))</f>
        <v>270103001</v>
      </c>
      <c r="R11" s="20" t="str">
        <f t="shared" si="10"/>
        <v>casos</v>
      </c>
      <c r="S11" s="35" t="str">
        <f t="shared" si="4"/>
        <v>Casos de violencia psicológica por Periodo para el Año 2020.</v>
      </c>
      <c r="T11" s="67" t="str">
        <f t="shared" si="5"/>
        <v>Casos de violencia psicológica por Periodo para el Año 2020.</v>
      </c>
      <c r="U11" s="68" t="str">
        <f t="shared" si="6"/>
        <v>Prevalencia: Violencia Psicológica General</v>
      </c>
      <c r="V11" s="35" t="s">
        <v>13792</v>
      </c>
      <c r="W11" s="21" t="str">
        <f t="shared" si="22"/>
        <v>https://analytics.zoho.com/open-view/2395394000007331235?ZOHO_CRITERIA=%22Trasposicion_27.17%22.%22Id%20prevalencia%22%20%3D%201</v>
      </c>
      <c r="X11" s="61" t="str">
        <f t="shared" si="23"/>
        <v>CHL</v>
      </c>
      <c r="Y11" s="20" t="s">
        <v>10690</v>
      </c>
      <c r="Z11" s="35" t="str">
        <f t="shared" si="7"/>
        <v>Casos de violencia psicológica por comuna en la región Violencia Psicológica General de acuerdo a los datos publicados por el Centro de Estudios y Análisis del Delito de Chile para el Año 2020.</v>
      </c>
      <c r="AA11" s="64">
        <f t="shared" ref="AA11:AF14" si="29">+AA10</f>
        <v>44357</v>
      </c>
      <c r="AB11" s="61" t="str">
        <f t="shared" si="29"/>
        <v>Español</v>
      </c>
      <c r="AC11" s="61" t="str">
        <f t="shared" si="29"/>
        <v>Paula</v>
      </c>
      <c r="AD11" s="61" t="str">
        <f t="shared" si="29"/>
        <v>No Aplica</v>
      </c>
      <c r="AE11" s="61" t="str">
        <f t="shared" si="29"/>
        <v>No Aplica</v>
      </c>
      <c r="AF11" s="61" t="str">
        <f t="shared" si="29"/>
        <v>No Aplica</v>
      </c>
      <c r="AG11" s="65">
        <f>+VLOOKUP($P11,Parametros[[nombre]:[Columna1]],5,0)</f>
        <v>11</v>
      </c>
      <c r="AH11" s="65">
        <f t="shared" si="25"/>
        <v>1</v>
      </c>
      <c r="AI11" s="65">
        <f>+VLOOKUP($N11,Territorio[[nombre]:[Columna1]],7,0)</f>
        <v>38</v>
      </c>
      <c r="AJ11" s="65">
        <f>+VLOOKUP(O11,Temporalidad[[nombre]:[Columna1]],7,0)</f>
        <v>31</v>
      </c>
      <c r="AK11" s="65">
        <f>+VLOOKUP(LEFT($D11,2),Tipo_Gráfico[[id2]:[Tipo Gráfico]],3,0)</f>
        <v>1</v>
      </c>
      <c r="AL11" s="35" t="str">
        <f t="shared" si="15"/>
        <v>Centro de Estudios y Análisis del Delito</v>
      </c>
      <c r="AM11" s="61" t="str">
        <f t="shared" si="26"/>
        <v>No Aplica</v>
      </c>
      <c r="AN11" s="61" t="str">
        <f t="shared" si="27"/>
        <v>No Aplica</v>
      </c>
      <c r="AO11" s="61" t="str">
        <f t="shared" si="28"/>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2" t="s">
        <v>13821</v>
      </c>
      <c r="C12" s="38">
        <v>2</v>
      </c>
      <c r="D12" s="45" t="s">
        <v>13387</v>
      </c>
      <c r="E12" s="50" t="s">
        <v>10450</v>
      </c>
      <c r="F12" s="46" t="s">
        <v>13812</v>
      </c>
      <c r="G12" s="39" t="s">
        <v>10385</v>
      </c>
      <c r="H12" s="46"/>
      <c r="I12" s="37"/>
      <c r="J12" s="40" t="s">
        <v>8278</v>
      </c>
      <c r="K12" s="53"/>
      <c r="L12" s="53"/>
      <c r="M12" s="36" t="str">
        <f t="shared" si="3"/>
        <v>Casos de mujeres que sufren violencia psicológica por Periodo, para el Año 2020.</v>
      </c>
      <c r="N12" s="20" t="str">
        <f t="shared" si="0"/>
        <v>Chile</v>
      </c>
      <c r="O12" s="20" t="s">
        <v>8309</v>
      </c>
      <c r="P12" s="20" t="str">
        <f t="shared" si="9"/>
        <v>Casos</v>
      </c>
      <c r="Q12" s="28">
        <f>+IF($E12="PRODUCTO",VLOOKUP(J12,#REF!,9,0)&amp;"000",IF($E12="CATEGORÍA",VLOOKUP(J12,#REF!,7,0),$Q$1))</f>
        <v>270103001</v>
      </c>
      <c r="R12" s="20" t="str">
        <f t="shared" si="10"/>
        <v>casos</v>
      </c>
      <c r="S12" s="35" t="str">
        <f t="shared" si="4"/>
        <v>Casos de violencia psicológica por Regiones para el Año 2020.</v>
      </c>
      <c r="T12" s="67" t="str">
        <f t="shared" si="5"/>
        <v>Casos de violencia psicológica por Regiones para el Año 2020.</v>
      </c>
      <c r="U12" s="68" t="str">
        <f t="shared" si="6"/>
        <v>Periodo: Año</v>
      </c>
      <c r="V12" s="35" t="s">
        <v>13792</v>
      </c>
      <c r="W12" s="21" t="str">
        <f t="shared" ref="W12:W13" si="30">HYPERLINK(B12,B12)</f>
        <v>https://analytics.zoho.com/open-view/2395394000007331369?ZOHO_CRITERIA=%22Trasposicion_27.17%22.%22Id%20Periodo%22%20%3D%201</v>
      </c>
      <c r="X12" s="61" t="str">
        <f t="shared" si="23"/>
        <v>CHL</v>
      </c>
      <c r="Y12" s="20" t="s">
        <v>10690</v>
      </c>
      <c r="Z12" s="35" t="str">
        <f t="shared" si="7"/>
        <v>Casos de violencia psicológica por comuna en la región Año de acuerdo a los datos publicados por el Centro de Estudios y Análisis del Delito de Chile para el Año 2020.</v>
      </c>
      <c r="AA12" s="64">
        <f t="shared" si="29"/>
        <v>44357</v>
      </c>
      <c r="AB12" s="61" t="str">
        <f t="shared" si="29"/>
        <v>Español</v>
      </c>
      <c r="AC12" s="61" t="str">
        <f t="shared" si="29"/>
        <v>Paula</v>
      </c>
      <c r="AD12" s="61" t="str">
        <f t="shared" si="29"/>
        <v>No Aplica</v>
      </c>
      <c r="AE12" s="61" t="str">
        <f t="shared" si="29"/>
        <v>No Aplica</v>
      </c>
      <c r="AF12" s="61" t="str">
        <f t="shared" si="29"/>
        <v>No Aplica</v>
      </c>
      <c r="AG12" s="65">
        <f>+VLOOKUP($P12,Parametros[[nombre]:[Columna1]],5,0)</f>
        <v>11</v>
      </c>
      <c r="AH12" s="65">
        <f t="shared" si="25"/>
        <v>1</v>
      </c>
      <c r="AI12" s="65">
        <f>+VLOOKUP($N12,Territorio[[nombre]:[Columna1]],7,0)</f>
        <v>38</v>
      </c>
      <c r="AJ12" s="65">
        <f>+VLOOKUP(O12,Temporalidad[[nombre]:[Columna1]],7,0)</f>
        <v>31</v>
      </c>
      <c r="AK12" s="65">
        <f>+VLOOKUP(LEFT($D12,2),Tipo_Gráfico[[id2]:[Tipo Gráfico]],3,0)</f>
        <v>1</v>
      </c>
      <c r="AL12" s="35" t="str">
        <f t="shared" si="15"/>
        <v>Centro de Estudios y Análisis del Delito</v>
      </c>
      <c r="AM12" s="61" t="str">
        <f t="shared" si="26"/>
        <v>No Aplica</v>
      </c>
      <c r="AN12" s="61" t="str">
        <f t="shared" si="27"/>
        <v>No Aplica</v>
      </c>
      <c r="AO12" s="61" t="str">
        <f t="shared" si="28"/>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2" t="s">
        <v>13822</v>
      </c>
      <c r="C13" s="38">
        <v>2</v>
      </c>
      <c r="D13" s="45" t="s">
        <v>13388</v>
      </c>
      <c r="E13" s="50" t="s">
        <v>10450</v>
      </c>
      <c r="F13" s="46" t="s">
        <v>13812</v>
      </c>
      <c r="G13" s="39" t="s">
        <v>1061</v>
      </c>
      <c r="H13" s="39"/>
      <c r="I13" s="37"/>
      <c r="J13" s="40" t="s">
        <v>8278</v>
      </c>
      <c r="K13" s="53"/>
      <c r="L13" s="53"/>
      <c r="M13" s="36" t="str">
        <f t="shared" si="3"/>
        <v>Casos de mujeres que sufren violencia psicológica por Periodo, para el Año 2020.</v>
      </c>
      <c r="N13" s="20" t="str">
        <f t="shared" si="0"/>
        <v>Chile</v>
      </c>
      <c r="O13" s="20" t="s">
        <v>8309</v>
      </c>
      <c r="P13" s="20" t="str">
        <f t="shared" si="9"/>
        <v>Casos</v>
      </c>
      <c r="Q13" s="28">
        <f>+IF($E13="PRODUCTO",VLOOKUP(J13,#REF!,9,0)&amp;"000",IF($E13="CATEGORÍA",VLOOKUP(J13,#REF!,7,0),$Q$1))</f>
        <v>270103001</v>
      </c>
      <c r="R13" s="20" t="str">
        <f t="shared" si="10"/>
        <v>casos</v>
      </c>
      <c r="S13" s="35" t="str">
        <f t="shared" si="4"/>
        <v>Casos de violencia psicológica por Comuna para el Año 2020.</v>
      </c>
      <c r="T13" s="67" t="str">
        <f t="shared" si="5"/>
        <v>Casos de violencia psicológica por Comuna para el Año 2020.</v>
      </c>
      <c r="U13" s="68" t="str">
        <f t="shared" si="6"/>
        <v>Periodo: Año</v>
      </c>
      <c r="V13" s="35" t="s">
        <v>13792</v>
      </c>
      <c r="W13" s="21" t="str">
        <f t="shared" si="30"/>
        <v>https://analytics.zoho.com/open-view/2395394000007331495?ZOHO_CRITERIA=%22Trasposicion_27.17%22.%22Id%20Periodo%22%20%3D%201</v>
      </c>
      <c r="X13" s="61" t="str">
        <f t="shared" si="23"/>
        <v>CHL</v>
      </c>
      <c r="Y13" s="20" t="s">
        <v>10690</v>
      </c>
      <c r="Z13" s="35" t="str">
        <f t="shared" si="7"/>
        <v>Casos de violencia psicológica por comuna en la región Año de acuerdo a los datos publicados por el Centro de Estudios y Análisis del Delito de Chile para el Año 2020.</v>
      </c>
      <c r="AA13" s="64">
        <f t="shared" si="29"/>
        <v>44357</v>
      </c>
      <c r="AB13" s="61" t="str">
        <f t="shared" si="29"/>
        <v>Español</v>
      </c>
      <c r="AC13" s="61" t="str">
        <f t="shared" si="29"/>
        <v>Paula</v>
      </c>
      <c r="AD13" s="61" t="str">
        <f t="shared" si="29"/>
        <v>No Aplica</v>
      </c>
      <c r="AE13" s="61" t="str">
        <f t="shared" si="29"/>
        <v>No Aplica</v>
      </c>
      <c r="AF13" s="61" t="str">
        <f t="shared" si="29"/>
        <v>No Aplica</v>
      </c>
      <c r="AG13" s="65">
        <f>+VLOOKUP($P13,Parametros[[nombre]:[Columna1]],5,0)</f>
        <v>11</v>
      </c>
      <c r="AH13" s="65">
        <f t="shared" si="25"/>
        <v>1</v>
      </c>
      <c r="AI13" s="65">
        <f>+VLOOKUP($N13,Territorio[[nombre]:[Columna1]],7,0)</f>
        <v>38</v>
      </c>
      <c r="AJ13" s="65">
        <f>+VLOOKUP(O13,Temporalidad[[nombre]:[Columna1]],7,0)</f>
        <v>31</v>
      </c>
      <c r="AK13" s="65">
        <f>+VLOOKUP(LEFT($D13,2),Tipo_Gráfico[[id2]:[Tipo Gráfico]],3,0)</f>
        <v>1</v>
      </c>
      <c r="AL13" s="35" t="str">
        <f t="shared" si="15"/>
        <v>Centro de Estudios y Análisis del Delito</v>
      </c>
      <c r="AM13" s="61" t="str">
        <f t="shared" si="26"/>
        <v>No Aplica</v>
      </c>
      <c r="AN13" s="61" t="str">
        <f t="shared" si="27"/>
        <v>No Aplica</v>
      </c>
      <c r="AO13" s="61" t="str">
        <f t="shared" si="28"/>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2" t="s">
        <v>13823</v>
      </c>
      <c r="C14" s="38">
        <v>2</v>
      </c>
      <c r="D14" s="45" t="s">
        <v>13780</v>
      </c>
      <c r="E14" s="50" t="s">
        <v>10450</v>
      </c>
      <c r="F14" s="46" t="s">
        <v>13812</v>
      </c>
      <c r="G14" s="39" t="s">
        <v>13760</v>
      </c>
      <c r="H14" s="39"/>
      <c r="I14" s="41"/>
      <c r="J14" s="40" t="s">
        <v>8278</v>
      </c>
      <c r="K14" s="73"/>
      <c r="L14" s="53"/>
      <c r="M14" s="36" t="str">
        <f t="shared" si="3"/>
        <v>Casos de mujeres que sufren violencia psicológica por Periodo, para el Año 2020.</v>
      </c>
      <c r="N14" s="20" t="str">
        <f t="shared" si="0"/>
        <v>Chile</v>
      </c>
      <c r="O14" s="20" t="s">
        <v>8309</v>
      </c>
      <c r="P14" s="20" t="str">
        <f t="shared" si="9"/>
        <v>Casos</v>
      </c>
      <c r="Q14" s="28">
        <f>+IF($E14="PRODUCTO",VLOOKUP(J14,#REF!,9,0)&amp;"000",IF($E14="CATEGORÍA",VLOOKUP(J14,#REF!,7,0),$Q$1))</f>
        <v>270103001</v>
      </c>
      <c r="R14" s="20" t="str">
        <f t="shared" si="10"/>
        <v>casos</v>
      </c>
      <c r="S14" s="35" t="str">
        <f t="shared" si="4"/>
        <v>Casos de violencia psicológica por Prevalencia para el Año 2020.</v>
      </c>
      <c r="T14" s="67" t="str">
        <f t="shared" si="5"/>
        <v>Casos de violencia psicológica por Prevalencia para el Año 2020.</v>
      </c>
      <c r="U14" s="68" t="str">
        <f t="shared" si="6"/>
        <v>Periodo: Año</v>
      </c>
      <c r="V14" s="35" t="s">
        <v>13792</v>
      </c>
      <c r="W14" s="21" t="str">
        <f t="shared" ref="W14:W25" si="31">HYPERLINK(B14,B14)</f>
        <v>https://analytics.zoho.com/open-view/2395394000007331631?ZOHO_CRITERIA=%22Trasposicion_27.17%22.%22Id%20Periodo%22%20%3D%201</v>
      </c>
      <c r="X14" s="61" t="str">
        <f t="shared" si="23"/>
        <v>CHL</v>
      </c>
      <c r="Y14" s="20" t="s">
        <v>10690</v>
      </c>
      <c r="Z14" s="35" t="str">
        <f t="shared" si="7"/>
        <v>Casos de violencia psicológica por comuna en la región Año de acuerdo a los datos publicados por el Centro de Estudios y Análisis del Delito de Chile para el Año 2020.</v>
      </c>
      <c r="AA14" s="64">
        <f t="shared" si="29"/>
        <v>44357</v>
      </c>
      <c r="AB14" s="61" t="str">
        <f t="shared" si="29"/>
        <v>Español</v>
      </c>
      <c r="AC14" s="61" t="str">
        <f t="shared" si="29"/>
        <v>Paula</v>
      </c>
      <c r="AD14" s="61" t="str">
        <f t="shared" si="29"/>
        <v>No Aplica</v>
      </c>
      <c r="AE14" s="61" t="str">
        <f t="shared" si="29"/>
        <v>No Aplica</v>
      </c>
      <c r="AF14" s="61" t="str">
        <f t="shared" si="29"/>
        <v>No Aplica</v>
      </c>
      <c r="AG14" s="65">
        <f>+VLOOKUP($P14,Parametros[[nombre]:[Columna1]],5,0)</f>
        <v>11</v>
      </c>
      <c r="AH14" s="65">
        <f t="shared" si="25"/>
        <v>1</v>
      </c>
      <c r="AI14" s="65">
        <f>+VLOOKUP($N14,Territorio[[nombre]:[Columna1]],7,0)</f>
        <v>38</v>
      </c>
      <c r="AJ14" s="65">
        <f>+VLOOKUP(O14,Temporalidad[[nombre]:[Columna1]],7,0)</f>
        <v>31</v>
      </c>
      <c r="AK14" s="65">
        <f>+VLOOKUP(LEFT($D14,2),Tipo_Gráfico[[id2]:[Tipo Gráfico]],3,0)</f>
        <v>1</v>
      </c>
      <c r="AL14" s="35" t="str">
        <f t="shared" si="15"/>
        <v>Centro de Estudios y Análisis del Delito</v>
      </c>
      <c r="AM14" s="61" t="str">
        <f t="shared" si="26"/>
        <v>No Aplica</v>
      </c>
      <c r="AN14" s="61" t="str">
        <f t="shared" si="27"/>
        <v>No Aplica</v>
      </c>
      <c r="AO14" s="61" t="str">
        <f t="shared" si="28"/>
        <v>No Aplica</v>
      </c>
      <c r="AP14" s="66">
        <f>VLOOKUP($AC14,Responsables[],3,0)</f>
        <v>7</v>
      </c>
      <c r="AQ14" s="66">
        <f>VLOOKUP($R14,unidad_medida[[#All],[nombre]:[Columna1]],5,0)</f>
        <v>73</v>
      </c>
    </row>
    <row r="15" spans="1:43" ht="51" x14ac:dyDescent="0.25">
      <c r="A15" s="52" t="str">
        <f>+D15&amp;"|FILT:"&amp;E15&amp;"| MUES:"&amp;G15&amp;"|"&amp;F15&amp;"|"&amp;O15&amp;"|"&amp;H15</f>
        <v>GR 12|FILT:Región| MUES:Comuna|Casos de violencia psicológica|Periodo 2012-2020|</v>
      </c>
      <c r="B15" s="72" t="s">
        <v>13824</v>
      </c>
      <c r="C15" s="44">
        <v>16</v>
      </c>
      <c r="D15" s="45" t="s">
        <v>13781</v>
      </c>
      <c r="E15" s="50" t="s">
        <v>754</v>
      </c>
      <c r="F15" s="46" t="s">
        <v>13812</v>
      </c>
      <c r="G15" s="46" t="s">
        <v>1061</v>
      </c>
      <c r="H15" s="46"/>
      <c r="I15" s="43"/>
      <c r="J15" s="40" t="s">
        <v>795</v>
      </c>
      <c r="K15" s="73"/>
      <c r="L15" s="53"/>
      <c r="M15" s="36" t="str">
        <f t="shared" si="3"/>
        <v>Casos de mujeres que sufren violencia psicológica por Región, para el Periodo 2012-2020.</v>
      </c>
      <c r="N15" s="20" t="str">
        <f t="shared" si="0"/>
        <v>Tarapacá</v>
      </c>
      <c r="O15" s="81" t="s">
        <v>10449</v>
      </c>
      <c r="P15" s="20" t="str">
        <f t="shared" si="9"/>
        <v>Casos</v>
      </c>
      <c r="Q15" s="28">
        <f>+IF($E15="PRODUCTO",VLOOKUP(J15,#REF!,9,0)&amp;"000",IF($E15="CATEGORÍA",VLOOKUP(J15,#REF!,7,0),$Q$1))</f>
        <v>270103001</v>
      </c>
      <c r="R15" s="20" t="str">
        <f t="shared" si="10"/>
        <v>casos</v>
      </c>
      <c r="S15" s="35" t="str">
        <f t="shared" si="4"/>
        <v>Casos de violencia psicológica por Comuna para el Periodo 2012-2020.</v>
      </c>
      <c r="T15" s="67" t="str">
        <f>+S15</f>
        <v>Casos de violencia psicológica por Comuna para el Periodo 2012-2020.</v>
      </c>
      <c r="U15" s="68" t="str">
        <f>+E15&amp;": "&amp;J15</f>
        <v>Región: Tarapacá</v>
      </c>
      <c r="V15" s="35" t="s">
        <v>13792</v>
      </c>
      <c r="W15" s="21" t="str">
        <f t="shared" si="31"/>
        <v>https://analytics.zoho.com/open-view/2395394000007331719?ZOHO_CRITERIA=%22Trasposicion_27.17%22.%22Cod%20regi%C3%B3n%22%20%3D%201</v>
      </c>
      <c r="X15" s="61" t="str">
        <f t="shared" si="23"/>
        <v>CHL</v>
      </c>
      <c r="Y15" s="20" t="s">
        <v>13375</v>
      </c>
      <c r="Z15" s="35" t="str">
        <f t="shared" si="7"/>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5"/>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6"/>
        <v>No Aplica</v>
      </c>
      <c r="AN15" s="61" t="str">
        <f t="shared" si="27"/>
        <v>No Aplica</v>
      </c>
      <c r="AO15" s="61" t="str">
        <f t="shared" si="28"/>
        <v>No Aplica</v>
      </c>
      <c r="AP15" s="66">
        <f>VLOOKUP($AC15,Responsables[],3,0)</f>
        <v>7</v>
      </c>
      <c r="AQ15" s="66">
        <f>VLOOKUP($R15,unidad_medida[[#All],[nombre]:[Columna1]],5,0)</f>
        <v>73</v>
      </c>
    </row>
    <row r="16" spans="1:43" ht="51" x14ac:dyDescent="0.25">
      <c r="A16" s="52" t="str">
        <f t="shared" ref="A16:A24" si="35">+D16&amp;"|FILT:"&amp;E16&amp;"| MUES:"&amp;G16&amp;"|"&amp;F16&amp;"|"&amp;O16&amp;"|"&amp;H16</f>
        <v>GR 13|FILT:Región| MUES:Prevalencia|Casos de violencia psicológica|Periodo 2012-2020|</v>
      </c>
      <c r="B16" s="72" t="s">
        <v>13825</v>
      </c>
      <c r="C16" s="38">
        <v>16</v>
      </c>
      <c r="D16" s="45" t="s">
        <v>13782</v>
      </c>
      <c r="E16" s="51" t="s">
        <v>754</v>
      </c>
      <c r="F16" s="46" t="s">
        <v>13812</v>
      </c>
      <c r="G16" s="39" t="s">
        <v>13760</v>
      </c>
      <c r="H16" s="39"/>
      <c r="I16" s="37"/>
      <c r="J16" s="40" t="s">
        <v>795</v>
      </c>
      <c r="K16" s="73"/>
      <c r="L16" s="53"/>
      <c r="M16" s="36" t="str">
        <f t="shared" si="3"/>
        <v>Casos de mujeres que sufren violencia psicológica por Región, para el Periodo 2012-2020.</v>
      </c>
      <c r="N16" s="20" t="str">
        <f t="shared" si="0"/>
        <v>Tarapacá</v>
      </c>
      <c r="O16" s="81" t="s">
        <v>10449</v>
      </c>
      <c r="P16" s="20" t="str">
        <f t="shared" si="9"/>
        <v>Casos</v>
      </c>
      <c r="Q16" s="28">
        <f>+IF($E16="PRODUCTO",VLOOKUP(J16,#REF!,9,0)&amp;"000",IF($E16="CATEGORÍA",VLOOKUP(J16,#REF!,7,0),$Q$1))</f>
        <v>270103001</v>
      </c>
      <c r="R16" s="20" t="str">
        <f t="shared" si="10"/>
        <v>casos</v>
      </c>
      <c r="S16" s="35" t="str">
        <f t="shared" si="4"/>
        <v>Casos de violencia psicológica por Prevalencia para el Periodo 2012-2020.</v>
      </c>
      <c r="T16" s="67" t="str">
        <f t="shared" si="5"/>
        <v>Casos de violencia psicológica por Prevalencia para el Periodo 2012-2020.</v>
      </c>
      <c r="U16" s="68" t="str">
        <f t="shared" si="6"/>
        <v>Región: Tarapacá</v>
      </c>
      <c r="V16" s="35" t="s">
        <v>13792</v>
      </c>
      <c r="W16" s="21" t="str">
        <f t="shared" si="31"/>
        <v>https://analytics.zoho.com/open-view/2395394000007331822?ZOHO_CRITERIA=%22Trasposicion_27.17%22.%22Cod%20regi%C3%B3n%22%20%3D%201</v>
      </c>
      <c r="X16" s="61" t="str">
        <f t="shared" si="23"/>
        <v>CHL</v>
      </c>
      <c r="Y16" s="20" t="s">
        <v>13375</v>
      </c>
      <c r="Z16" s="35" t="str">
        <f t="shared" si="7"/>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5"/>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6"/>
        <v>No Aplica</v>
      </c>
      <c r="AN16" s="61" t="str">
        <f t="shared" si="27"/>
        <v>No Aplica</v>
      </c>
      <c r="AO16" s="61" t="str">
        <f t="shared" si="28"/>
        <v>No Aplica</v>
      </c>
      <c r="AP16" s="66">
        <f>VLOOKUP($AC16,Responsables[],3,0)</f>
        <v>7</v>
      </c>
      <c r="AQ16" s="66">
        <f>VLOOKUP($R16,unidad_medida[[#All],[nombre]:[Columna1]],5,0)</f>
        <v>73</v>
      </c>
    </row>
    <row r="17" spans="1:43" ht="51" x14ac:dyDescent="0.25">
      <c r="A17" s="52" t="str">
        <f t="shared" si="35"/>
        <v>GR 14|FILT:Región| MUES:Periodo|Casos de violencia psicológica|Periodo 2012-2020|</v>
      </c>
      <c r="B17" s="72" t="s">
        <v>13826</v>
      </c>
      <c r="C17" s="38">
        <v>16</v>
      </c>
      <c r="D17" s="45" t="s">
        <v>13783</v>
      </c>
      <c r="E17" s="50" t="s">
        <v>754</v>
      </c>
      <c r="F17" s="46" t="s">
        <v>13812</v>
      </c>
      <c r="G17" s="39" t="s">
        <v>10450</v>
      </c>
      <c r="H17" s="46"/>
      <c r="I17" s="37"/>
      <c r="J17" s="40" t="s">
        <v>795</v>
      </c>
      <c r="K17" s="73"/>
      <c r="L17" s="53"/>
      <c r="M17" s="36" t="str">
        <f t="shared" si="3"/>
        <v>Casos de mujeres que sufren violencia psicológica por Región, para el Periodo 2012-2020.</v>
      </c>
      <c r="N17" s="20" t="str">
        <f t="shared" si="0"/>
        <v>Tarapacá</v>
      </c>
      <c r="O17" s="81" t="s">
        <v>10449</v>
      </c>
      <c r="P17" s="20" t="str">
        <f t="shared" si="9"/>
        <v>Casos</v>
      </c>
      <c r="Q17" s="28">
        <f>+IF($E17="PRODUCTO",VLOOKUP(J17,#REF!,9,0)&amp;"000",IF($E17="CATEGORÍA",VLOOKUP(J17,#REF!,7,0),$Q$1))</f>
        <v>270103001</v>
      </c>
      <c r="R17" s="20" t="str">
        <f t="shared" si="10"/>
        <v>casos</v>
      </c>
      <c r="S17" s="35" t="str">
        <f t="shared" si="4"/>
        <v>Casos de violencia psicológica por Periodo para el Periodo 2012-2020.</v>
      </c>
      <c r="T17" s="67" t="str">
        <f t="shared" si="5"/>
        <v>Casos de violencia psicológica por Periodo para el Periodo 2012-2020.</v>
      </c>
      <c r="U17" s="68" t="str">
        <f t="shared" si="6"/>
        <v>Región: Tarapacá</v>
      </c>
      <c r="V17" s="35" t="s">
        <v>13792</v>
      </c>
      <c r="W17" s="21" t="str">
        <f t="shared" si="31"/>
        <v>https://analytics.zoho.com/open-view/2395394000007279107?ZOHO_CRITERIA=%22Trasposicion_27.17%22.%22Cod%20regi%C3%B3n%22%20%3D%201</v>
      </c>
      <c r="X17" s="61" t="str">
        <f t="shared" si="23"/>
        <v>CHL</v>
      </c>
      <c r="Y17" s="20" t="s">
        <v>13375</v>
      </c>
      <c r="Z17" s="35" t="str">
        <f t="shared" si="7"/>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5"/>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6"/>
        <v>No Aplica</v>
      </c>
      <c r="AN17" s="61" t="str">
        <f t="shared" si="27"/>
        <v>No Aplica</v>
      </c>
      <c r="AO17" s="61" t="str">
        <f t="shared" si="28"/>
        <v>No Aplica</v>
      </c>
      <c r="AP17" s="66">
        <f>VLOOKUP($AC17,Responsables[],3,0)</f>
        <v>7</v>
      </c>
      <c r="AQ17" s="66">
        <f>VLOOKUP($R17,unidad_medida[[#All],[nombre]:[Columna1]],5,0)</f>
        <v>73</v>
      </c>
    </row>
    <row r="18" spans="1:43" ht="51" x14ac:dyDescent="0.25">
      <c r="A18" s="52" t="str">
        <f t="shared" si="35"/>
        <v>GR 15|FILT:Comuna| MUES:Prevalencia|Casos de violencia psicológica|Periodo 2012-2020|</v>
      </c>
      <c r="B18" s="72" t="s">
        <v>13827</v>
      </c>
      <c r="C18" s="38">
        <v>244</v>
      </c>
      <c r="D18" s="45" t="s">
        <v>13784</v>
      </c>
      <c r="E18" s="50" t="s">
        <v>1061</v>
      </c>
      <c r="F18" s="46" t="s">
        <v>13812</v>
      </c>
      <c r="G18" s="39" t="s">
        <v>13760</v>
      </c>
      <c r="H18" s="39"/>
      <c r="I18" s="37"/>
      <c r="J18" s="40" t="s">
        <v>1059</v>
      </c>
      <c r="K18" s="73"/>
      <c r="L18" s="53"/>
      <c r="M18" s="36" t="str">
        <f t="shared" si="3"/>
        <v>Casos de mujeres que sufren violencia psicológica por Comuna, para el Periodo 2012-2020.</v>
      </c>
      <c r="N18" s="20" t="str">
        <f t="shared" si="0"/>
        <v>Iquique</v>
      </c>
      <c r="O18" s="81" t="s">
        <v>10449</v>
      </c>
      <c r="P18" s="20" t="str">
        <f t="shared" si="9"/>
        <v>Casos</v>
      </c>
      <c r="Q18" s="28">
        <f>+IF($E18="PRODUCTO",VLOOKUP(J18,#REF!,9,0)&amp;"000",IF($E18="CATEGORÍA",VLOOKUP(J18,#REF!,7,0),$Q$1))</f>
        <v>270103001</v>
      </c>
      <c r="R18" s="20" t="str">
        <f t="shared" si="10"/>
        <v>casos</v>
      </c>
      <c r="S18" s="35" t="str">
        <f t="shared" si="4"/>
        <v>Casos de violencia psicológica por Prevalencia para el Periodo 2012-2020.</v>
      </c>
      <c r="T18" s="67" t="str">
        <f t="shared" si="5"/>
        <v>Casos de violencia psicológica por Prevalencia para el Periodo 2012-2020.</v>
      </c>
      <c r="U18" s="68" t="str">
        <f t="shared" si="6"/>
        <v>Comuna: Iquique</v>
      </c>
      <c r="V18" s="35" t="s">
        <v>13792</v>
      </c>
      <c r="W18" s="21" t="str">
        <f t="shared" si="31"/>
        <v>https://analytics.zoho.com/open-view/2395394000007279313?ZOHO_CRITERIA=%22Trasposicion_27.17%22.%22Cod%20comuna%22%20%3D%201101</v>
      </c>
      <c r="X18" s="61" t="str">
        <f t="shared" si="23"/>
        <v>CHL</v>
      </c>
      <c r="Y18" s="20" t="s">
        <v>13793</v>
      </c>
      <c r="Z18" s="35" t="str">
        <f t="shared" si="7"/>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5"/>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6"/>
        <v>No Aplica</v>
      </c>
      <c r="AN18" s="61" t="str">
        <f t="shared" si="27"/>
        <v>No Aplica</v>
      </c>
      <c r="AO18" s="61" t="str">
        <f t="shared" si="28"/>
        <v>No Aplica</v>
      </c>
      <c r="AP18" s="66">
        <f>VLOOKUP($AC18,Responsables[],3,0)</f>
        <v>7</v>
      </c>
      <c r="AQ18" s="66">
        <f>VLOOKUP($R18,unidad_medida[[#All],[nombre]:[Columna1]],5,0)</f>
        <v>73</v>
      </c>
    </row>
    <row r="19" spans="1:43" ht="51" x14ac:dyDescent="0.25">
      <c r="A19" s="52" t="str">
        <f t="shared" si="35"/>
        <v>GR 16|FILT:Comuna| MUES:Periodo|Casos de violencia psicológica|Periodo 2012-2020|</v>
      </c>
      <c r="B19" s="72" t="s">
        <v>13828</v>
      </c>
      <c r="C19" s="38">
        <v>244</v>
      </c>
      <c r="D19" s="45" t="s">
        <v>13785</v>
      </c>
      <c r="E19" s="50" t="s">
        <v>1061</v>
      </c>
      <c r="F19" s="46" t="s">
        <v>13812</v>
      </c>
      <c r="G19" s="39" t="s">
        <v>10450</v>
      </c>
      <c r="H19" s="46"/>
      <c r="I19" s="37"/>
      <c r="J19" s="40" t="s">
        <v>1059</v>
      </c>
      <c r="K19" s="73"/>
      <c r="L19" s="53"/>
      <c r="M19" s="36" t="str">
        <f t="shared" si="3"/>
        <v>Casos de mujeres que sufren violencia psicológica por Comuna, para el Periodo 2012-2020.</v>
      </c>
      <c r="N19" s="20" t="str">
        <f t="shared" si="0"/>
        <v>Iquique</v>
      </c>
      <c r="O19" s="81" t="s">
        <v>10449</v>
      </c>
      <c r="P19" s="20" t="str">
        <f t="shared" si="9"/>
        <v>Casos</v>
      </c>
      <c r="Q19" s="28">
        <f>+IF($E19="PRODUCTO",VLOOKUP(J19,#REF!,9,0)&amp;"000",IF($E19="CATEGORÍA",VLOOKUP(J19,#REF!,7,0),$Q$1))</f>
        <v>270103001</v>
      </c>
      <c r="R19" s="20" t="str">
        <f t="shared" si="10"/>
        <v>casos</v>
      </c>
      <c r="S19" s="35" t="str">
        <f t="shared" si="4"/>
        <v>Casos de violencia psicológica por Periodo para el Periodo 2012-2020.</v>
      </c>
      <c r="T19" s="67" t="str">
        <f t="shared" si="5"/>
        <v>Casos de violencia psicológica por Periodo para el Periodo 2012-2020.</v>
      </c>
      <c r="U19" s="68" t="str">
        <f t="shared" si="6"/>
        <v>Comuna: Iquique</v>
      </c>
      <c r="V19" s="35" t="s">
        <v>13792</v>
      </c>
      <c r="W19" s="21" t="str">
        <f t="shared" si="31"/>
        <v>https://analytics.zoho.com/open-view/2395394000007279405?ZOHO_CRITERIA=%22Trasposicion_27.17%22.%22Cod%20comuna%22%20%3D%201101</v>
      </c>
      <c r="X19" s="61" t="str">
        <f t="shared" si="23"/>
        <v>CHL</v>
      </c>
      <c r="Y19" s="20" t="s">
        <v>13793</v>
      </c>
      <c r="Z19" s="35" t="str">
        <f t="shared" si="7"/>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5"/>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6"/>
        <v>No Aplica</v>
      </c>
      <c r="AN19" s="61" t="str">
        <f t="shared" si="27"/>
        <v>No Aplica</v>
      </c>
      <c r="AO19" s="61" t="str">
        <f t="shared" si="28"/>
        <v>No Aplica</v>
      </c>
      <c r="AP19" s="66">
        <f>VLOOKUP($AC19,Responsables[],3,0)</f>
        <v>7</v>
      </c>
      <c r="AQ19" s="66">
        <f>VLOOKUP($R19,unidad_medida[[#All],[nombre]:[Columna1]],5,0)</f>
        <v>73</v>
      </c>
    </row>
    <row r="20" spans="1:43" ht="51" x14ac:dyDescent="0.25">
      <c r="A20" s="52" t="str">
        <f>+D20&amp;"|FILT:"&amp;E20&amp;"| MUES:"&amp;G20&amp;"|"&amp;F20&amp;"|"&amp;O20&amp;"|"&amp;H20</f>
        <v>GR 17|FILT:Prevalencia| MUES:Regiones|Casos de violencia psicológica|Periodo 2012-2020|</v>
      </c>
      <c r="B20" s="72" t="s">
        <v>13829</v>
      </c>
      <c r="C20" s="38">
        <v>3</v>
      </c>
      <c r="D20" s="45" t="s">
        <v>13786</v>
      </c>
      <c r="E20" s="50" t="s">
        <v>13760</v>
      </c>
      <c r="F20" s="46" t="s">
        <v>13812</v>
      </c>
      <c r="G20" s="39" t="s">
        <v>10385</v>
      </c>
      <c r="H20" s="39"/>
      <c r="I20" s="37"/>
      <c r="J20" t="s">
        <v>13849</v>
      </c>
      <c r="K20" s="73"/>
      <c r="L20" s="53"/>
      <c r="M20" s="36" t="str">
        <f t="shared" si="3"/>
        <v>Casos de mujeres que sufren violencia psicológica por Prevalencia, para el Periodo 2012-2020.</v>
      </c>
      <c r="N20" s="20" t="str">
        <f t="shared" si="0"/>
        <v>Chile</v>
      </c>
      <c r="O20" s="81" t="s">
        <v>10449</v>
      </c>
      <c r="P20" s="20" t="str">
        <f t="shared" si="9"/>
        <v>Casos</v>
      </c>
      <c r="Q20" s="28">
        <f>+IF($E20="PRODUCTO",VLOOKUP(J20,#REF!,9,0)&amp;"000",IF($E20="CATEGORÍA",VLOOKUP(J20,#REF!,7,0),$Q$1))</f>
        <v>270103001</v>
      </c>
      <c r="R20" s="20" t="str">
        <f t="shared" si="10"/>
        <v>casos</v>
      </c>
      <c r="S20" s="35" t="str">
        <f t="shared" si="4"/>
        <v>Casos de violencia psicológica por Regiones para el Periodo 2012-2020.</v>
      </c>
      <c r="T20" s="67" t="str">
        <f t="shared" si="5"/>
        <v>Casos de violencia psicológica por Regiones para el Periodo 2012-2020.</v>
      </c>
      <c r="U20" s="68" t="str">
        <f t="shared" si="6"/>
        <v>Prevalencia: Violencia Psicológica General</v>
      </c>
      <c r="V20" s="35" t="s">
        <v>13792</v>
      </c>
      <c r="W20" s="21" t="str">
        <f t="shared" si="31"/>
        <v>https://analytics.zoho.com/open-view/2395394000007279493?ZOHO_CRITERIA=%22Trasposicion_27.17%22.%22Id%20prevalencia%22%20%3D%201</v>
      </c>
      <c r="X20" s="61" t="str">
        <f t="shared" si="23"/>
        <v>CHL</v>
      </c>
      <c r="Y20" s="20" t="s">
        <v>10690</v>
      </c>
      <c r="Z20" s="35" t="str">
        <f t="shared" si="7"/>
        <v>Casos de violencia psicológica por comuna en la región Violencia Psicológica General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5"/>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6"/>
        <v>No Aplica</v>
      </c>
      <c r="AN20" s="61" t="str">
        <f t="shared" si="27"/>
        <v>No Aplica</v>
      </c>
      <c r="AO20" s="61" t="str">
        <f t="shared" si="28"/>
        <v>No Aplica</v>
      </c>
      <c r="AP20" s="66">
        <f>VLOOKUP($AC20,Responsables[],3,0)</f>
        <v>7</v>
      </c>
      <c r="AQ20" s="66">
        <f>VLOOKUP($R20,unidad_medida[[#All],[nombre]:[Columna1]],5,0)</f>
        <v>73</v>
      </c>
    </row>
    <row r="21" spans="1:43" ht="51" x14ac:dyDescent="0.25">
      <c r="A21" s="52" t="str">
        <f t="shared" si="35"/>
        <v>GR 18|FILT:Prevalencia| MUES:Comuna|Casos de violencia psicológica|Periodo 2012-2020|</v>
      </c>
      <c r="B21" s="72" t="s">
        <v>13830</v>
      </c>
      <c r="C21" s="38">
        <v>3</v>
      </c>
      <c r="D21" s="45" t="s">
        <v>13787</v>
      </c>
      <c r="E21" s="50" t="s">
        <v>13760</v>
      </c>
      <c r="F21" s="46" t="s">
        <v>13812</v>
      </c>
      <c r="G21" s="39" t="s">
        <v>1061</v>
      </c>
      <c r="H21" s="46"/>
      <c r="I21" s="37"/>
      <c r="J21" t="s">
        <v>13849</v>
      </c>
      <c r="K21" s="73"/>
      <c r="L21" s="53"/>
      <c r="M21" s="36" t="str">
        <f t="shared" si="3"/>
        <v>Casos de mujeres que sufren violencia psicológica por Prevalencia, para el Periodo 2012-2020.</v>
      </c>
      <c r="N21" s="20" t="str">
        <f t="shared" si="0"/>
        <v>Chile</v>
      </c>
      <c r="O21" s="81" t="s">
        <v>10449</v>
      </c>
      <c r="P21" s="20" t="str">
        <f t="shared" si="9"/>
        <v>Casos</v>
      </c>
      <c r="Q21" s="28">
        <f>+IF($E21="PRODUCTO",VLOOKUP(J21,#REF!,9,0)&amp;"000",IF($E21="CATEGORÍA",VLOOKUP(J21,#REF!,7,0),$Q$1))</f>
        <v>270103001</v>
      </c>
      <c r="R21" s="20" t="str">
        <f t="shared" si="10"/>
        <v>casos</v>
      </c>
      <c r="S21" s="35" t="str">
        <f t="shared" si="4"/>
        <v>Casos de violencia psicológica por Comuna para el Periodo 2012-2020.</v>
      </c>
      <c r="T21" s="67" t="str">
        <f t="shared" si="5"/>
        <v>Casos de violencia psicológica por Comuna para el Periodo 2012-2020.</v>
      </c>
      <c r="U21" s="68" t="str">
        <f t="shared" si="6"/>
        <v>Prevalencia: Violencia Psicológica General</v>
      </c>
      <c r="V21" s="35" t="s">
        <v>13792</v>
      </c>
      <c r="W21" s="21" t="str">
        <f t="shared" si="31"/>
        <v>https://analytics.zoho.com/open-view/2395394000007279615?ZOHO_CRITERIA=%22Trasposicion_27.17%22.%22Id%20prevalencia%22%20%3D%201</v>
      </c>
      <c r="X21" s="61" t="str">
        <f t="shared" si="23"/>
        <v>CHL</v>
      </c>
      <c r="Y21" s="20" t="s">
        <v>10690</v>
      </c>
      <c r="Z21" s="35" t="str">
        <f t="shared" si="7"/>
        <v>Casos de violencia psicológica por comuna en la región Violencia Psicológica General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5"/>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6"/>
        <v>No Aplica</v>
      </c>
      <c r="AN21" s="61" t="str">
        <f t="shared" si="27"/>
        <v>No Aplica</v>
      </c>
      <c r="AO21" s="61" t="str">
        <f t="shared" si="28"/>
        <v>No Aplica</v>
      </c>
      <c r="AP21" s="66">
        <f>VLOOKUP($AC21,Responsables[],3,0)</f>
        <v>7</v>
      </c>
      <c r="AQ21" s="66">
        <f>VLOOKUP($R21,unidad_medida[[#All],[nombre]:[Columna1]],5,0)</f>
        <v>73</v>
      </c>
    </row>
    <row r="22" spans="1:43" ht="51" x14ac:dyDescent="0.25">
      <c r="A22" s="52" t="str">
        <f>+D22&amp;"|FILT:"&amp;E22&amp;"| MUES:"&amp;G22&amp;"|"&amp;F22&amp;"|"&amp;O22&amp;"|"&amp;H22</f>
        <v>GR 19|FILT:Prevalencia| MUES:Periodo|Casos de violencia psicológica|Periodo 2012-2020|</v>
      </c>
      <c r="B22" s="72" t="s">
        <v>13831</v>
      </c>
      <c r="C22" s="38">
        <v>3</v>
      </c>
      <c r="D22" s="45" t="s">
        <v>13788</v>
      </c>
      <c r="E22" s="50" t="s">
        <v>13760</v>
      </c>
      <c r="F22" s="46" t="s">
        <v>13812</v>
      </c>
      <c r="G22" s="39" t="s">
        <v>10450</v>
      </c>
      <c r="H22" s="39"/>
      <c r="I22" s="37"/>
      <c r="J22" s="40" t="s">
        <v>13768</v>
      </c>
      <c r="K22" s="73"/>
      <c r="L22" s="53"/>
      <c r="M22" s="36" t="str">
        <f t="shared" si="3"/>
        <v>Casos de mujeres que sufren violencia psicológica por Prevalencia, para el Periodo 2012-2020.</v>
      </c>
      <c r="N22" s="20" t="str">
        <f t="shared" si="0"/>
        <v>Chile</v>
      </c>
      <c r="O22" s="81" t="s">
        <v>10449</v>
      </c>
      <c r="P22" s="20" t="str">
        <f t="shared" si="9"/>
        <v>Casos</v>
      </c>
      <c r="Q22" s="28">
        <f>+IF($E22="PRODUCTO",VLOOKUP(J22,#REF!,9,0)&amp;"000",IF($E22="CATEGORÍA",VLOOKUP(J22,#REF!,7,0),$Q$1))</f>
        <v>270103001</v>
      </c>
      <c r="R22" s="20" t="str">
        <f t="shared" si="10"/>
        <v>casos</v>
      </c>
      <c r="S22" s="35" t="str">
        <f t="shared" si="4"/>
        <v>Casos de violencia psicológica por Periodo para el Periodo 2012-2020.</v>
      </c>
      <c r="T22" s="67" t="str">
        <f t="shared" si="5"/>
        <v>Casos de violencia psicológica por Periodo para el Periodo 2012-2020.</v>
      </c>
      <c r="U22" s="68" t="str">
        <f t="shared" si="6"/>
        <v>Prevalencia: Prevalencia Violencia Psicológica General Año</v>
      </c>
      <c r="V22" s="35" t="s">
        <v>13792</v>
      </c>
      <c r="W22" s="21" t="str">
        <f t="shared" si="31"/>
        <v>https://analytics.zoho.com/open-view/2395394000007279718?ZOHO_CRITERIA=%22Trasposicion_27.17%22.%22Id%20prevalencia%22%20%3D%201</v>
      </c>
      <c r="X22" s="61" t="str">
        <f t="shared" si="23"/>
        <v>CHL</v>
      </c>
      <c r="Y22" s="20" t="s">
        <v>10690</v>
      </c>
      <c r="Z22" s="35" t="str">
        <f t="shared" si="7"/>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5"/>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6"/>
        <v>No Aplica</v>
      </c>
      <c r="AN22" s="61" t="str">
        <f t="shared" si="27"/>
        <v>No Aplica</v>
      </c>
      <c r="AO22" s="61" t="str">
        <f t="shared" si="28"/>
        <v>No Aplica</v>
      </c>
      <c r="AP22" s="66">
        <f>VLOOKUP($AC22,Responsables[],3,0)</f>
        <v>7</v>
      </c>
      <c r="AQ22" s="66">
        <f>VLOOKUP($R22,unidad_medida[[#All],[nombre]:[Columna1]],5,0)</f>
        <v>73</v>
      </c>
    </row>
    <row r="23" spans="1:43" ht="51" x14ac:dyDescent="0.25">
      <c r="A23" s="52" t="str">
        <f t="shared" si="35"/>
        <v>GR 20|FILT:Periodo| MUES:Regiones|Casos de violencia psicológica|Periodo 2012-2020|</v>
      </c>
      <c r="B23" s="72" t="s">
        <v>13832</v>
      </c>
      <c r="C23" s="38">
        <v>2</v>
      </c>
      <c r="D23" s="45" t="s">
        <v>13789</v>
      </c>
      <c r="E23" s="50" t="s">
        <v>10450</v>
      </c>
      <c r="F23" s="46" t="s">
        <v>13812</v>
      </c>
      <c r="G23" s="39" t="s">
        <v>10385</v>
      </c>
      <c r="H23" s="46"/>
      <c r="I23" s="37"/>
      <c r="J23" s="40" t="s">
        <v>8278</v>
      </c>
      <c r="K23" s="73"/>
      <c r="L23" s="53"/>
      <c r="M23" s="36" t="str">
        <f t="shared" si="3"/>
        <v>Casos de mujeres que sufren violencia psicológica por Periodo, para el Periodo 2012-2020.</v>
      </c>
      <c r="N23" s="20" t="str">
        <f t="shared" si="0"/>
        <v>Chile</v>
      </c>
      <c r="O23" s="81" t="s">
        <v>10449</v>
      </c>
      <c r="P23" s="20" t="str">
        <f t="shared" si="9"/>
        <v>Casos</v>
      </c>
      <c r="Q23" s="28">
        <f>+IF($E23="PRODUCTO",VLOOKUP(J23,#REF!,9,0)&amp;"000",IF($E23="CATEGORÍA",VLOOKUP(J23,#REF!,7,0),$Q$1))</f>
        <v>270103001</v>
      </c>
      <c r="R23" s="20" t="str">
        <f t="shared" si="10"/>
        <v>casos</v>
      </c>
      <c r="S23" s="35" t="str">
        <f t="shared" si="4"/>
        <v>Casos de violencia psicológica por Regiones para el Periodo 2012-2020.</v>
      </c>
      <c r="T23" s="67" t="str">
        <f t="shared" si="5"/>
        <v>Casos de violencia psicológica por Regiones para el Periodo 2012-2020.</v>
      </c>
      <c r="U23" s="68" t="str">
        <f t="shared" si="6"/>
        <v>Periodo: Año</v>
      </c>
      <c r="V23" s="35" t="s">
        <v>13792</v>
      </c>
      <c r="W23" s="21" t="str">
        <f t="shared" si="31"/>
        <v>https://analytics.zoho.com/open-view/2395394000007279808?ZOHO_CRITERIA=%22Trasposicion_27.17%22.%22Id%20prevalencia%22%20%3D%201</v>
      </c>
      <c r="X23" s="61" t="str">
        <f t="shared" si="23"/>
        <v>CHL</v>
      </c>
      <c r="Y23" s="20" t="s">
        <v>10690</v>
      </c>
      <c r="Z23" s="35" t="str">
        <f t="shared" si="7"/>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5"/>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6"/>
        <v>No Aplica</v>
      </c>
      <c r="AN23" s="61" t="str">
        <f t="shared" si="27"/>
        <v>No Aplica</v>
      </c>
      <c r="AO23" s="61" t="str">
        <f t="shared" si="28"/>
        <v>No Aplica</v>
      </c>
      <c r="AP23" s="66">
        <f>VLOOKUP($AC23,Responsables[],3,0)</f>
        <v>7</v>
      </c>
      <c r="AQ23" s="66">
        <f>VLOOKUP($R23,unidad_medida[[#All],[nombre]:[Columna1]],5,0)</f>
        <v>73</v>
      </c>
    </row>
    <row r="24" spans="1:43" ht="51" x14ac:dyDescent="0.25">
      <c r="A24" s="52" t="str">
        <f t="shared" si="35"/>
        <v>GR 21|FILT:Periodo| MUES:Comuna|Casos de violencia psicológica|Periodo 2012-2020|</v>
      </c>
      <c r="B24" s="72" t="s">
        <v>13833</v>
      </c>
      <c r="C24" s="38">
        <v>2</v>
      </c>
      <c r="D24" s="45" t="s">
        <v>13790</v>
      </c>
      <c r="E24" s="50" t="s">
        <v>10450</v>
      </c>
      <c r="F24" s="46" t="s">
        <v>13812</v>
      </c>
      <c r="G24" s="39" t="s">
        <v>1061</v>
      </c>
      <c r="H24" s="39"/>
      <c r="I24" s="37"/>
      <c r="J24" s="40" t="s">
        <v>8278</v>
      </c>
      <c r="K24" s="73"/>
      <c r="L24" s="53"/>
      <c r="M24" s="36" t="str">
        <f t="shared" si="3"/>
        <v>Casos de mujeres que sufren violencia psicológica por Periodo, para el Periodo 2012-2020.</v>
      </c>
      <c r="N24" s="20" t="str">
        <f t="shared" si="0"/>
        <v>Chile</v>
      </c>
      <c r="O24" s="81" t="s">
        <v>10449</v>
      </c>
      <c r="P24" s="20" t="str">
        <f t="shared" si="9"/>
        <v>Casos</v>
      </c>
      <c r="Q24" s="28">
        <f>+IF($E24="PRODUCTO",VLOOKUP(J24,#REF!,9,0)&amp;"000",IF($E24="CATEGORÍA",VLOOKUP(J24,#REF!,7,0),$Q$1))</f>
        <v>270103001</v>
      </c>
      <c r="R24" s="20" t="str">
        <f t="shared" si="10"/>
        <v>casos</v>
      </c>
      <c r="S24" s="35" t="str">
        <f t="shared" si="4"/>
        <v>Casos de violencia psicológica por Comuna para el Periodo 2012-2020.</v>
      </c>
      <c r="T24" s="67" t="str">
        <f t="shared" si="5"/>
        <v>Casos de violencia psicológica por Comuna para el Periodo 2012-2020.</v>
      </c>
      <c r="U24" s="68" t="str">
        <f t="shared" si="6"/>
        <v>Periodo: Año</v>
      </c>
      <c r="V24" s="35" t="s">
        <v>13792</v>
      </c>
      <c r="W24" s="21" t="str">
        <f t="shared" si="31"/>
        <v>https://analytics.zoho.com/open-view/2395394000007293119?ZOHO_CRITERIA=%22Trasposicion_27.17%22.%22Id%20Periodo%22%20%3D%201</v>
      </c>
      <c r="X24" s="61" t="str">
        <f t="shared" si="23"/>
        <v>CHL</v>
      </c>
      <c r="Y24" s="20" t="s">
        <v>10690</v>
      </c>
      <c r="Z24" s="35" t="str">
        <f t="shared" si="7"/>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5"/>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6"/>
        <v>No Aplica</v>
      </c>
      <c r="AN24" s="61" t="str">
        <f t="shared" si="27"/>
        <v>No Aplica</v>
      </c>
      <c r="AO24" s="61" t="str">
        <f t="shared" si="28"/>
        <v>No Aplica</v>
      </c>
      <c r="AP24" s="66">
        <f>VLOOKUP($AC24,Responsables[],3,0)</f>
        <v>7</v>
      </c>
      <c r="AQ24" s="66">
        <f>VLOOKUP($R24,unidad_medida[[#All],[nombre]:[Columna1]],5,0)</f>
        <v>73</v>
      </c>
    </row>
    <row r="25" spans="1:43" ht="51" x14ac:dyDescent="0.25">
      <c r="A25" s="52" t="str">
        <f>+D25&amp;"|FILT:"&amp;E25&amp;"| MUES:"&amp;G25&amp;"|"&amp;F25&amp;"|"&amp;O25&amp;"|"&amp;H25</f>
        <v>GR 22|FILT:Periodo| MUES:Prevalencia|Casos de violencia psicológica|Periodo 2012-2020|</v>
      </c>
      <c r="B25" s="72" t="s">
        <v>13834</v>
      </c>
      <c r="C25" s="38">
        <v>2</v>
      </c>
      <c r="D25" s="45" t="s">
        <v>13791</v>
      </c>
      <c r="E25" s="50" t="s">
        <v>10450</v>
      </c>
      <c r="F25" s="46" t="s">
        <v>13812</v>
      </c>
      <c r="G25" s="39" t="s">
        <v>13760</v>
      </c>
      <c r="H25" s="39"/>
      <c r="I25" s="41"/>
      <c r="J25" s="40" t="s">
        <v>8278</v>
      </c>
      <c r="K25" s="73"/>
      <c r="L25" s="53"/>
      <c r="M25" s="36" t="str">
        <f t="shared" si="3"/>
        <v>Casos de mujeres que sufren violencia psicológica por Periodo, para el Periodo 2012-2020.</v>
      </c>
      <c r="N25" s="20" t="str">
        <f t="shared" si="0"/>
        <v>Chile</v>
      </c>
      <c r="O25" s="81" t="s">
        <v>10449</v>
      </c>
      <c r="P25" s="20" t="str">
        <f t="shared" si="9"/>
        <v>Casos</v>
      </c>
      <c r="Q25" s="28">
        <f>+IF($E25="PRODUCTO",VLOOKUP(J25,#REF!,9,0)&amp;"000",IF($E25="CATEGORÍA",VLOOKUP(J25,#REF!,7,0),$Q$1))</f>
        <v>270103001</v>
      </c>
      <c r="R25" s="20" t="str">
        <f t="shared" si="10"/>
        <v>casos</v>
      </c>
      <c r="S25" s="35" t="str">
        <f t="shared" si="4"/>
        <v>Casos de violencia psicológica por Prevalencia para el Periodo 2012-2020.</v>
      </c>
      <c r="T25" s="67" t="str">
        <f t="shared" si="5"/>
        <v>Casos de violencia psicológica por Prevalencia para el Periodo 2012-2020.</v>
      </c>
      <c r="U25" s="68" t="str">
        <f t="shared" si="6"/>
        <v>Periodo: Año</v>
      </c>
      <c r="V25" s="35" t="s">
        <v>13792</v>
      </c>
      <c r="W25" s="21" t="str">
        <f t="shared" si="31"/>
        <v>https://analytics.zoho.com/open-view/2395394000007293211?ZOHO_CRITERIA=%22Trasposicion_27.17%22.%22Id%20Periodo%22%20%3D%201</v>
      </c>
      <c r="X25" s="61" t="str">
        <f t="shared" si="23"/>
        <v>CHL</v>
      </c>
      <c r="Y25" s="20" t="s">
        <v>10690</v>
      </c>
      <c r="Z25" s="35" t="str">
        <f t="shared" si="7"/>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5"/>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6"/>
        <v>No Aplica</v>
      </c>
      <c r="AN25" s="61" t="str">
        <f t="shared" si="27"/>
        <v>No Aplica</v>
      </c>
      <c r="AO25" s="61" t="str">
        <f t="shared" si="28"/>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2" t="s">
        <v>13835</v>
      </c>
      <c r="C26" s="82">
        <v>1</v>
      </c>
      <c r="D26" s="45" t="s">
        <v>13804</v>
      </c>
      <c r="E26" s="84" t="s">
        <v>10690</v>
      </c>
      <c r="F26" s="46" t="s">
        <v>13812</v>
      </c>
      <c r="G26" s="85" t="s">
        <v>754</v>
      </c>
      <c r="H26" s="39"/>
      <c r="I26" s="41"/>
      <c r="J26" s="87" t="s">
        <v>10690</v>
      </c>
      <c r="K26" s="73"/>
      <c r="L26" s="53"/>
      <c r="M26" s="36" t="str">
        <f t="shared" si="3"/>
        <v>Casos de mujeres que sufren violencia psicológica por Nacional, para el Año 2020.</v>
      </c>
      <c r="N26" s="20" t="str">
        <f t="shared" si="0"/>
        <v>Chile</v>
      </c>
      <c r="O26" s="81" t="s">
        <v>8309</v>
      </c>
      <c r="P26" s="20" t="str">
        <f t="shared" si="9"/>
        <v>Casos</v>
      </c>
      <c r="Q26" s="28">
        <f>+IF($E26="PRODUCTO",VLOOKUP(J26,#REF!,9,0)&amp;"000",IF($E26="CATEGORÍA",VLOOKUP(J26,#REF!,7,0),$Q$1))</f>
        <v>270103001</v>
      </c>
      <c r="R26" s="20" t="str">
        <f t="shared" si="10"/>
        <v>casos</v>
      </c>
      <c r="S26" s="35" t="str">
        <f t="shared" si="4"/>
        <v>Casos de violencia psicológica por Región para el Año 2020.</v>
      </c>
      <c r="T26" s="67" t="str">
        <f t="shared" ref="T26:T33" si="57">+S26</f>
        <v>Casos de violencia psicológica por Región para el Año 2020.</v>
      </c>
      <c r="U26" s="68" t="str">
        <f t="shared" ref="U26:U33" si="58">+E26&amp;": "&amp;J26</f>
        <v>Nacional: Nacional</v>
      </c>
      <c r="V26" s="35" t="s">
        <v>13792</v>
      </c>
      <c r="W26" s="21" t="str">
        <f t="shared" ref="W26:W33" si="59">HYPERLINK(B26,B26)</f>
        <v>https://analytics.zoho.com/open-view/2395394000007279891</v>
      </c>
      <c r="X26" s="61" t="str">
        <f t="shared" si="23"/>
        <v>CHL</v>
      </c>
      <c r="Y26" s="20" t="s">
        <v>10690</v>
      </c>
      <c r="Z26" s="35" t="str">
        <f t="shared" si="7"/>
        <v>Casos de violencia psicológica por comuna en la región Nacional de acuerdo a los datos publicados por el Centro de Estudios y Análisis del Delito de Chile para el Año 2020.</v>
      </c>
      <c r="AA26" s="64">
        <f t="shared" ref="AA26:AE26" si="60">+AA25</f>
        <v>44357</v>
      </c>
      <c r="AB26" s="61" t="str">
        <f t="shared" si="60"/>
        <v>Español</v>
      </c>
      <c r="AC26" s="61" t="str">
        <f t="shared" si="60"/>
        <v>Paula</v>
      </c>
      <c r="AD26" s="61" t="str">
        <f t="shared" si="60"/>
        <v>No Aplica</v>
      </c>
      <c r="AE26" s="61" t="str">
        <f t="shared" si="60"/>
        <v>No Aplica</v>
      </c>
      <c r="AF26" s="61" t="str">
        <f t="shared" si="55"/>
        <v>No Aplica</v>
      </c>
      <c r="AG26" s="65">
        <f>+VLOOKUP($P26,Parametros[[nombre]:[Columna1]],5,0)</f>
        <v>11</v>
      </c>
      <c r="AH26" s="65">
        <f t="shared" si="25"/>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6"/>
        <v>No Aplica</v>
      </c>
      <c r="AN26" s="61" t="str">
        <f t="shared" si="27"/>
        <v>No Aplica</v>
      </c>
      <c r="AO26" s="61" t="str">
        <f t="shared" si="28"/>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2" t="s">
        <v>13836</v>
      </c>
      <c r="C27" s="82">
        <v>1</v>
      </c>
      <c r="D27" s="45" t="s">
        <v>13805</v>
      </c>
      <c r="E27" s="84" t="s">
        <v>10690</v>
      </c>
      <c r="F27" s="46" t="s">
        <v>13812</v>
      </c>
      <c r="G27" s="85" t="s">
        <v>1061</v>
      </c>
      <c r="H27" s="39"/>
      <c r="I27" s="41"/>
      <c r="J27" s="87" t="s">
        <v>10690</v>
      </c>
      <c r="K27" s="73"/>
      <c r="L27" s="53"/>
      <c r="M27" s="36" t="str">
        <f t="shared" si="3"/>
        <v>Casos de mujeres que sufren violencia psicológica por Nacional, para el Año 2020.</v>
      </c>
      <c r="N27" s="20" t="str">
        <f t="shared" si="0"/>
        <v>Chile</v>
      </c>
      <c r="O27" s="81" t="s">
        <v>8309</v>
      </c>
      <c r="P27" s="20" t="str">
        <f t="shared" si="9"/>
        <v>Casos</v>
      </c>
      <c r="Q27" s="28">
        <f>+IF($E27="PRODUCTO",VLOOKUP(J27,#REF!,9,0)&amp;"000",IF($E27="CATEGORÍA",VLOOKUP(J27,#REF!,7,0),$Q$1))</f>
        <v>270103001</v>
      </c>
      <c r="R27" s="20" t="str">
        <f t="shared" si="10"/>
        <v>casos</v>
      </c>
      <c r="S27" s="35" t="str">
        <f t="shared" si="4"/>
        <v>Casos de violencia psicológica por Comuna para el Año 2020.</v>
      </c>
      <c r="T27" s="67" t="str">
        <f t="shared" si="57"/>
        <v>Casos de violencia psicológica por Comuna para el Año 2020.</v>
      </c>
      <c r="U27" s="68" t="str">
        <f t="shared" si="58"/>
        <v>Nacional: Nacional</v>
      </c>
      <c r="V27" s="35" t="s">
        <v>13792</v>
      </c>
      <c r="W27" s="21" t="str">
        <f t="shared" si="59"/>
        <v>https://analytics.zoho.com/open-view/2395394000007347030</v>
      </c>
      <c r="X27" s="61" t="str">
        <f t="shared" si="23"/>
        <v>CHL</v>
      </c>
      <c r="Y27" s="20" t="s">
        <v>10690</v>
      </c>
      <c r="Z27" s="35" t="str">
        <f t="shared" si="7"/>
        <v>Casos de violencia psicológica por comuna en la región Nacional de acuerdo a los datos publicados por el Centro de Estudios y Análisis del Delito de Chile para el Año 2020.</v>
      </c>
      <c r="AA27" s="64">
        <f t="shared" ref="AA27:AE27" si="61">+AA26</f>
        <v>44357</v>
      </c>
      <c r="AB27" s="61" t="str">
        <f t="shared" si="61"/>
        <v>Español</v>
      </c>
      <c r="AC27" s="61" t="str">
        <f t="shared" si="61"/>
        <v>Paula</v>
      </c>
      <c r="AD27" s="61" t="str">
        <f t="shared" si="61"/>
        <v>No Aplica</v>
      </c>
      <c r="AE27" s="61" t="str">
        <f t="shared" si="61"/>
        <v>No Aplica</v>
      </c>
      <c r="AF27" s="61" t="str">
        <f t="shared" si="55"/>
        <v>No Aplica</v>
      </c>
      <c r="AG27" s="65">
        <f>+VLOOKUP($P27,Parametros[[nombre]:[Columna1]],5,0)</f>
        <v>11</v>
      </c>
      <c r="AH27" s="65">
        <f t="shared" si="25"/>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6"/>
        <v>No Aplica</v>
      </c>
      <c r="AN27" s="61" t="str">
        <f t="shared" si="27"/>
        <v>No Aplica</v>
      </c>
      <c r="AO27" s="61" t="str">
        <f t="shared" si="28"/>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2" t="s">
        <v>13837</v>
      </c>
      <c r="C28" s="82">
        <v>1</v>
      </c>
      <c r="D28" s="45" t="s">
        <v>13806</v>
      </c>
      <c r="E28" s="84" t="s">
        <v>10690</v>
      </c>
      <c r="F28" s="46" t="s">
        <v>13812</v>
      </c>
      <c r="G28" s="85" t="s">
        <v>13760</v>
      </c>
      <c r="H28" s="39"/>
      <c r="I28" s="41"/>
      <c r="J28" s="87" t="s">
        <v>10690</v>
      </c>
      <c r="K28" s="73"/>
      <c r="L28" s="53"/>
      <c r="M28" s="36" t="str">
        <f t="shared" si="3"/>
        <v>Casos de mujeres que sufren violencia psicológica por Nacional, para el Año 2020.</v>
      </c>
      <c r="N28" s="20" t="str">
        <f t="shared" si="0"/>
        <v>Chile</v>
      </c>
      <c r="O28" s="81" t="s">
        <v>8309</v>
      </c>
      <c r="P28" s="20" t="str">
        <f t="shared" si="9"/>
        <v>Casos</v>
      </c>
      <c r="Q28" s="28">
        <f>+IF($E28="PRODUCTO",VLOOKUP(J28,#REF!,9,0)&amp;"000",IF($E28="CATEGORÍA",VLOOKUP(J28,#REF!,7,0),$Q$1))</f>
        <v>270103001</v>
      </c>
      <c r="R28" s="20" t="str">
        <f t="shared" si="10"/>
        <v>casos</v>
      </c>
      <c r="S28" s="35" t="str">
        <f t="shared" si="4"/>
        <v>Casos de violencia psicológica por Prevalencia para el Año 2020.</v>
      </c>
      <c r="T28" s="67" t="str">
        <f t="shared" si="57"/>
        <v>Casos de violencia psicológica por Prevalencia para el Año 2020.</v>
      </c>
      <c r="U28" s="68" t="str">
        <f t="shared" si="58"/>
        <v>Nacional: Nacional</v>
      </c>
      <c r="V28" s="35" t="s">
        <v>13792</v>
      </c>
      <c r="W28" s="21" t="str">
        <f t="shared" si="59"/>
        <v>https://analytics.zoho.com/open-view/2395394000007347146</v>
      </c>
      <c r="X28" s="61" t="str">
        <f t="shared" si="23"/>
        <v>CHL</v>
      </c>
      <c r="Y28" s="20" t="s">
        <v>10690</v>
      </c>
      <c r="Z28" s="35" t="str">
        <f t="shared" si="7"/>
        <v>Casos de violencia psicológica por comuna en la región Nacional de acuerdo a los datos publicados por el Centro de Estudios y Análisis del Delito de Chile para el Año 2020.</v>
      </c>
      <c r="AA28" s="64">
        <f t="shared" ref="AA28:AE28" si="62">+AA27</f>
        <v>44357</v>
      </c>
      <c r="AB28" s="61" t="str">
        <f t="shared" si="62"/>
        <v>Español</v>
      </c>
      <c r="AC28" s="61" t="str">
        <f t="shared" si="62"/>
        <v>Paula</v>
      </c>
      <c r="AD28" s="61" t="str">
        <f t="shared" si="62"/>
        <v>No Aplica</v>
      </c>
      <c r="AE28" s="61" t="str">
        <f t="shared" si="62"/>
        <v>No Aplica</v>
      </c>
      <c r="AF28" s="61" t="str">
        <f t="shared" si="55"/>
        <v>No Aplica</v>
      </c>
      <c r="AG28" s="65">
        <f>+VLOOKUP($P28,Parametros[[nombre]:[Columna1]],5,0)</f>
        <v>11</v>
      </c>
      <c r="AH28" s="65">
        <f t="shared" si="25"/>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6"/>
        <v>No Aplica</v>
      </c>
      <c r="AN28" s="61" t="str">
        <f t="shared" si="27"/>
        <v>No Aplica</v>
      </c>
      <c r="AO28" s="61" t="str">
        <f t="shared" si="28"/>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2" t="s">
        <v>13839</v>
      </c>
      <c r="C29" s="82">
        <v>1</v>
      </c>
      <c r="D29" s="45" t="s">
        <v>13807</v>
      </c>
      <c r="E29" s="84" t="s">
        <v>10690</v>
      </c>
      <c r="F29" s="46" t="s">
        <v>13812</v>
      </c>
      <c r="G29" s="85" t="s">
        <v>10450</v>
      </c>
      <c r="H29" s="39"/>
      <c r="I29" s="41"/>
      <c r="J29" s="87" t="s">
        <v>10690</v>
      </c>
      <c r="K29" s="73"/>
      <c r="L29" s="53"/>
      <c r="M29" s="36" t="str">
        <f t="shared" si="3"/>
        <v>Casos de mujeres que sufren violencia psicológica por Nacional, para el Año 2020.</v>
      </c>
      <c r="N29" s="20" t="str">
        <f t="shared" si="0"/>
        <v>Chile</v>
      </c>
      <c r="O29" s="81" t="s">
        <v>8309</v>
      </c>
      <c r="P29" s="20" t="str">
        <f t="shared" si="9"/>
        <v>Casos</v>
      </c>
      <c r="Q29" s="28">
        <f>+IF($E29="PRODUCTO",VLOOKUP(J29,#REF!,9,0)&amp;"000",IF($E29="CATEGORÍA",VLOOKUP(J29,#REF!,7,0),$Q$1))</f>
        <v>270103001</v>
      </c>
      <c r="R29" s="20" t="str">
        <f t="shared" si="10"/>
        <v>casos</v>
      </c>
      <c r="S29" s="35" t="str">
        <f t="shared" si="4"/>
        <v>Casos de violencia psicológica por Periodo para el Año 2020.</v>
      </c>
      <c r="T29" s="67" t="str">
        <f t="shared" si="57"/>
        <v>Casos de violencia psicológica por Periodo para el Año 2020.</v>
      </c>
      <c r="U29" s="68" t="str">
        <f t="shared" si="58"/>
        <v>Nacional: Nacional</v>
      </c>
      <c r="V29" s="35" t="s">
        <v>13792</v>
      </c>
      <c r="W29" s="21" t="str">
        <f t="shared" si="59"/>
        <v>https://analytics.zoho.com/open-view/2395394000007286201</v>
      </c>
      <c r="X29" s="61" t="str">
        <f t="shared" si="23"/>
        <v>CHL</v>
      </c>
      <c r="Y29" s="20" t="s">
        <v>10690</v>
      </c>
      <c r="Z29" s="35" t="str">
        <f t="shared" si="7"/>
        <v>Casos de violencia psicológica por comuna en la región Nacional de acuerdo a los datos publicados por el Centro de Estudios y Análisis del Delito de Chile para el Año 2020.</v>
      </c>
      <c r="AA29" s="64">
        <f t="shared" ref="AA29:AE29" si="63">+AA28</f>
        <v>44357</v>
      </c>
      <c r="AB29" s="61" t="str">
        <f t="shared" si="63"/>
        <v>Español</v>
      </c>
      <c r="AC29" s="61" t="str">
        <f t="shared" si="63"/>
        <v>Paula</v>
      </c>
      <c r="AD29" s="61" t="str">
        <f t="shared" si="63"/>
        <v>No Aplica</v>
      </c>
      <c r="AE29" s="61" t="str">
        <f t="shared" si="63"/>
        <v>No Aplica</v>
      </c>
      <c r="AF29" s="61" t="str">
        <f t="shared" si="55"/>
        <v>No Aplica</v>
      </c>
      <c r="AG29" s="65">
        <f>+VLOOKUP($P29,Parametros[[nombre]:[Columna1]],5,0)</f>
        <v>11</v>
      </c>
      <c r="AH29" s="65">
        <f t="shared" si="25"/>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6"/>
        <v>No Aplica</v>
      </c>
      <c r="AN29" s="61" t="str">
        <f t="shared" si="27"/>
        <v>No Aplica</v>
      </c>
      <c r="AO29" s="61" t="str">
        <f t="shared" si="28"/>
        <v>No Aplica</v>
      </c>
      <c r="AP29" s="66">
        <f>VLOOKUP($AC29,Responsables[],3,0)</f>
        <v>7</v>
      </c>
      <c r="AQ29" s="66">
        <f>VLOOKUP($R29,unidad_medida[[#All],[nombre]:[Columna1]],5,0)</f>
        <v>73</v>
      </c>
    </row>
    <row r="30" spans="1:43" ht="45" x14ac:dyDescent="0.25">
      <c r="A30" s="52" t="str">
        <f t="shared" si="56"/>
        <v>GR 27|FILT:Nacional| MUES:Región|Casos de violencia psicológica|Periodo 2012-2020|</v>
      </c>
      <c r="B30" s="72" t="s">
        <v>13838</v>
      </c>
      <c r="C30" s="82">
        <v>1</v>
      </c>
      <c r="D30" s="45" t="s">
        <v>13808</v>
      </c>
      <c r="E30" s="84" t="s">
        <v>10690</v>
      </c>
      <c r="F30" s="46" t="s">
        <v>13812</v>
      </c>
      <c r="G30" s="85" t="s">
        <v>754</v>
      </c>
      <c r="H30" s="39"/>
      <c r="I30" s="41"/>
      <c r="J30" s="87" t="s">
        <v>10690</v>
      </c>
      <c r="K30" s="73"/>
      <c r="L30" s="53"/>
      <c r="M30" s="36" t="str">
        <f t="shared" si="3"/>
        <v>Casos de mujeres que sufren violencia psicológica por Nacional, para el Periodo 2012-2020.</v>
      </c>
      <c r="N30" s="20" t="str">
        <f t="shared" si="0"/>
        <v>Chile</v>
      </c>
      <c r="O30" s="81" t="s">
        <v>10449</v>
      </c>
      <c r="P30" s="20" t="str">
        <f t="shared" si="9"/>
        <v>Casos</v>
      </c>
      <c r="Q30" s="28">
        <f>+IF($E30="PRODUCTO",VLOOKUP(J30,#REF!,9,0)&amp;"000",IF($E30="CATEGORÍA",VLOOKUP(J30,#REF!,7,0),$Q$1))</f>
        <v>270103001</v>
      </c>
      <c r="R30" s="20" t="str">
        <f t="shared" si="10"/>
        <v>casos</v>
      </c>
      <c r="S30" s="35" t="str">
        <f t="shared" si="4"/>
        <v>Casos de violencia psicológica por Región para el Periodo 2012-2020.</v>
      </c>
      <c r="T30" s="67" t="str">
        <f t="shared" si="57"/>
        <v>Casos de violencia psicológica por Región para el Periodo 2012-2020.</v>
      </c>
      <c r="U30" s="68" t="str">
        <f t="shared" si="58"/>
        <v>Nacional: Nacional</v>
      </c>
      <c r="V30" s="35" t="s">
        <v>13792</v>
      </c>
      <c r="W30" s="21" t="str">
        <f t="shared" si="59"/>
        <v>https://analytics.zoho.com/open-view/2395394000007286345</v>
      </c>
      <c r="X30" s="61" t="str">
        <f t="shared" si="23"/>
        <v>CHL</v>
      </c>
      <c r="Y30" s="20" t="s">
        <v>10690</v>
      </c>
      <c r="Z30" s="35" t="str">
        <f t="shared" si="7"/>
        <v>Casos de violencia psicológica por comuna en la región Nacional de acuerdo a los datos publicados por el Centro de Estudios y Análisis del Delito de Chile para el Periodo 2012-2020.</v>
      </c>
      <c r="AA30" s="64">
        <f t="shared" ref="AA30:AE30" si="64">+AA29</f>
        <v>44357</v>
      </c>
      <c r="AB30" s="61" t="str">
        <f t="shared" si="64"/>
        <v>Español</v>
      </c>
      <c r="AC30" s="61" t="str">
        <f t="shared" si="64"/>
        <v>Paula</v>
      </c>
      <c r="AD30" s="61" t="str">
        <f t="shared" si="64"/>
        <v>No Aplica</v>
      </c>
      <c r="AE30" s="61" t="str">
        <f t="shared" si="64"/>
        <v>No Aplica</v>
      </c>
      <c r="AF30" s="61" t="str">
        <f t="shared" si="55"/>
        <v>No Aplica</v>
      </c>
      <c r="AG30" s="65">
        <f>+VLOOKUP($P30,Parametros[[nombre]:[Columna1]],5,0)</f>
        <v>11</v>
      </c>
      <c r="AH30" s="65">
        <f t="shared" si="25"/>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6"/>
        <v>No Aplica</v>
      </c>
      <c r="AN30" s="61" t="str">
        <f t="shared" si="27"/>
        <v>No Aplica</v>
      </c>
      <c r="AO30" s="61" t="str">
        <f t="shared" si="28"/>
        <v>No Aplica</v>
      </c>
      <c r="AP30" s="66">
        <f>VLOOKUP($AC30,Responsables[],3,0)</f>
        <v>7</v>
      </c>
      <c r="AQ30" s="66">
        <f>VLOOKUP($R30,unidad_medida[[#All],[nombre]:[Columna1]],5,0)</f>
        <v>73</v>
      </c>
    </row>
    <row r="31" spans="1:43" ht="45" x14ac:dyDescent="0.25">
      <c r="A31" s="52" t="str">
        <f t="shared" si="56"/>
        <v>GR 28|FILT:Nacional| MUES:Comuna|Casos de violencia psicológica|Periodo 2012-2020|</v>
      </c>
      <c r="B31" s="72" t="s">
        <v>13840</v>
      </c>
      <c r="C31" s="82">
        <v>1</v>
      </c>
      <c r="D31" s="45" t="s">
        <v>13809</v>
      </c>
      <c r="E31" s="84" t="s">
        <v>10690</v>
      </c>
      <c r="F31" s="46" t="s">
        <v>13812</v>
      </c>
      <c r="G31" s="85" t="s">
        <v>1061</v>
      </c>
      <c r="H31" s="39"/>
      <c r="I31" s="41"/>
      <c r="J31" s="87" t="s">
        <v>10690</v>
      </c>
      <c r="K31" s="73"/>
      <c r="L31" s="53"/>
      <c r="M31" s="36" t="str">
        <f t="shared" si="3"/>
        <v>Casos de mujeres que sufren violencia psicológica por Nacional, para el Periodo 2012-2020.</v>
      </c>
      <c r="N31" s="20" t="str">
        <f t="shared" si="0"/>
        <v>Chile</v>
      </c>
      <c r="O31" s="81" t="s">
        <v>10449</v>
      </c>
      <c r="P31" s="20" t="str">
        <f t="shared" si="9"/>
        <v>Casos</v>
      </c>
      <c r="Q31" s="28">
        <f>+IF($E31="PRODUCTO",VLOOKUP(J31,#REF!,9,0)&amp;"000",IF($E31="CATEGORÍA",VLOOKUP(J31,#REF!,7,0),$Q$1))</f>
        <v>270103001</v>
      </c>
      <c r="R31" s="20" t="str">
        <f t="shared" si="10"/>
        <v>casos</v>
      </c>
      <c r="S31" s="35" t="str">
        <f t="shared" si="4"/>
        <v>Casos de violencia psicológica por Comuna para el Periodo 2012-2020.</v>
      </c>
      <c r="T31" s="67" t="str">
        <f t="shared" si="57"/>
        <v>Casos de violencia psicológica por Comuna para el Periodo 2012-2020.</v>
      </c>
      <c r="U31" s="68" t="str">
        <f t="shared" si="58"/>
        <v>Nacional: Nacional</v>
      </c>
      <c r="V31" s="35" t="s">
        <v>13792</v>
      </c>
      <c r="W31" s="21" t="str">
        <f t="shared" si="59"/>
        <v>https://analytics.zoho.com/open-view/2395394000007286490</v>
      </c>
      <c r="X31" s="61" t="str">
        <f t="shared" si="23"/>
        <v>CHL</v>
      </c>
      <c r="Y31" s="20" t="s">
        <v>10690</v>
      </c>
      <c r="Z31" s="35" t="str">
        <f t="shared" si="7"/>
        <v>Casos de violencia psicológica por comuna en la región Nacional de acuerdo a los datos publicados por el Centro de Estudios y Análisis del Delito de Chile para el Periodo 2012-2020.</v>
      </c>
      <c r="AA31" s="64">
        <f t="shared" ref="AA31:AE31" si="65">+AA30</f>
        <v>44357</v>
      </c>
      <c r="AB31" s="61" t="str">
        <f t="shared" si="65"/>
        <v>Español</v>
      </c>
      <c r="AC31" s="61" t="str">
        <f t="shared" si="65"/>
        <v>Paula</v>
      </c>
      <c r="AD31" s="61" t="str">
        <f t="shared" si="65"/>
        <v>No Aplica</v>
      </c>
      <c r="AE31" s="61" t="str">
        <f t="shared" si="65"/>
        <v>No Aplica</v>
      </c>
      <c r="AF31" s="61" t="str">
        <f t="shared" si="55"/>
        <v>No Aplica</v>
      </c>
      <c r="AG31" s="65">
        <f>+VLOOKUP($P31,Parametros[[nombre]:[Columna1]],5,0)</f>
        <v>11</v>
      </c>
      <c r="AH31" s="65">
        <f t="shared" si="25"/>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6"/>
        <v>No Aplica</v>
      </c>
      <c r="AN31" s="61" t="str">
        <f t="shared" si="27"/>
        <v>No Aplica</v>
      </c>
      <c r="AO31" s="61" t="str">
        <f t="shared" si="28"/>
        <v>No Aplica</v>
      </c>
      <c r="AP31" s="66">
        <f>VLOOKUP($AC31,Responsables[],3,0)</f>
        <v>7</v>
      </c>
      <c r="AQ31" s="66">
        <f>VLOOKUP($R31,unidad_medida[[#All],[nombre]:[Columna1]],5,0)</f>
        <v>73</v>
      </c>
    </row>
    <row r="32" spans="1:43" ht="45" x14ac:dyDescent="0.25">
      <c r="A32" s="52" t="str">
        <f t="shared" si="56"/>
        <v>GR 29|FILT:Nacional| MUES:Prevalencia|Casos de violencia psicológica|Periodo 2012-2020|</v>
      </c>
      <c r="B32" s="72" t="s">
        <v>13841</v>
      </c>
      <c r="C32" s="82">
        <v>1</v>
      </c>
      <c r="D32" s="45" t="s">
        <v>13810</v>
      </c>
      <c r="E32" s="84" t="s">
        <v>10690</v>
      </c>
      <c r="F32" s="46" t="s">
        <v>13812</v>
      </c>
      <c r="G32" s="85" t="s">
        <v>13760</v>
      </c>
      <c r="H32" s="39"/>
      <c r="I32" s="41"/>
      <c r="J32" s="87" t="s">
        <v>10690</v>
      </c>
      <c r="K32" s="73"/>
      <c r="L32" s="53"/>
      <c r="M32" s="36" t="str">
        <f t="shared" si="3"/>
        <v>Casos de mujeres que sufren violencia psicológica por Nacional, para el Periodo 2012-2020.</v>
      </c>
      <c r="N32" s="20" t="str">
        <f t="shared" si="0"/>
        <v>Chile</v>
      </c>
      <c r="O32" s="81" t="s">
        <v>10449</v>
      </c>
      <c r="P32" s="20" t="str">
        <f t="shared" si="9"/>
        <v>Casos</v>
      </c>
      <c r="Q32" s="28">
        <f>+IF($E32="PRODUCTO",VLOOKUP(J32,#REF!,9,0)&amp;"000",IF($E32="CATEGORÍA",VLOOKUP(J32,#REF!,7,0),$Q$1))</f>
        <v>270103001</v>
      </c>
      <c r="R32" s="20" t="str">
        <f t="shared" si="10"/>
        <v>casos</v>
      </c>
      <c r="S32" s="35" t="str">
        <f t="shared" si="4"/>
        <v>Casos de violencia psicológica por Prevalencia para el Periodo 2012-2020.</v>
      </c>
      <c r="T32" s="67" t="str">
        <f t="shared" si="57"/>
        <v>Casos de violencia psicológica por Prevalencia para el Periodo 2012-2020.</v>
      </c>
      <c r="U32" s="68" t="str">
        <f t="shared" si="58"/>
        <v>Nacional: Nacional</v>
      </c>
      <c r="V32" s="35" t="s">
        <v>13792</v>
      </c>
      <c r="W32" s="21" t="str">
        <f t="shared" si="59"/>
        <v>https://analytics.zoho.com/open-view/2395394000007286648</v>
      </c>
      <c r="X32" s="61" t="str">
        <f t="shared" si="23"/>
        <v>CHL</v>
      </c>
      <c r="Y32" s="20" t="s">
        <v>10690</v>
      </c>
      <c r="Z32" s="35" t="str">
        <f t="shared" si="7"/>
        <v>Casos de violencia psicológica por comuna en la región Nacional de acuerdo a los datos publicados por el Centro de Estudios y Análisis del Delito de Chile para el Periodo 2012-2020.</v>
      </c>
      <c r="AA32" s="64">
        <f t="shared" ref="AA32:AE32" si="66">+AA31</f>
        <v>44357</v>
      </c>
      <c r="AB32" s="61" t="str">
        <f t="shared" si="66"/>
        <v>Español</v>
      </c>
      <c r="AC32" s="61" t="str">
        <f t="shared" si="66"/>
        <v>Paula</v>
      </c>
      <c r="AD32" s="61" t="str">
        <f t="shared" si="66"/>
        <v>No Aplica</v>
      </c>
      <c r="AE32" s="61" t="str">
        <f t="shared" si="66"/>
        <v>No Aplica</v>
      </c>
      <c r="AF32" s="61" t="str">
        <f t="shared" si="55"/>
        <v>No Aplica</v>
      </c>
      <c r="AG32" s="65">
        <f>+VLOOKUP($P32,Parametros[[nombre]:[Columna1]],5,0)</f>
        <v>11</v>
      </c>
      <c r="AH32" s="65">
        <f t="shared" si="25"/>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6"/>
        <v>No Aplica</v>
      </c>
      <c r="AN32" s="61" t="str">
        <f t="shared" si="27"/>
        <v>No Aplica</v>
      </c>
      <c r="AO32" s="61" t="str">
        <f t="shared" si="28"/>
        <v>No Aplica</v>
      </c>
      <c r="AP32" s="66">
        <f>VLOOKUP($AC32,Responsables[],3,0)</f>
        <v>7</v>
      </c>
      <c r="AQ32" s="66">
        <f>VLOOKUP($R32,unidad_medida[[#All],[nombre]:[Columna1]],5,0)</f>
        <v>73</v>
      </c>
    </row>
    <row r="33" spans="1:43" ht="45" x14ac:dyDescent="0.25">
      <c r="A33" s="52" t="str">
        <f t="shared" si="56"/>
        <v>GR 30|FILT:Nacional| MUES:Periodo|Casos de violencia psicológica|Periodo 2012-2020|</v>
      </c>
      <c r="B33" s="72" t="s">
        <v>13842</v>
      </c>
      <c r="C33" s="82">
        <v>1</v>
      </c>
      <c r="D33" s="45" t="s">
        <v>13811</v>
      </c>
      <c r="E33" s="84" t="s">
        <v>10690</v>
      </c>
      <c r="F33" s="46" t="s">
        <v>13812</v>
      </c>
      <c r="G33" s="85" t="s">
        <v>10450</v>
      </c>
      <c r="H33" s="39"/>
      <c r="I33" s="41"/>
      <c r="J33" s="87" t="s">
        <v>10690</v>
      </c>
      <c r="K33" s="73"/>
      <c r="L33" s="53"/>
      <c r="M33" s="36" t="str">
        <f t="shared" si="3"/>
        <v>Casos de mujeres que sufren violencia psicológica por Nacional, para el Periodo 2012-2020.</v>
      </c>
      <c r="N33" s="20" t="str">
        <f t="shared" si="0"/>
        <v>Chile</v>
      </c>
      <c r="O33" s="81" t="s">
        <v>10449</v>
      </c>
      <c r="P33" s="20" t="str">
        <f t="shared" si="9"/>
        <v>Casos</v>
      </c>
      <c r="Q33" s="28">
        <f>+IF($E33="PRODUCTO",VLOOKUP(J33,#REF!,9,0)&amp;"000",IF($E33="CATEGORÍA",VLOOKUP(J33,#REF!,7,0),$Q$1))</f>
        <v>270103001</v>
      </c>
      <c r="R33" s="20" t="str">
        <f t="shared" si="10"/>
        <v>casos</v>
      </c>
      <c r="S33" s="35" t="str">
        <f t="shared" si="4"/>
        <v>Casos de violencia psicológica por Periodo para el Periodo 2012-2020.</v>
      </c>
      <c r="T33" s="67" t="str">
        <f t="shared" si="57"/>
        <v>Casos de violencia psicológica por Periodo para el Periodo 2012-2020.</v>
      </c>
      <c r="U33" s="68" t="str">
        <f t="shared" si="58"/>
        <v>Nacional: Nacional</v>
      </c>
      <c r="V33" s="35" t="s">
        <v>13792</v>
      </c>
      <c r="W33" s="21" t="str">
        <f t="shared" si="59"/>
        <v>https://analytics.zoho.com/open-view/2395394000007353930</v>
      </c>
      <c r="X33" s="61" t="str">
        <f t="shared" si="23"/>
        <v>CHL</v>
      </c>
      <c r="Y33" s="20" t="s">
        <v>10690</v>
      </c>
      <c r="Z33" s="35" t="str">
        <f t="shared" si="7"/>
        <v>Casos de violencia psicológica por comuna en la región Nacional de acuerdo a los datos publicados por el Centro de Estudios y Análisis del Delito de Chile para el Periodo 2012-2020.</v>
      </c>
      <c r="AA33" s="64">
        <f t="shared" ref="AA33:AE33" si="67">+AA32</f>
        <v>44357</v>
      </c>
      <c r="AB33" s="61" t="str">
        <f t="shared" si="67"/>
        <v>Español</v>
      </c>
      <c r="AC33" s="61" t="str">
        <f t="shared" si="67"/>
        <v>Paula</v>
      </c>
      <c r="AD33" s="61" t="str">
        <f t="shared" si="67"/>
        <v>No Aplica</v>
      </c>
      <c r="AE33" s="61" t="str">
        <f t="shared" si="67"/>
        <v>No Aplica</v>
      </c>
      <c r="AF33" s="61" t="str">
        <f t="shared" si="55"/>
        <v>No Aplica</v>
      </c>
      <c r="AG33" s="65">
        <f>+VLOOKUP($P33,Parametros[[nombre]:[Columna1]],5,0)</f>
        <v>11</v>
      </c>
      <c r="AH33" s="65">
        <f t="shared" si="25"/>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6"/>
        <v>No Aplica</v>
      </c>
      <c r="AN33" s="61" t="str">
        <f t="shared" si="27"/>
        <v>No Aplica</v>
      </c>
      <c r="AO33" s="61" t="str">
        <f t="shared" si="28"/>
        <v>No Aplica</v>
      </c>
      <c r="AP33" s="66">
        <f>VLOOKUP($AC33,Responsables[],3,0)</f>
        <v>7</v>
      </c>
      <c r="AQ33" s="66">
        <f>VLOOKUP($R33,unidad_medida[[#All],[nombre]:[Columna1]],5,0)</f>
        <v>73</v>
      </c>
    </row>
    <row r="34" spans="1:43" ht="89.25" x14ac:dyDescent="0.25">
      <c r="A34" s="52" t="str">
        <f>+D34&amp;"|FILT:"&amp;E34&amp;"| MUES:"&amp;G34&amp;"|"&amp;F34&amp;"|"&amp;O34&amp;"|"&amp;H34</f>
        <v>II 01|FILT:Región| MUES:Comuna-Prevalencia-Periodo|Casos de violencia psicológica|Año 2020|</v>
      </c>
      <c r="B34" s="72" t="s">
        <v>13843</v>
      </c>
      <c r="C34" s="82">
        <v>16</v>
      </c>
      <c r="D34" s="83" t="s">
        <v>13795</v>
      </c>
      <c r="E34" s="84" t="s">
        <v>754</v>
      </c>
      <c r="F34" s="46" t="s">
        <v>13812</v>
      </c>
      <c r="G34" s="85" t="s">
        <v>13796</v>
      </c>
      <c r="H34" s="39"/>
      <c r="I34" s="86"/>
      <c r="J34" s="40" t="s">
        <v>795</v>
      </c>
      <c r="K34" s="73"/>
      <c r="L34" s="53"/>
      <c r="M34" s="36" t="str">
        <f t="shared" si="3"/>
        <v>Casos de mujeres que sufren violencia psicológica por Región, para el Año 2020.</v>
      </c>
      <c r="N34" s="20" t="str">
        <f t="shared" ref="N34:N37" si="68">IF(E34="Región",J34,IF(E34="Comuna",J34,"Chile"))</f>
        <v>Tarapacá</v>
      </c>
      <c r="O34" s="81" t="s">
        <v>8309</v>
      </c>
      <c r="P34" s="20" t="str">
        <f>+P25</f>
        <v>Casos</v>
      </c>
      <c r="Q34" s="28">
        <f>+IF($E34="PRODUCTO",VLOOKUP(J34,#REF!,9,0)&amp;"000",IF($E34="CATEGORÍA",VLOOKUP(J34,#REF!,7,0),$Q$1))</f>
        <v>270103001</v>
      </c>
      <c r="R34" s="20" t="str">
        <f>R25</f>
        <v>casos</v>
      </c>
      <c r="S34" s="35" t="str">
        <f t="shared" si="4"/>
        <v>Casos de violencia psicológica por Comuna-Prevalencia-Periodo para el Año 2020.</v>
      </c>
      <c r="T34" s="67" t="str">
        <f t="shared" ref="T34:T37" si="69">+S34</f>
        <v>Casos de violencia psicológica por Comuna-Prevalencia-Periodo para el Año 2020.</v>
      </c>
      <c r="U34" s="68" t="str">
        <f t="shared" ref="U34:U37" si="70">+E34&amp;": "&amp;J34</f>
        <v>Región: Tarapacá</v>
      </c>
      <c r="V34" s="35" t="s">
        <v>13792</v>
      </c>
      <c r="W34" s="21" t="str">
        <f t="shared" ref="W34:W37" si="71">HYPERLINK(B34,B34)</f>
        <v>https://analytics.zoho.com/open-view/2395394000007360543?ZOHO_CRITERIA=%22Trasposicion_27.17%22.%22A%C3%B1o%22%20%3D%202020%20and%20%22Trasposicion_27.17%22.%22Valor%22%3E0.99%20and%20%22Trasposicion_27.17%22.%22Regi%C3%B3n%22%20%3D%201</v>
      </c>
      <c r="X34" s="61" t="str">
        <f>+X25</f>
        <v>CHL</v>
      </c>
      <c r="Y34" s="20" t="s">
        <v>10690</v>
      </c>
      <c r="Z34" s="35" t="str">
        <f t="shared" si="7"/>
        <v>Casos de violencia psicológica por comuna en la región Tarapacá de acuerdo a los datos publicados por el Centro de Estudios y Análisis del Delito de Chile para el Año 2020.</v>
      </c>
      <c r="AA34" s="64">
        <f t="shared" ref="AA34:AF34" si="72">+AA25</f>
        <v>44357</v>
      </c>
      <c r="AB34" s="61" t="str">
        <f t="shared" si="72"/>
        <v>Español</v>
      </c>
      <c r="AC34" s="61" t="str">
        <f t="shared" si="72"/>
        <v>Paula</v>
      </c>
      <c r="AD34" s="61" t="str">
        <f t="shared" si="72"/>
        <v>No Aplica</v>
      </c>
      <c r="AE34" s="61" t="str">
        <f t="shared" si="72"/>
        <v>No Aplica</v>
      </c>
      <c r="AF34" s="61" t="str">
        <f t="shared" si="72"/>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89.25" x14ac:dyDescent="0.25">
      <c r="A35" s="52" t="str">
        <f t="shared" ref="A35:A37" si="73">+D35&amp;"|FILT:"&amp;E35&amp;"| MUES:"&amp;G35&amp;"|"&amp;F35&amp;"|"&amp;O35&amp;"|"&amp;H35</f>
        <v>II 02|FILT:Prevalencia| MUES:Región-Comuna-Periodo|Casos de violencia psicológica|Año 2020|</v>
      </c>
      <c r="B35" s="72" t="s">
        <v>13844</v>
      </c>
      <c r="C35" s="38">
        <v>3</v>
      </c>
      <c r="D35" s="83" t="s">
        <v>13797</v>
      </c>
      <c r="E35" s="84" t="s">
        <v>13760</v>
      </c>
      <c r="F35" s="46" t="s">
        <v>13812</v>
      </c>
      <c r="G35" s="85" t="s">
        <v>13798</v>
      </c>
      <c r="H35" s="39"/>
      <c r="I35" s="86"/>
      <c r="J35" t="s">
        <v>13849</v>
      </c>
      <c r="K35" s="73"/>
      <c r="L35" s="53"/>
      <c r="M35" s="36" t="str">
        <f t="shared" si="3"/>
        <v>Casos de mujeres que sufren violencia psicológica por Prevalencia, para el Año 2020.</v>
      </c>
      <c r="N35" s="20" t="str">
        <f t="shared" si="68"/>
        <v>Chile</v>
      </c>
      <c r="O35" s="81" t="s">
        <v>8309</v>
      </c>
      <c r="P35" s="20" t="str">
        <f t="shared" si="9"/>
        <v>Casos</v>
      </c>
      <c r="Q35" s="28">
        <f>+IF($E35="PRODUCTO",VLOOKUP(J35,#REF!,9,0)&amp;"000",IF($E35="CATEGORÍA",VLOOKUP(J35,#REF!,7,0),$Q$1))</f>
        <v>270103001</v>
      </c>
      <c r="R35" s="20" t="str">
        <f t="shared" si="10"/>
        <v>casos</v>
      </c>
      <c r="S35" s="35" t="str">
        <f t="shared" si="4"/>
        <v>Casos de violencia psicológica por Región-Comuna-Periodo para el Año 2020.</v>
      </c>
      <c r="T35" s="67" t="str">
        <f t="shared" si="69"/>
        <v>Casos de violencia psicológica por Región-Comuna-Periodo para el Año 2020.</v>
      </c>
      <c r="U35" s="68" t="str">
        <f t="shared" si="70"/>
        <v>Prevalencia: Violencia Psicológica General</v>
      </c>
      <c r="V35" s="35" t="s">
        <v>13792</v>
      </c>
      <c r="W35" s="21" t="str">
        <f t="shared" si="71"/>
        <v>https://analytics.zoho.com/open-view/2395394000007354316?ZOHO_CRITERIA=%22Trasposicion_27.17%22.%22A%C3%B1o%22%20%3D%202020%20and%20%22Trasposicion_27.17%22.%22Valor%22%3E0.99%20and%20%22Trasposicion_27.17%22.%22Id%20prevalencia%22%20%3D%201</v>
      </c>
      <c r="X35" s="61" t="str">
        <f t="shared" si="23"/>
        <v>CHL</v>
      </c>
      <c r="Y35" s="20" t="s">
        <v>10690</v>
      </c>
      <c r="Z35" s="35" t="str">
        <f t="shared" si="7"/>
        <v>Casos de violencia psicológica por comuna en la región Violencia Psicológica General de acuerdo a los datos publicados por el Centro de Estudios y Análisis del Delito de Chile para el Año 2020.</v>
      </c>
      <c r="AA35" s="64">
        <f t="shared" ref="AA35:AE35" si="74">+AA34</f>
        <v>44357</v>
      </c>
      <c r="AB35" s="61" t="str">
        <f t="shared" si="74"/>
        <v>Español</v>
      </c>
      <c r="AC35" s="61" t="str">
        <f t="shared" si="74"/>
        <v>Paula</v>
      </c>
      <c r="AD35" s="61" t="str">
        <f t="shared" si="74"/>
        <v>No Aplica</v>
      </c>
      <c r="AE35" s="61" t="str">
        <f t="shared" si="74"/>
        <v>No Aplica</v>
      </c>
      <c r="AF35" s="61" t="str">
        <f t="shared" si="55"/>
        <v>No Aplica</v>
      </c>
      <c r="AG35" s="65">
        <f>+VLOOKUP($P35,Parametros[[nombre]:[Columna1]],5,0)</f>
        <v>11</v>
      </c>
      <c r="AH35" s="65">
        <f t="shared" si="25"/>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6"/>
        <v>No Aplica</v>
      </c>
      <c r="AN35" s="61" t="str">
        <f t="shared" si="27"/>
        <v>No Aplica</v>
      </c>
      <c r="AO35" s="61" t="str">
        <f t="shared" si="28"/>
        <v>No Aplica</v>
      </c>
      <c r="AP35" s="66">
        <f>VLOOKUP($AC35,Responsables[],3,0)</f>
        <v>7</v>
      </c>
      <c r="AQ35" s="66">
        <f>VLOOKUP($R35,unidad_medida[[#All],[nombre]:[Columna1]],5,0)</f>
        <v>73</v>
      </c>
    </row>
    <row r="36" spans="1:43" ht="63.75" x14ac:dyDescent="0.25">
      <c r="A36" s="52" t="str">
        <f t="shared" si="73"/>
        <v>II 03|FILT:Región| MUES:Comuna-Prevalencia-Periodo|Casos de violencia psicológica|Periodo 2012-2020|</v>
      </c>
      <c r="B36" s="72" t="s">
        <v>13845</v>
      </c>
      <c r="C36" s="82">
        <v>16</v>
      </c>
      <c r="D36" s="83" t="s">
        <v>13799</v>
      </c>
      <c r="E36" s="84" t="s">
        <v>754</v>
      </c>
      <c r="F36" s="46" t="s">
        <v>13812</v>
      </c>
      <c r="G36" s="85" t="s">
        <v>13796</v>
      </c>
      <c r="H36" s="39"/>
      <c r="I36" s="86"/>
      <c r="J36" s="40" t="s">
        <v>795</v>
      </c>
      <c r="K36" s="73"/>
      <c r="L36" s="53"/>
      <c r="M36" s="36" t="str">
        <f t="shared" si="3"/>
        <v>Casos de mujeres que sufren violencia psicológica por Región, para el Periodo 2012-2020.</v>
      </c>
      <c r="N36" s="20" t="str">
        <f t="shared" si="68"/>
        <v>Tarapacá</v>
      </c>
      <c r="O36" s="81" t="s">
        <v>10449</v>
      </c>
      <c r="P36" s="20" t="str">
        <f t="shared" si="9"/>
        <v>Casos</v>
      </c>
      <c r="Q36" s="28">
        <f>+IF($E36="PRODUCTO",VLOOKUP(J36,#REF!,9,0)&amp;"000",IF($E36="CATEGORÍA",VLOOKUP(J36,#REF!,7,0),$Q$1))</f>
        <v>270103001</v>
      </c>
      <c r="R36" s="20" t="str">
        <f t="shared" si="10"/>
        <v>casos</v>
      </c>
      <c r="S36" s="35" t="str">
        <f t="shared" si="4"/>
        <v>Casos de violencia psicológica por Comuna-Prevalencia-Periodo para el Periodo 2012-2020.</v>
      </c>
      <c r="T36" s="67" t="str">
        <f t="shared" si="69"/>
        <v>Casos de violencia psicológica por Comuna-Prevalencia-Periodo para el Periodo 2012-2020.</v>
      </c>
      <c r="U36" s="68" t="str">
        <f t="shared" si="70"/>
        <v>Región: Tarapacá</v>
      </c>
      <c r="V36" s="35" t="s">
        <v>13792</v>
      </c>
      <c r="W36" s="21" t="str">
        <f t="shared" si="71"/>
        <v>https://analytics.zoho.com/open-view/2395394000007408113?ZOHO_CRITERIA=%22Trasposicion_27.17%22.%22Valor%22%3E0.99%20and%20%22Trasposicion_27.17%22.%22Regi%C3%B3n%22%20%3D%201</v>
      </c>
      <c r="X36" s="61" t="str">
        <f t="shared" si="23"/>
        <v>CHL</v>
      </c>
      <c r="Y36" s="20" t="s">
        <v>10690</v>
      </c>
      <c r="Z36" s="35" t="str">
        <f t="shared" si="7"/>
        <v>Casos de violencia psicológica por comuna en la región Tarapacá de acuerdo a los datos publicados por el Centro de Estudios y Análisis del Delito de Chile para el Periodo 2012-2020.</v>
      </c>
      <c r="AA36" s="64">
        <f t="shared" ref="AA36:AE36" si="75">+AA35</f>
        <v>44357</v>
      </c>
      <c r="AB36" s="61" t="str">
        <f t="shared" si="75"/>
        <v>Español</v>
      </c>
      <c r="AC36" s="61" t="str">
        <f t="shared" si="75"/>
        <v>Paula</v>
      </c>
      <c r="AD36" s="61" t="str">
        <f t="shared" si="75"/>
        <v>No Aplica</v>
      </c>
      <c r="AE36" s="61" t="str">
        <f t="shared" si="75"/>
        <v>No Aplica</v>
      </c>
      <c r="AF36" s="61" t="str">
        <f t="shared" si="55"/>
        <v>No Aplica</v>
      </c>
      <c r="AG36" s="65">
        <f>+VLOOKUP($P36,Parametros[[nombre]:[Columna1]],5,0)</f>
        <v>11</v>
      </c>
      <c r="AH36" s="65">
        <f t="shared" si="25"/>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6"/>
        <v>No Aplica</v>
      </c>
      <c r="AN36" s="61" t="str">
        <f t="shared" si="27"/>
        <v>No Aplica</v>
      </c>
      <c r="AO36" s="61" t="str">
        <f t="shared" si="28"/>
        <v>No Aplica</v>
      </c>
      <c r="AP36" s="66">
        <f>VLOOKUP($AC36,Responsables[],3,0)</f>
        <v>7</v>
      </c>
      <c r="AQ36" s="66">
        <f>VLOOKUP($R36,unidad_medida[[#All],[nombre]:[Columna1]],5,0)</f>
        <v>73</v>
      </c>
    </row>
    <row r="37" spans="1:43" ht="63.75" x14ac:dyDescent="0.25">
      <c r="A37" s="52" t="str">
        <f t="shared" si="73"/>
        <v>II 04|FILT:Prevalencia| MUES:Región-Comuna-Periodo|Casos de violencia psicológica|Periodo 2012-2020|</v>
      </c>
      <c r="B37" s="72" t="s">
        <v>13846</v>
      </c>
      <c r="C37" s="82">
        <v>4</v>
      </c>
      <c r="D37" s="83" t="s">
        <v>13800</v>
      </c>
      <c r="E37" s="84" t="s">
        <v>13760</v>
      </c>
      <c r="F37" s="46" t="s">
        <v>13812</v>
      </c>
      <c r="G37" s="85" t="s">
        <v>13798</v>
      </c>
      <c r="H37" s="39"/>
      <c r="I37" s="86"/>
      <c r="J37" t="s">
        <v>13849</v>
      </c>
      <c r="K37" s="73"/>
      <c r="L37" s="53"/>
      <c r="M37" s="36" t="str">
        <f t="shared" si="3"/>
        <v>Casos de mujeres que sufren violencia psicológica por Prevalencia, para el Periodo 2012-2020.</v>
      </c>
      <c r="N37" s="20" t="str">
        <f t="shared" si="68"/>
        <v>Chile</v>
      </c>
      <c r="O37" s="81" t="s">
        <v>10449</v>
      </c>
      <c r="P37" s="20" t="str">
        <f t="shared" si="9"/>
        <v>Casos</v>
      </c>
      <c r="Q37" s="28">
        <f>+IF($E37="PRODUCTO",VLOOKUP(J37,#REF!,9,0)&amp;"000",IF($E37="CATEGORÍA",VLOOKUP(J37,#REF!,7,0),$Q$1))</f>
        <v>270103001</v>
      </c>
      <c r="R37" s="20" t="str">
        <f t="shared" si="10"/>
        <v>casos</v>
      </c>
      <c r="S37" s="35" t="str">
        <f t="shared" si="4"/>
        <v>Casos de violencia psicológica por Región-Comuna-Periodo para el Periodo 2012-2020.</v>
      </c>
      <c r="T37" s="67" t="str">
        <f t="shared" si="69"/>
        <v>Casos de violencia psicológica por Región-Comuna-Periodo para el Periodo 2012-2020.</v>
      </c>
      <c r="U37" s="68" t="str">
        <f t="shared" si="70"/>
        <v>Prevalencia: Violencia Psicológica General</v>
      </c>
      <c r="V37" s="35" t="s">
        <v>13792</v>
      </c>
      <c r="W37" s="21" t="str">
        <f t="shared" si="71"/>
        <v>https://analytics.zoho.com/open-view/2395394000007410599?ZOHO_CRITERIA=%22Trasposicion_27.17%22.%22Valor%22%3E0.99%20and%20%22Trasposicion_27.17%22.%22Id%20prevalencia%22%20%3D%201</v>
      </c>
      <c r="X37" s="61" t="str">
        <f t="shared" si="23"/>
        <v>CHL</v>
      </c>
      <c r="Y37" s="20" t="s">
        <v>10690</v>
      </c>
      <c r="Z37" s="35" t="str">
        <f t="shared" si="7"/>
        <v>Casos de violencia psicológica por comuna en la región Violencia Psicológica General de acuerdo a los datos publicados por el Centro de Estudios y Análisis del Delito de Chile para el Periodo 2012-2020.</v>
      </c>
      <c r="AA37" s="64">
        <f t="shared" ref="AA37:AE37" si="76">+AA36</f>
        <v>44357</v>
      </c>
      <c r="AB37" s="61" t="str">
        <f t="shared" si="76"/>
        <v>Español</v>
      </c>
      <c r="AC37" s="61" t="str">
        <f t="shared" si="76"/>
        <v>Paula</v>
      </c>
      <c r="AD37" s="61" t="str">
        <f t="shared" si="76"/>
        <v>No Aplica</v>
      </c>
      <c r="AE37" s="61" t="str">
        <f t="shared" si="76"/>
        <v>No Aplica</v>
      </c>
      <c r="AF37" s="61" t="str">
        <f t="shared" si="55"/>
        <v>No Aplica</v>
      </c>
      <c r="AG37" s="65">
        <f>+VLOOKUP($P37,Parametros[[nombre]:[Columna1]],5,0)</f>
        <v>11</v>
      </c>
      <c r="AH37" s="65">
        <f t="shared" si="25"/>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6"/>
        <v>No Aplica</v>
      </c>
      <c r="AN37" s="61" t="str">
        <f t="shared" si="27"/>
        <v>No Aplica</v>
      </c>
      <c r="AO37" s="61" t="str">
        <f t="shared" si="28"/>
        <v>No Aplica</v>
      </c>
      <c r="AP37" s="66">
        <f>VLOOKUP($AC37,Responsables[],3,0)</f>
        <v>7</v>
      </c>
      <c r="AQ37" s="66">
        <f>VLOOKUP($R37,unidad_medida[[#All],[nombre]:[Columna1]],5,0)</f>
        <v>73</v>
      </c>
    </row>
    <row r="38" spans="1:43" ht="63.75" x14ac:dyDescent="0.25">
      <c r="A38" s="52" t="str">
        <f t="shared" ref="A38:A39" si="77">+D38&amp;"|FILT:"&amp;E38&amp;"| MUES:"&amp;G38&amp;"|"&amp;F38&amp;"|"&amp;O38&amp;"|"&amp;H38</f>
        <v>RP 01|FILT:Nacional| MUES:Región-Comuna-Prevalencia-Periodo|Casos de violencia psicológica|Año 2020|</v>
      </c>
      <c r="B38" s="72" t="s">
        <v>13847</v>
      </c>
      <c r="C38" s="82">
        <v>1</v>
      </c>
      <c r="D38" s="83" t="s">
        <v>13801</v>
      </c>
      <c r="E38" s="84" t="s">
        <v>10690</v>
      </c>
      <c r="F38" s="46" t="s">
        <v>13812</v>
      </c>
      <c r="G38" s="85" t="s">
        <v>13802</v>
      </c>
      <c r="H38" s="39"/>
      <c r="I38" s="86"/>
      <c r="J38" s="40" t="s">
        <v>8278</v>
      </c>
      <c r="K38" s="73"/>
      <c r="L38" s="53"/>
      <c r="M38" s="36" t="str">
        <f t="shared" si="3"/>
        <v>Casos de mujeres que sufren violencia psicológica por Nacional, para el Año 2020.</v>
      </c>
      <c r="N38" s="20" t="str">
        <f t="shared" ref="N38:N39" si="78">IF(E38="Región",J38,IF(E38="Comuna",J38,"Chile"))</f>
        <v>Chile</v>
      </c>
      <c r="O38" s="81" t="s">
        <v>8309</v>
      </c>
      <c r="P38" s="20" t="str">
        <f t="shared" si="9"/>
        <v>Casos</v>
      </c>
      <c r="Q38" s="28">
        <f>+IF($E38="PRODUCTO",VLOOKUP(J38,#REF!,9,0)&amp;"000",IF($E38="CATEGORÍA",VLOOKUP(J38,#REF!,7,0),$Q$1))</f>
        <v>270103001</v>
      </c>
      <c r="R38" s="20" t="str">
        <f t="shared" si="10"/>
        <v>casos</v>
      </c>
      <c r="S38" s="35" t="str">
        <f t="shared" si="4"/>
        <v>Casos de violencia psicológica por Región-Comuna-Prevalencia-Periodo para el Año 2020.</v>
      </c>
      <c r="T38" s="67" t="str">
        <f t="shared" ref="T38:T39" si="79">+S38</f>
        <v>Casos de violencia psicológica por Región-Comuna-Prevalencia-Periodo para el Año 2020.</v>
      </c>
      <c r="U38" s="68" t="str">
        <f t="shared" ref="U38:U39" si="80">+E38&amp;": "&amp;J38</f>
        <v>Nacional: Año</v>
      </c>
      <c r="V38" s="35" t="s">
        <v>13792</v>
      </c>
      <c r="W38" s="21" t="str">
        <f t="shared" ref="W38:W39" si="81">HYPERLINK(B38,B38)</f>
        <v>https://analytics.zoho.com/open-view/2395394000007414508?ZOHO_CRITERIA=%22Trasposicion_27.17%22.%22A%C3%B1o%22%20%3D%202020%20and%20%22Trasposicion_27.17%22.%22Valor%22%3E0.99</v>
      </c>
      <c r="X38" s="61" t="str">
        <f t="shared" si="23"/>
        <v>CHL</v>
      </c>
      <c r="Y38" s="20" t="s">
        <v>10690</v>
      </c>
      <c r="Z38" s="35" t="str">
        <f t="shared" si="7"/>
        <v>Casos de violencia psicológica por comuna en la región Año de acuerdo a los datos publicados por el Centro de Estudios y Análisis del Delito de Chile para el Año 2020.</v>
      </c>
      <c r="AA38" s="64">
        <f t="shared" ref="AA38:AE38" si="82">+AA37</f>
        <v>44357</v>
      </c>
      <c r="AB38" s="61" t="str">
        <f t="shared" si="82"/>
        <v>Español</v>
      </c>
      <c r="AC38" s="61" t="str">
        <f t="shared" si="82"/>
        <v>Paula</v>
      </c>
      <c r="AD38" s="61" t="str">
        <f t="shared" si="82"/>
        <v>No Aplica</v>
      </c>
      <c r="AE38" s="61" t="str">
        <f t="shared" si="82"/>
        <v>No Aplica</v>
      </c>
      <c r="AF38" s="61" t="str">
        <f t="shared" si="55"/>
        <v>No Aplica</v>
      </c>
      <c r="AG38" s="65">
        <f>+VLOOKUP($P38,Parametros[[nombre]:[Columna1]],5,0)</f>
        <v>11</v>
      </c>
      <c r="AH38" s="65">
        <f t="shared" si="25"/>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6"/>
        <v>No Aplica</v>
      </c>
      <c r="AN38" s="61" t="str">
        <f t="shared" si="27"/>
        <v>No Aplica</v>
      </c>
      <c r="AO38" s="61" t="str">
        <f t="shared" si="28"/>
        <v>No Aplica</v>
      </c>
      <c r="AP38" s="66">
        <f>VLOOKUP($AC38,Responsables[],3,0)</f>
        <v>7</v>
      </c>
      <c r="AQ38" s="66">
        <f>VLOOKUP($R38,unidad_medida[[#All],[nombre]:[Columna1]],5,0)</f>
        <v>73</v>
      </c>
    </row>
    <row r="39" spans="1:43" ht="51" x14ac:dyDescent="0.25">
      <c r="A39" s="52" t="str">
        <f t="shared" si="77"/>
        <v>RP 02|FILT:Nacional| MUES:Región-Comuna-Prevalencia-Periodo|Casos de violencia psicológica|Periodo 2012-2020|</v>
      </c>
      <c r="B39" s="72" t="s">
        <v>13848</v>
      </c>
      <c r="C39" s="82">
        <v>1</v>
      </c>
      <c r="D39" s="83" t="s">
        <v>13803</v>
      </c>
      <c r="E39" s="84" t="s">
        <v>10690</v>
      </c>
      <c r="F39" s="46" t="s">
        <v>13812</v>
      </c>
      <c r="G39" s="85" t="s">
        <v>13802</v>
      </c>
      <c r="H39" s="39"/>
      <c r="I39" s="86"/>
      <c r="J39" s="40" t="s">
        <v>8278</v>
      </c>
      <c r="K39" s="73"/>
      <c r="L39" s="53"/>
      <c r="M39" s="36" t="str">
        <f t="shared" si="3"/>
        <v>Casos de mujeres que sufren violencia psicológica por Nacional, para el Periodo 2012-2020.</v>
      </c>
      <c r="N39" s="20" t="str">
        <f t="shared" si="78"/>
        <v>Chile</v>
      </c>
      <c r="O39" s="81" t="s">
        <v>10449</v>
      </c>
      <c r="P39" s="20" t="str">
        <f t="shared" si="9"/>
        <v>Casos</v>
      </c>
      <c r="Q39" s="28">
        <f>+IF($E39="PRODUCTO",VLOOKUP(J39,#REF!,9,0)&amp;"000",IF($E39="CATEGORÍA",VLOOKUP(J39,#REF!,7,0),$Q$1))</f>
        <v>270103001</v>
      </c>
      <c r="R39" s="20" t="str">
        <f t="shared" si="10"/>
        <v>casos</v>
      </c>
      <c r="S39" s="35" t="str">
        <f t="shared" si="4"/>
        <v>Casos de violencia psicológica por Región-Comuna-Prevalencia-Periodo para el Periodo 2012-2020.</v>
      </c>
      <c r="T39" s="67" t="str">
        <f t="shared" si="79"/>
        <v>Casos de violencia psicológica por Región-Comuna-Prevalencia-Periodo para el Periodo 2012-2020.</v>
      </c>
      <c r="U39" s="68" t="str">
        <f t="shared" si="80"/>
        <v>Nacional: Año</v>
      </c>
      <c r="V39" s="35" t="s">
        <v>13792</v>
      </c>
      <c r="W39" s="21" t="str">
        <f t="shared" si="81"/>
        <v>https://analytics.zoho.com/open-view/2395394000007415884?ZOHO_CRITERIA=%22Trasposicion_27.17%22.%22Valor%22%3E0.99</v>
      </c>
      <c r="X39" s="61" t="str">
        <f t="shared" si="23"/>
        <v>CHL</v>
      </c>
      <c r="Y39" s="20" t="s">
        <v>10690</v>
      </c>
      <c r="Z39" s="35" t="str">
        <f t="shared" si="7"/>
        <v>Casos de violencia psicológica por comuna en la región Año de acuerdo a los datos publicados por el Centro de Estudios y Análisis del Delito de Chile para el Periodo 2012-2020.</v>
      </c>
      <c r="AA39" s="64">
        <f t="shared" ref="AA39:AE39" si="83">+AA38</f>
        <v>44357</v>
      </c>
      <c r="AB39" s="61" t="str">
        <f t="shared" si="83"/>
        <v>Español</v>
      </c>
      <c r="AC39" s="61" t="str">
        <f t="shared" si="83"/>
        <v>Paula</v>
      </c>
      <c r="AD39" s="61" t="str">
        <f t="shared" si="83"/>
        <v>No Aplica</v>
      </c>
      <c r="AE39" s="61" t="str">
        <f t="shared" si="83"/>
        <v>No Aplica</v>
      </c>
      <c r="AF39" s="61" t="str">
        <f t="shared" si="55"/>
        <v>No Aplica</v>
      </c>
      <c r="AG39" s="65">
        <f>+VLOOKUP($P39,Parametros[[nombre]:[Columna1]],5,0)</f>
        <v>11</v>
      </c>
      <c r="AH39" s="65">
        <f t="shared" si="25"/>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6"/>
        <v>No Aplica</v>
      </c>
      <c r="AN39" s="61" t="str">
        <f t="shared" si="27"/>
        <v>No Aplica</v>
      </c>
      <c r="AO39" s="61" t="str">
        <f t="shared" si="28"/>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O4:R4 O5:Q11 W5:W11 O36:O39 V35:W39 Q35:Q39 N35:N39 T35:T39 R5:R39 Y35:Y39 O4:O34 V5:V33 W14:W33 Y4:Y33 AL5:AL33 Q14:R33">
    <cfRule type="expression" dxfId="1554" priority="17066">
      <formula>$Z4="Reporte 2"</formula>
    </cfRule>
    <cfRule type="expression" dxfId="1553" priority="17067">
      <formula>$Z4="Reporte 1"</formula>
    </cfRule>
    <cfRule type="expression" dxfId="1552" priority="17068">
      <formula>$Z4="Informe 10"</formula>
    </cfRule>
    <cfRule type="expression" dxfId="1551" priority="17069">
      <formula>$Z4="Informe 9"</formula>
    </cfRule>
    <cfRule type="expression" dxfId="1550" priority="17070">
      <formula>$Z4="Informe 8"</formula>
    </cfRule>
    <cfRule type="expression" dxfId="1549" priority="17071">
      <formula>$Z4="Informe 7"</formula>
    </cfRule>
    <cfRule type="expression" dxfId="1548" priority="17072">
      <formula>$Z4="Informe 6"</formula>
    </cfRule>
    <cfRule type="expression" dxfId="1547" priority="17073">
      <formula>$Z4="Informe 5"</formula>
    </cfRule>
    <cfRule type="expression" dxfId="1546" priority="17074">
      <formula>$Z4="Informe 4"</formula>
    </cfRule>
    <cfRule type="expression" dxfId="1545" priority="17075">
      <formula>$Z4="Informe 3"</formula>
    </cfRule>
    <cfRule type="expression" dxfId="1544" priority="17076">
      <formula>$Z4="Informe 2"</formula>
    </cfRule>
    <cfRule type="expression" dxfId="1543" priority="17077">
      <formula>$Z4="Informe 1"</formula>
    </cfRule>
    <cfRule type="expression" dxfId="1542" priority="17078">
      <formula>$Z4="Gráfico 10"</formula>
    </cfRule>
    <cfRule type="expression" dxfId="1541" priority="17079">
      <formula>$Z4="Gráfico 25"</formula>
    </cfRule>
    <cfRule type="expression" dxfId="1540" priority="17080">
      <formula>$Z4="Gráfico 24"</formula>
    </cfRule>
    <cfRule type="expression" dxfId="1539" priority="17081">
      <formula>$Z4="Gráfico 23"</formula>
    </cfRule>
    <cfRule type="expression" dxfId="1538" priority="17082">
      <formula>$Z4="Gráfico 22"</formula>
    </cfRule>
    <cfRule type="expression" dxfId="1537" priority="17083">
      <formula>$Z4="Gráfico 21"</formula>
    </cfRule>
    <cfRule type="expression" dxfId="1536" priority="17084">
      <formula>$Z4="Gráfico 20"</formula>
    </cfRule>
    <cfRule type="expression" dxfId="1535" priority="17085">
      <formula>$Z4="Gráfico 18"</formula>
    </cfRule>
    <cfRule type="expression" dxfId="1534" priority="17086">
      <formula>$Z4="Gráfico 19"</formula>
    </cfRule>
    <cfRule type="expression" dxfId="1533" priority="17087">
      <formula>$Z4="Gráfico 17"</formula>
    </cfRule>
    <cfRule type="expression" dxfId="1532" priority="17088">
      <formula>$Z4="Gráfico 16"</formula>
    </cfRule>
    <cfRule type="expression" dxfId="1531" priority="17089">
      <formula>$Z4="Gráfico 15"</formula>
    </cfRule>
    <cfRule type="expression" dxfId="1530" priority="17090">
      <formula>$Z4="Gráfico 14"</formula>
    </cfRule>
    <cfRule type="expression" dxfId="1529" priority="17091">
      <formula>$Z4="Gráfico 12"</formula>
    </cfRule>
    <cfRule type="expression" dxfId="1528" priority="17092">
      <formula>$Z4="Gráfico 13"</formula>
    </cfRule>
    <cfRule type="expression" dxfId="1527" priority="17093">
      <formula>$Z4="Gráfico 11"</formula>
    </cfRule>
    <cfRule type="expression" dxfId="1526" priority="17094">
      <formula>$Z4="Gráfico 9"</formula>
    </cfRule>
    <cfRule type="expression" dxfId="1525" priority="17095">
      <formula>$Z4="Gráfico 8"</formula>
    </cfRule>
    <cfRule type="expression" dxfId="1524" priority="17096">
      <formula>$Z4="Gráfico 7"</formula>
    </cfRule>
    <cfRule type="expression" dxfId="1523" priority="17097">
      <formula>$Z4="Gráfico 6"</formula>
    </cfRule>
    <cfRule type="expression" dxfId="1522" priority="17098">
      <formula>$Z4="Gráfico 4"</formula>
    </cfRule>
    <cfRule type="expression" dxfId="1521" priority="17099">
      <formula>$Z4="Gráfico 3"</formula>
    </cfRule>
    <cfRule type="expression" dxfId="1520" priority="17100">
      <formula>$Z4="Gráfico 2"</formula>
    </cfRule>
    <cfRule type="expression" dxfId="1519" priority="17101">
      <formula>$Z4="Gráfico 1"</formula>
    </cfRule>
    <cfRule type="expression" dxfId="1518" priority="17102">
      <formula>$Z4="Gráfico 5"</formula>
    </cfRule>
  </conditionalFormatting>
  <conditionalFormatting sqref="S4:T4 T5:T33 S4:S39">
    <cfRule type="expression" dxfId="1517" priority="16992">
      <formula>$Z4="Reporte 2"</formula>
    </cfRule>
    <cfRule type="expression" dxfId="1516" priority="16993">
      <formula>$Z4="Reporte 1"</formula>
    </cfRule>
    <cfRule type="expression" dxfId="1515" priority="16994">
      <formula>$Z4="Informe 10"</formula>
    </cfRule>
    <cfRule type="expression" dxfId="1514" priority="16995">
      <formula>$Z4="Informe 9"</formula>
    </cfRule>
    <cfRule type="expression" dxfId="1513" priority="16996">
      <formula>$Z4="Informe 8"</formula>
    </cfRule>
    <cfRule type="expression" dxfId="1512" priority="16997">
      <formula>$Z4="Informe 7"</formula>
    </cfRule>
    <cfRule type="expression" dxfId="1511" priority="16998">
      <formula>$Z4="Informe 6"</formula>
    </cfRule>
    <cfRule type="expression" dxfId="1510" priority="16999">
      <formula>$Z4="Informe 5"</formula>
    </cfRule>
    <cfRule type="expression" dxfId="1509" priority="17000">
      <formula>$Z4="Informe 4"</formula>
    </cfRule>
    <cfRule type="expression" dxfId="1508" priority="17001">
      <formula>$Z4="Informe 3"</formula>
    </cfRule>
    <cfRule type="expression" dxfId="1507" priority="17002">
      <formula>$Z4="Informe 2"</formula>
    </cfRule>
    <cfRule type="expression" dxfId="1506" priority="17003">
      <formula>$Z4="Informe 1"</formula>
    </cfRule>
    <cfRule type="expression" dxfId="1505" priority="17004">
      <formula>$Z4="Gráfico 10"</formula>
    </cfRule>
    <cfRule type="expression" dxfId="1504" priority="17005">
      <formula>$Z4="Gráfico 25"</formula>
    </cfRule>
    <cfRule type="expression" dxfId="1503" priority="17006">
      <formula>$Z4="Gráfico 24"</formula>
    </cfRule>
    <cfRule type="expression" dxfId="1502" priority="17007">
      <formula>$Z4="Gráfico 23"</formula>
    </cfRule>
    <cfRule type="expression" dxfId="1501" priority="17008">
      <formula>$Z4="Gráfico 22"</formula>
    </cfRule>
    <cfRule type="expression" dxfId="1500" priority="17009">
      <formula>$Z4="Gráfico 21"</formula>
    </cfRule>
    <cfRule type="expression" dxfId="1499" priority="17010">
      <formula>$Z4="Gráfico 20"</formula>
    </cfRule>
    <cfRule type="expression" dxfId="1498" priority="17011">
      <formula>$Z4="Gráfico 18"</formula>
    </cfRule>
    <cfRule type="expression" dxfId="1497" priority="17012">
      <formula>$Z4="Gráfico 19"</formula>
    </cfRule>
    <cfRule type="expression" dxfId="1496" priority="17013">
      <formula>$Z4="Gráfico 17"</formula>
    </cfRule>
    <cfRule type="expression" dxfId="1495" priority="17014">
      <formula>$Z4="Gráfico 16"</formula>
    </cfRule>
    <cfRule type="expression" dxfId="1494" priority="17015">
      <formula>$Z4="Gráfico 15"</formula>
    </cfRule>
    <cfRule type="expression" dxfId="1493" priority="17016">
      <formula>$Z4="Gráfico 14"</formula>
    </cfRule>
    <cfRule type="expression" dxfId="1492" priority="17017">
      <formula>$Z4="Gráfico 12"</formula>
    </cfRule>
    <cfRule type="expression" dxfId="1491" priority="17018">
      <formula>$Z4="Gráfico 13"</formula>
    </cfRule>
    <cfRule type="expression" dxfId="1490" priority="17019">
      <formula>$Z4="Gráfico 11"</formula>
    </cfRule>
    <cfRule type="expression" dxfId="1489" priority="17020">
      <formula>$Z4="Gráfico 9"</formula>
    </cfRule>
    <cfRule type="expression" dxfId="1488" priority="17021">
      <formula>$Z4="Gráfico 8"</formula>
    </cfRule>
    <cfRule type="expression" dxfId="1487" priority="17022">
      <formula>$Z4="Gráfico 7"</formula>
    </cfRule>
    <cfRule type="expression" dxfId="1486" priority="17023">
      <formula>$Z4="Gráfico 6"</formula>
    </cfRule>
    <cfRule type="expression" dxfId="1485" priority="17024">
      <formula>$Z4="Gráfico 4"</formula>
    </cfRule>
    <cfRule type="expression" dxfId="1484" priority="17025">
      <formula>$Z4="Gráfico 3"</formula>
    </cfRule>
    <cfRule type="expression" dxfId="1483" priority="17026">
      <formula>$Z4="Gráfico 2"</formula>
    </cfRule>
    <cfRule type="expression" dxfId="1482" priority="17027">
      <formula>$Z4="Gráfico 1"</formula>
    </cfRule>
    <cfRule type="expression" dxfId="1481" priority="17028">
      <formula>$Z4="Gráfico 5"</formula>
    </cfRule>
  </conditionalFormatting>
  <conditionalFormatting sqref="Z4:Z39">
    <cfRule type="expression" dxfId="1480" priority="5855">
      <formula>$Z4="Reporte 2"</formula>
    </cfRule>
    <cfRule type="expression" dxfId="1479" priority="5856">
      <formula>$Z4="Reporte 1"</formula>
    </cfRule>
    <cfRule type="expression" dxfId="1478" priority="5857">
      <formula>$Z4="Informe 10"</formula>
    </cfRule>
    <cfRule type="expression" dxfId="1477" priority="5858">
      <formula>$Z4="Informe 9"</formula>
    </cfRule>
    <cfRule type="expression" dxfId="1476" priority="5859">
      <formula>$Z4="Informe 8"</formula>
    </cfRule>
    <cfRule type="expression" dxfId="1475" priority="5860">
      <formula>$Z4="Informe 7"</formula>
    </cfRule>
    <cfRule type="expression" dxfId="1474" priority="5861">
      <formula>$Z4="Informe 6"</formula>
    </cfRule>
    <cfRule type="expression" dxfId="1473" priority="5862">
      <formula>$Z4="Informe 5"</formula>
    </cfRule>
    <cfRule type="expression" dxfId="1472" priority="5863">
      <formula>$Z4="Informe 4"</formula>
    </cfRule>
    <cfRule type="expression" dxfId="1471" priority="5864">
      <formula>$Z4="Informe 3"</formula>
    </cfRule>
    <cfRule type="expression" dxfId="1470" priority="5865">
      <formula>$Z4="Informe 2"</formula>
    </cfRule>
    <cfRule type="expression" dxfId="1469" priority="5866">
      <formula>$Z4="Informe 1"</formula>
    </cfRule>
    <cfRule type="expression" dxfId="1468" priority="5867">
      <formula>$Z4="Gráfico 10"</formula>
    </cfRule>
    <cfRule type="expression" dxfId="1467" priority="5868">
      <formula>$Z4="Gráfico 25"</formula>
    </cfRule>
    <cfRule type="expression" dxfId="1466" priority="5869">
      <formula>$Z4="Gráfico 24"</formula>
    </cfRule>
    <cfRule type="expression" dxfId="1465" priority="5870">
      <formula>$Z4="Gráfico 23"</formula>
    </cfRule>
    <cfRule type="expression" dxfId="1464" priority="5871">
      <formula>$Z4="Gráfico 22"</formula>
    </cfRule>
    <cfRule type="expression" dxfId="1463" priority="5872">
      <formula>$Z4="Gráfico 21"</formula>
    </cfRule>
    <cfRule type="expression" dxfId="1462" priority="5873">
      <formula>$Z4="Gráfico 20"</formula>
    </cfRule>
    <cfRule type="expression" dxfId="1461" priority="5874">
      <formula>$Z4="Gráfico 18"</formula>
    </cfRule>
    <cfRule type="expression" dxfId="1460" priority="5875">
      <formula>$Z4="Gráfico 19"</formula>
    </cfRule>
    <cfRule type="expression" dxfId="1459" priority="5876">
      <formula>$Z4="Gráfico 17"</formula>
    </cfRule>
    <cfRule type="expression" dxfId="1458" priority="5877">
      <formula>$Z4="Gráfico 16"</formula>
    </cfRule>
    <cfRule type="expression" dxfId="1457" priority="5878">
      <formula>$Z4="Gráfico 15"</formula>
    </cfRule>
    <cfRule type="expression" dxfId="1456" priority="5879">
      <formula>$Z4="Gráfico 14"</formula>
    </cfRule>
    <cfRule type="expression" dxfId="1455" priority="5880">
      <formula>$Z4="Gráfico 12"</formula>
    </cfRule>
    <cfRule type="expression" dxfId="1454" priority="5881">
      <formula>$Z4="Gráfico 13"</formula>
    </cfRule>
    <cfRule type="expression" dxfId="1453" priority="5882">
      <formula>$Z4="Gráfico 11"</formula>
    </cfRule>
    <cfRule type="expression" dxfId="1452" priority="5883">
      <formula>$Z4="Gráfico 9"</formula>
    </cfRule>
    <cfRule type="expression" dxfId="1451" priority="5884">
      <formula>$Z4="Gráfico 8"</formula>
    </cfRule>
    <cfRule type="expression" dxfId="1450" priority="5885">
      <formula>$Z4="Gráfico 7"</formula>
    </cfRule>
    <cfRule type="expression" dxfId="1449" priority="5886">
      <formula>$Z4="Gráfico 6"</formula>
    </cfRule>
    <cfRule type="expression" dxfId="1448" priority="5887">
      <formula>$Z4="Gráfico 4"</formula>
    </cfRule>
    <cfRule type="expression" dxfId="1447" priority="5888">
      <formula>$Z4="Gráfico 3"</formula>
    </cfRule>
    <cfRule type="expression" dxfId="1446" priority="5889">
      <formula>$Z4="Gráfico 2"</formula>
    </cfRule>
    <cfRule type="expression" dxfId="1445" priority="5890">
      <formula>$Z4="Gráfico 1"</formula>
    </cfRule>
    <cfRule type="expression" dxfId="1444" priority="5891">
      <formula>$Z4="Gráfico 5"</formula>
    </cfRule>
  </conditionalFormatting>
  <conditionalFormatting sqref="AL4">
    <cfRule type="expression" dxfId="1443" priority="2488">
      <formula>$Z4="Reporte 2"</formula>
    </cfRule>
    <cfRule type="expression" dxfId="1442" priority="2489">
      <formula>$Z4="Reporte 1"</formula>
    </cfRule>
    <cfRule type="expression" dxfId="1441" priority="2490">
      <formula>$Z4="Informe 10"</formula>
    </cfRule>
    <cfRule type="expression" dxfId="1440" priority="2491">
      <formula>$Z4="Informe 9"</formula>
    </cfRule>
    <cfRule type="expression" dxfId="1439" priority="2492">
      <formula>$Z4="Informe 8"</formula>
    </cfRule>
    <cfRule type="expression" dxfId="1438" priority="2493">
      <formula>$Z4="Informe 7"</formula>
    </cfRule>
    <cfRule type="expression" dxfId="1437" priority="2494">
      <formula>$Z4="Informe 6"</formula>
    </cfRule>
    <cfRule type="expression" dxfId="1436" priority="2495">
      <formula>$Z4="Informe 5"</formula>
    </cfRule>
    <cfRule type="expression" dxfId="1435" priority="2496">
      <formula>$Z4="Informe 4"</formula>
    </cfRule>
    <cfRule type="expression" dxfId="1434" priority="2497">
      <formula>$Z4="Informe 3"</formula>
    </cfRule>
    <cfRule type="expression" dxfId="1433" priority="2498">
      <formula>$Z4="Informe 2"</formula>
    </cfRule>
    <cfRule type="expression" dxfId="1432" priority="2499">
      <formula>$Z4="Informe 1"</formula>
    </cfRule>
    <cfRule type="expression" dxfId="1431" priority="2500">
      <formula>$Z4="Gráfico 10"</formula>
    </cfRule>
    <cfRule type="expression" dxfId="1430" priority="2501">
      <formula>$Z4="Gráfico 25"</formula>
    </cfRule>
    <cfRule type="expression" dxfId="1429" priority="2502">
      <formula>$Z4="Gráfico 24"</formula>
    </cfRule>
    <cfRule type="expression" dxfId="1428" priority="2503">
      <formula>$Z4="Gráfico 23"</formula>
    </cfRule>
    <cfRule type="expression" dxfId="1427" priority="2504">
      <formula>$Z4="Gráfico 22"</formula>
    </cfRule>
    <cfRule type="expression" dxfId="1426" priority="2505">
      <formula>$Z4="Gráfico 21"</formula>
    </cfRule>
    <cfRule type="expression" dxfId="1425" priority="2506">
      <formula>$Z4="Gráfico 20"</formula>
    </cfRule>
    <cfRule type="expression" dxfId="1424" priority="2507">
      <formula>$Z4="Gráfico 18"</formula>
    </cfRule>
    <cfRule type="expression" dxfId="1423" priority="2508">
      <formula>$Z4="Gráfico 19"</formula>
    </cfRule>
    <cfRule type="expression" dxfId="1422" priority="2509">
      <formula>$Z4="Gráfico 17"</formula>
    </cfRule>
    <cfRule type="expression" dxfId="1421" priority="2510">
      <formula>$Z4="Gráfico 16"</formula>
    </cfRule>
    <cfRule type="expression" dxfId="1420" priority="2511">
      <formula>$Z4="Gráfico 15"</formula>
    </cfRule>
    <cfRule type="expression" dxfId="1419" priority="2512">
      <formula>$Z4="Gráfico 14"</formula>
    </cfRule>
    <cfRule type="expression" dxfId="1418" priority="2513">
      <formula>$Z4="Gráfico 12"</formula>
    </cfRule>
    <cfRule type="expression" dxfId="1417" priority="2514">
      <formula>$Z4="Gráfico 13"</formula>
    </cfRule>
    <cfRule type="expression" dxfId="1416" priority="2515">
      <formula>$Z4="Gráfico 11"</formula>
    </cfRule>
    <cfRule type="expression" dxfId="1415" priority="2516">
      <formula>$Z4="Gráfico 9"</formula>
    </cfRule>
    <cfRule type="expression" dxfId="1414" priority="2517">
      <formula>$Z4="Gráfico 8"</formula>
    </cfRule>
    <cfRule type="expression" dxfId="1413" priority="2518">
      <formula>$Z4="Gráfico 7"</formula>
    </cfRule>
    <cfRule type="expression" dxfId="1412" priority="2519">
      <formula>$Z4="Gráfico 6"</formula>
    </cfRule>
    <cfRule type="expression" dxfId="1411" priority="2520">
      <formula>$Z4="Gráfico 4"</formula>
    </cfRule>
    <cfRule type="expression" dxfId="1410" priority="2521">
      <formula>$Z4="Gráfico 3"</formula>
    </cfRule>
    <cfRule type="expression" dxfId="1409" priority="2522">
      <formula>$Z4="Gráfico 2"</formula>
    </cfRule>
    <cfRule type="expression" dxfId="1408" priority="2523">
      <formula>$Z4="Gráfico 1"</formula>
    </cfRule>
    <cfRule type="expression" dxfId="1407" priority="2524">
      <formula>$Z4="Gráfico 5"</formula>
    </cfRule>
  </conditionalFormatting>
  <conditionalFormatting sqref="K4:K11 K14:K39">
    <cfRule type="expression" dxfId="1406" priority="2487">
      <formula>+LEFT(D4,2)="GR"</formula>
    </cfRule>
  </conditionalFormatting>
  <conditionalFormatting sqref="L4:L11 L14:L39">
    <cfRule type="expression" dxfId="1405" priority="2486">
      <formula>+LEFT(D4,2)="GR"</formula>
    </cfRule>
  </conditionalFormatting>
  <conditionalFormatting sqref="W12 Y12 P12:Q12">
    <cfRule type="expression" dxfId="1404" priority="2449">
      <formula>$Z12="Reporte 2"</formula>
    </cfRule>
    <cfRule type="expression" dxfId="1403" priority="2450">
      <formula>$Z12="Reporte 1"</formula>
    </cfRule>
    <cfRule type="expression" dxfId="1402" priority="2451">
      <formula>$Z12="Informe 10"</formula>
    </cfRule>
    <cfRule type="expression" dxfId="1401" priority="2452">
      <formula>$Z12="Informe 9"</formula>
    </cfRule>
    <cfRule type="expression" dxfId="1400" priority="2453">
      <formula>$Z12="Informe 8"</formula>
    </cfRule>
    <cfRule type="expression" dxfId="1399" priority="2454">
      <formula>$Z12="Informe 7"</formula>
    </cfRule>
    <cfRule type="expression" dxfId="1398" priority="2455">
      <formula>$Z12="Informe 6"</formula>
    </cfRule>
    <cfRule type="expression" dxfId="1397" priority="2456">
      <formula>$Z12="Informe 5"</formula>
    </cfRule>
    <cfRule type="expression" dxfId="1396" priority="2457">
      <formula>$Z12="Informe 4"</formula>
    </cfRule>
    <cfRule type="expression" dxfId="1395" priority="2458">
      <formula>$Z12="Informe 3"</formula>
    </cfRule>
    <cfRule type="expression" dxfId="1394" priority="2459">
      <formula>$Z12="Informe 2"</formula>
    </cfRule>
    <cfRule type="expression" dxfId="1393" priority="2460">
      <formula>$Z12="Informe 1"</formula>
    </cfRule>
    <cfRule type="expression" dxfId="1392" priority="2461">
      <formula>$Z12="Gráfico 10"</formula>
    </cfRule>
    <cfRule type="expression" dxfId="1391" priority="2462">
      <formula>$Z12="Gráfico 25"</formula>
    </cfRule>
    <cfRule type="expression" dxfId="1390" priority="2463">
      <formula>$Z12="Gráfico 24"</formula>
    </cfRule>
    <cfRule type="expression" dxfId="1389" priority="2464">
      <formula>$Z12="Gráfico 23"</formula>
    </cfRule>
    <cfRule type="expression" dxfId="1388" priority="2465">
      <formula>$Z12="Gráfico 22"</formula>
    </cfRule>
    <cfRule type="expression" dxfId="1387" priority="2466">
      <formula>$Z12="Gráfico 21"</formula>
    </cfRule>
    <cfRule type="expression" dxfId="1386" priority="2467">
      <formula>$Z12="Gráfico 20"</formula>
    </cfRule>
    <cfRule type="expression" dxfId="1385" priority="2468">
      <formula>$Z12="Gráfico 18"</formula>
    </cfRule>
    <cfRule type="expression" dxfId="1384" priority="2469">
      <formula>$Z12="Gráfico 19"</formula>
    </cfRule>
    <cfRule type="expression" dxfId="1383" priority="2470">
      <formula>$Z12="Gráfico 17"</formula>
    </cfRule>
    <cfRule type="expression" dxfId="1382" priority="2471">
      <formula>$Z12="Gráfico 16"</formula>
    </cfRule>
    <cfRule type="expression" dxfId="1381" priority="2472">
      <formula>$Z12="Gráfico 15"</formula>
    </cfRule>
    <cfRule type="expression" dxfId="1380" priority="2473">
      <formula>$Z12="Gráfico 14"</formula>
    </cfRule>
    <cfRule type="expression" dxfId="1379" priority="2474">
      <formula>$Z12="Gráfico 12"</formula>
    </cfRule>
    <cfRule type="expression" dxfId="1378" priority="2475">
      <formula>$Z12="Gráfico 13"</formula>
    </cfRule>
    <cfRule type="expression" dxfId="1377" priority="2476">
      <formula>$Z12="Gráfico 11"</formula>
    </cfRule>
    <cfRule type="expression" dxfId="1376" priority="2477">
      <formula>$Z12="Gráfico 9"</formula>
    </cfRule>
    <cfRule type="expression" dxfId="1375" priority="2478">
      <formula>$Z12="Gráfico 8"</formula>
    </cfRule>
    <cfRule type="expression" dxfId="1374" priority="2479">
      <formula>$Z12="Gráfico 7"</formula>
    </cfRule>
    <cfRule type="expression" dxfId="1373" priority="2480">
      <formula>$Z12="Gráfico 6"</formula>
    </cfRule>
    <cfRule type="expression" dxfId="1372" priority="2481">
      <formula>$Z12="Gráfico 4"</formula>
    </cfRule>
    <cfRule type="expression" dxfId="1371" priority="2482">
      <formula>$Z12="Gráfico 3"</formula>
    </cfRule>
    <cfRule type="expression" dxfId="1370" priority="2483">
      <formula>$Z12="Gráfico 2"</formula>
    </cfRule>
    <cfRule type="expression" dxfId="1369" priority="2484">
      <formula>$Z12="Gráfico 1"</formula>
    </cfRule>
    <cfRule type="expression" dxfId="1368" priority="2485">
      <formula>$Z12="Gráfico 5"</formula>
    </cfRule>
  </conditionalFormatting>
  <conditionalFormatting sqref="K12">
    <cfRule type="expression" dxfId="1367" priority="2374">
      <formula>+LEFT(D12,2)="GR"</formula>
    </cfRule>
  </conditionalFormatting>
  <conditionalFormatting sqref="L12">
    <cfRule type="expression" dxfId="1366" priority="2373">
      <formula>+LEFT(D12,2)="GR"</formula>
    </cfRule>
  </conditionalFormatting>
  <conditionalFormatting sqref="W13 Y13 P13:Q13">
    <cfRule type="expression" dxfId="1365" priority="2336">
      <formula>$Z13="Reporte 2"</formula>
    </cfRule>
    <cfRule type="expression" dxfId="1364" priority="2337">
      <formula>$Z13="Reporte 1"</formula>
    </cfRule>
    <cfRule type="expression" dxfId="1363" priority="2338">
      <formula>$Z13="Informe 10"</formula>
    </cfRule>
    <cfRule type="expression" dxfId="1362" priority="2339">
      <formula>$Z13="Informe 9"</formula>
    </cfRule>
    <cfRule type="expression" dxfId="1361" priority="2340">
      <formula>$Z13="Informe 8"</formula>
    </cfRule>
    <cfRule type="expression" dxfId="1360" priority="2341">
      <formula>$Z13="Informe 7"</formula>
    </cfRule>
    <cfRule type="expression" dxfId="1359" priority="2342">
      <formula>$Z13="Informe 6"</formula>
    </cfRule>
    <cfRule type="expression" dxfId="1358" priority="2343">
      <formula>$Z13="Informe 5"</formula>
    </cfRule>
    <cfRule type="expression" dxfId="1357" priority="2344">
      <formula>$Z13="Informe 4"</formula>
    </cfRule>
    <cfRule type="expression" dxfId="1356" priority="2345">
      <formula>$Z13="Informe 3"</formula>
    </cfRule>
    <cfRule type="expression" dxfId="1355" priority="2346">
      <formula>$Z13="Informe 2"</formula>
    </cfRule>
    <cfRule type="expression" dxfId="1354" priority="2347">
      <formula>$Z13="Informe 1"</formula>
    </cfRule>
    <cfRule type="expression" dxfId="1353" priority="2348">
      <formula>$Z13="Gráfico 10"</formula>
    </cfRule>
    <cfRule type="expression" dxfId="1352" priority="2349">
      <formula>$Z13="Gráfico 25"</formula>
    </cfRule>
    <cfRule type="expression" dxfId="1351" priority="2350">
      <formula>$Z13="Gráfico 24"</formula>
    </cfRule>
    <cfRule type="expression" dxfId="1350" priority="2351">
      <formula>$Z13="Gráfico 23"</formula>
    </cfRule>
    <cfRule type="expression" dxfId="1349" priority="2352">
      <formula>$Z13="Gráfico 22"</formula>
    </cfRule>
    <cfRule type="expression" dxfId="1348" priority="2353">
      <formula>$Z13="Gráfico 21"</formula>
    </cfRule>
    <cfRule type="expression" dxfId="1347" priority="2354">
      <formula>$Z13="Gráfico 20"</formula>
    </cfRule>
    <cfRule type="expression" dxfId="1346" priority="2355">
      <formula>$Z13="Gráfico 18"</formula>
    </cfRule>
    <cfRule type="expression" dxfId="1345" priority="2356">
      <formula>$Z13="Gráfico 19"</formula>
    </cfRule>
    <cfRule type="expression" dxfId="1344" priority="2357">
      <formula>$Z13="Gráfico 17"</formula>
    </cfRule>
    <cfRule type="expression" dxfId="1343" priority="2358">
      <formula>$Z13="Gráfico 16"</formula>
    </cfRule>
    <cfRule type="expression" dxfId="1342" priority="2359">
      <formula>$Z13="Gráfico 15"</formula>
    </cfRule>
    <cfRule type="expression" dxfId="1341" priority="2360">
      <formula>$Z13="Gráfico 14"</formula>
    </cfRule>
    <cfRule type="expression" dxfId="1340" priority="2361">
      <formula>$Z13="Gráfico 12"</formula>
    </cfRule>
    <cfRule type="expression" dxfId="1339" priority="2362">
      <formula>$Z13="Gráfico 13"</formula>
    </cfRule>
    <cfRule type="expression" dxfId="1338" priority="2363">
      <formula>$Z13="Gráfico 11"</formula>
    </cfRule>
    <cfRule type="expression" dxfId="1337" priority="2364">
      <formula>$Z13="Gráfico 9"</formula>
    </cfRule>
    <cfRule type="expression" dxfId="1336" priority="2365">
      <formula>$Z13="Gráfico 8"</formula>
    </cfRule>
    <cfRule type="expression" dxfId="1335" priority="2366">
      <formula>$Z13="Gráfico 7"</formula>
    </cfRule>
    <cfRule type="expression" dxfId="1334" priority="2367">
      <formula>$Z13="Gráfico 6"</formula>
    </cfRule>
    <cfRule type="expression" dxfId="1333" priority="2368">
      <formula>$Z13="Gráfico 4"</formula>
    </cfRule>
    <cfRule type="expression" dxfId="1332" priority="2369">
      <formula>$Z13="Gráfico 3"</formula>
    </cfRule>
    <cfRule type="expression" dxfId="1331" priority="2370">
      <formula>$Z13="Gráfico 2"</formula>
    </cfRule>
    <cfRule type="expression" dxfId="1330" priority="2371">
      <formula>$Z13="Gráfico 1"</formula>
    </cfRule>
    <cfRule type="expression" dxfId="1329" priority="2372">
      <formula>$Z13="Gráfico 5"</formula>
    </cfRule>
  </conditionalFormatting>
  <conditionalFormatting sqref="K13">
    <cfRule type="expression" dxfId="1328" priority="2261">
      <formula>+LEFT(D13,2)="GR"</formula>
    </cfRule>
  </conditionalFormatting>
  <conditionalFormatting sqref="L13">
    <cfRule type="expression" dxfId="1327" priority="2260">
      <formula>+LEFT(D13,2)="GR"</formula>
    </cfRule>
  </conditionalFormatting>
  <conditionalFormatting sqref="P14:P39">
    <cfRule type="expression" dxfId="1326" priority="2186">
      <formula>$Z14="Reporte 2"</formula>
    </cfRule>
    <cfRule type="expression" dxfId="1325" priority="2187">
      <formula>$Z14="Reporte 1"</formula>
    </cfRule>
    <cfRule type="expression" dxfId="1324" priority="2188">
      <formula>$Z14="Informe 10"</formula>
    </cfRule>
    <cfRule type="expression" dxfId="1323" priority="2189">
      <formula>$Z14="Informe 9"</formula>
    </cfRule>
    <cfRule type="expression" dxfId="1322" priority="2190">
      <formula>$Z14="Informe 8"</formula>
    </cfRule>
    <cfRule type="expression" dxfId="1321" priority="2191">
      <formula>$Z14="Informe 7"</formula>
    </cfRule>
    <cfRule type="expression" dxfId="1320" priority="2192">
      <formula>$Z14="Informe 6"</formula>
    </cfRule>
    <cfRule type="expression" dxfId="1319" priority="2193">
      <formula>$Z14="Informe 5"</formula>
    </cfRule>
    <cfRule type="expression" dxfId="1318" priority="2194">
      <formula>$Z14="Informe 4"</formula>
    </cfRule>
    <cfRule type="expression" dxfId="1317" priority="2195">
      <formula>$Z14="Informe 3"</formula>
    </cfRule>
    <cfRule type="expression" dxfId="1316" priority="2196">
      <formula>$Z14="Informe 2"</formula>
    </cfRule>
    <cfRule type="expression" dxfId="1315" priority="2197">
      <formula>$Z14="Informe 1"</formula>
    </cfRule>
    <cfRule type="expression" dxfId="1314" priority="2198">
      <formula>$Z14="Gráfico 10"</formula>
    </cfRule>
    <cfRule type="expression" dxfId="1313" priority="2199">
      <formula>$Z14="Gráfico 25"</formula>
    </cfRule>
    <cfRule type="expression" dxfId="1312" priority="2200">
      <formula>$Z14="Gráfico 24"</formula>
    </cfRule>
    <cfRule type="expression" dxfId="1311" priority="2201">
      <formula>$Z14="Gráfico 23"</formula>
    </cfRule>
    <cfRule type="expression" dxfId="1310" priority="2202">
      <formula>$Z14="Gráfico 22"</formula>
    </cfRule>
    <cfRule type="expression" dxfId="1309" priority="2203">
      <formula>$Z14="Gráfico 21"</formula>
    </cfRule>
    <cfRule type="expression" dxfId="1308" priority="2204">
      <formula>$Z14="Gráfico 20"</formula>
    </cfRule>
    <cfRule type="expression" dxfId="1307" priority="2205">
      <formula>$Z14="Gráfico 18"</formula>
    </cfRule>
    <cfRule type="expression" dxfId="1306" priority="2206">
      <formula>$Z14="Gráfico 19"</formula>
    </cfRule>
    <cfRule type="expression" dxfId="1305" priority="2207">
      <formula>$Z14="Gráfico 17"</formula>
    </cfRule>
    <cfRule type="expression" dxfId="1304" priority="2208">
      <formula>$Z14="Gráfico 16"</formula>
    </cfRule>
    <cfRule type="expression" dxfId="1303" priority="2209">
      <formula>$Z14="Gráfico 15"</formula>
    </cfRule>
    <cfRule type="expression" dxfId="1302" priority="2210">
      <formula>$Z14="Gráfico 14"</formula>
    </cfRule>
    <cfRule type="expression" dxfId="1301" priority="2211">
      <formula>$Z14="Gráfico 12"</formula>
    </cfRule>
    <cfRule type="expression" dxfId="1300" priority="2212">
      <formula>$Z14="Gráfico 13"</formula>
    </cfRule>
    <cfRule type="expression" dxfId="1299" priority="2213">
      <formula>$Z14="Gráfico 11"</formula>
    </cfRule>
    <cfRule type="expression" dxfId="1298" priority="2214">
      <formula>$Z14="Gráfico 9"</formula>
    </cfRule>
    <cfRule type="expression" dxfId="1297" priority="2215">
      <formula>$Z14="Gráfico 8"</formula>
    </cfRule>
    <cfRule type="expression" dxfId="1296" priority="2216">
      <formula>$Z14="Gráfico 7"</formula>
    </cfRule>
    <cfRule type="expression" dxfId="1295" priority="2217">
      <formula>$Z14="Gráfico 6"</formula>
    </cfRule>
    <cfRule type="expression" dxfId="1294" priority="2218">
      <formula>$Z14="Gráfico 4"</formula>
    </cfRule>
    <cfRule type="expression" dxfId="1293" priority="2219">
      <formula>$Z14="Gráfico 3"</formula>
    </cfRule>
    <cfRule type="expression" dxfId="1292" priority="2220">
      <formula>$Z14="Gráfico 2"</formula>
    </cfRule>
    <cfRule type="expression" dxfId="1291" priority="2221">
      <formula>$Z14="Gráfico 1"</formula>
    </cfRule>
    <cfRule type="expression" dxfId="1290" priority="2222">
      <formula>$Z14="Gráfico 5"</formula>
    </cfRule>
  </conditionalFormatting>
  <conditionalFormatting sqref="O12:O13">
    <cfRule type="expression" dxfId="1289" priority="2149">
      <formula>$Z12="Reporte 2"</formula>
    </cfRule>
    <cfRule type="expression" dxfId="1288" priority="2150">
      <formula>$Z12="Reporte 1"</formula>
    </cfRule>
    <cfRule type="expression" dxfId="1287" priority="2151">
      <formula>$Z12="Informe 10"</formula>
    </cfRule>
    <cfRule type="expression" dxfId="1286" priority="2152">
      <formula>$Z12="Informe 9"</formula>
    </cfRule>
    <cfRule type="expression" dxfId="1285" priority="2153">
      <formula>$Z12="Informe 8"</formula>
    </cfRule>
    <cfRule type="expression" dxfId="1284" priority="2154">
      <formula>$Z12="Informe 7"</formula>
    </cfRule>
    <cfRule type="expression" dxfId="1283" priority="2155">
      <formula>$Z12="Informe 6"</formula>
    </cfRule>
    <cfRule type="expression" dxfId="1282" priority="2156">
      <formula>$Z12="Informe 5"</formula>
    </cfRule>
    <cfRule type="expression" dxfId="1281" priority="2157">
      <formula>$Z12="Informe 4"</formula>
    </cfRule>
    <cfRule type="expression" dxfId="1280" priority="2158">
      <formula>$Z12="Informe 3"</formula>
    </cfRule>
    <cfRule type="expression" dxfId="1279" priority="2159">
      <formula>$Z12="Informe 2"</formula>
    </cfRule>
    <cfRule type="expression" dxfId="1278" priority="2160">
      <formula>$Z12="Informe 1"</formula>
    </cfRule>
    <cfRule type="expression" dxfId="1277" priority="2161">
      <formula>$Z12="Gráfico 10"</formula>
    </cfRule>
    <cfRule type="expression" dxfId="1276" priority="2162">
      <formula>$Z12="Gráfico 25"</formula>
    </cfRule>
    <cfRule type="expression" dxfId="1275" priority="2163">
      <formula>$Z12="Gráfico 24"</formula>
    </cfRule>
    <cfRule type="expression" dxfId="1274" priority="2164">
      <formula>$Z12="Gráfico 23"</formula>
    </cfRule>
    <cfRule type="expression" dxfId="1273" priority="2165">
      <formula>$Z12="Gráfico 22"</formula>
    </cfRule>
    <cfRule type="expression" dxfId="1272" priority="2166">
      <formula>$Z12="Gráfico 21"</formula>
    </cfRule>
    <cfRule type="expression" dxfId="1271" priority="2167">
      <formula>$Z12="Gráfico 20"</formula>
    </cfRule>
    <cfRule type="expression" dxfId="1270" priority="2168">
      <formula>$Z12="Gráfico 18"</formula>
    </cfRule>
    <cfRule type="expression" dxfId="1269" priority="2169">
      <formula>$Z12="Gráfico 19"</formula>
    </cfRule>
    <cfRule type="expression" dxfId="1268" priority="2170">
      <formula>$Z12="Gráfico 17"</formula>
    </cfRule>
    <cfRule type="expression" dxfId="1267" priority="2171">
      <formula>$Z12="Gráfico 16"</formula>
    </cfRule>
    <cfRule type="expression" dxfId="1266" priority="2172">
      <formula>$Z12="Gráfico 15"</formula>
    </cfRule>
    <cfRule type="expression" dxfId="1265" priority="2173">
      <formula>$Z12="Gráfico 14"</formula>
    </cfRule>
    <cfRule type="expression" dxfId="1264" priority="2174">
      <formula>$Z12="Gráfico 12"</formula>
    </cfRule>
    <cfRule type="expression" dxfId="1263" priority="2175">
      <formula>$Z12="Gráfico 13"</formula>
    </cfRule>
    <cfRule type="expression" dxfId="1262" priority="2176">
      <formula>$Z12="Gráfico 11"</formula>
    </cfRule>
    <cfRule type="expression" dxfId="1261" priority="2177">
      <formula>$Z12="Gráfico 9"</formula>
    </cfRule>
    <cfRule type="expression" dxfId="1260" priority="2178">
      <formula>$Z12="Gráfico 8"</formula>
    </cfRule>
    <cfRule type="expression" dxfId="1259" priority="2179">
      <formula>$Z12="Gráfico 7"</formula>
    </cfRule>
    <cfRule type="expression" dxfId="1258" priority="2180">
      <formula>$Z12="Gráfico 6"</formula>
    </cfRule>
    <cfRule type="expression" dxfId="1257" priority="2181">
      <formula>$Z12="Gráfico 4"</formula>
    </cfRule>
    <cfRule type="expression" dxfId="1256" priority="2182">
      <formula>$Z12="Gráfico 3"</formula>
    </cfRule>
    <cfRule type="expression" dxfId="1255" priority="2183">
      <formula>$Z12="Gráfico 2"</formula>
    </cfRule>
    <cfRule type="expression" dxfId="1254" priority="2184">
      <formula>$Z12="Gráfico 1"</formula>
    </cfRule>
    <cfRule type="expression" dxfId="1253" priority="2185">
      <formula>$Z12="Gráfico 5"</formula>
    </cfRule>
  </conditionalFormatting>
  <conditionalFormatting sqref="N4:N33">
    <cfRule type="expression" dxfId="1252" priority="1594">
      <formula>$Z4="Reporte 2"</formula>
    </cfRule>
    <cfRule type="expression" dxfId="1251" priority="1595">
      <formula>$Z4="Reporte 1"</formula>
    </cfRule>
    <cfRule type="expression" dxfId="1250" priority="1596">
      <formula>$Z4="Informe 10"</formula>
    </cfRule>
    <cfRule type="expression" dxfId="1249" priority="1597">
      <formula>$Z4="Informe 9"</formula>
    </cfRule>
    <cfRule type="expression" dxfId="1248" priority="1598">
      <formula>$Z4="Informe 8"</formula>
    </cfRule>
    <cfRule type="expression" dxfId="1247" priority="1599">
      <formula>$Z4="Informe 7"</formula>
    </cfRule>
    <cfRule type="expression" dxfId="1246" priority="1600">
      <formula>$Z4="Informe 6"</formula>
    </cfRule>
    <cfRule type="expression" dxfId="1245" priority="1601">
      <formula>$Z4="Informe 5"</formula>
    </cfRule>
    <cfRule type="expression" dxfId="1244" priority="1602">
      <formula>$Z4="Informe 4"</formula>
    </cfRule>
    <cfRule type="expression" dxfId="1243" priority="1603">
      <formula>$Z4="Informe 3"</formula>
    </cfRule>
    <cfRule type="expression" dxfId="1242" priority="1604">
      <formula>$Z4="Informe 2"</formula>
    </cfRule>
    <cfRule type="expression" dxfId="1241" priority="1605">
      <formula>$Z4="Informe 1"</formula>
    </cfRule>
    <cfRule type="expression" dxfId="1240" priority="1606">
      <formula>$Z4="Gráfico 10"</formula>
    </cfRule>
    <cfRule type="expression" dxfId="1239" priority="1607">
      <formula>$Z4="Gráfico 25"</formula>
    </cfRule>
    <cfRule type="expression" dxfId="1238" priority="1608">
      <formula>$Z4="Gráfico 24"</formula>
    </cfRule>
    <cfRule type="expression" dxfId="1237" priority="1609">
      <formula>$Z4="Gráfico 23"</formula>
    </cfRule>
    <cfRule type="expression" dxfId="1236" priority="1610">
      <formula>$Z4="Gráfico 22"</formula>
    </cfRule>
    <cfRule type="expression" dxfId="1235" priority="1611">
      <formula>$Z4="Gráfico 21"</formula>
    </cfRule>
    <cfRule type="expression" dxfId="1234" priority="1612">
      <formula>$Z4="Gráfico 20"</formula>
    </cfRule>
    <cfRule type="expression" dxfId="1233" priority="1613">
      <formula>$Z4="Gráfico 18"</formula>
    </cfRule>
    <cfRule type="expression" dxfId="1232" priority="1614">
      <formula>$Z4="Gráfico 19"</formula>
    </cfRule>
    <cfRule type="expression" dxfId="1231" priority="1615">
      <formula>$Z4="Gráfico 17"</formula>
    </cfRule>
    <cfRule type="expression" dxfId="1230" priority="1616">
      <formula>$Z4="Gráfico 16"</formula>
    </cfRule>
    <cfRule type="expression" dxfId="1229" priority="1617">
      <formula>$Z4="Gráfico 15"</formula>
    </cfRule>
    <cfRule type="expression" dxfId="1228" priority="1618">
      <formula>$Z4="Gráfico 14"</formula>
    </cfRule>
    <cfRule type="expression" dxfId="1227" priority="1619">
      <formula>$Z4="Gráfico 12"</formula>
    </cfRule>
    <cfRule type="expression" dxfId="1226" priority="1620">
      <formula>$Z4="Gráfico 13"</formula>
    </cfRule>
    <cfRule type="expression" dxfId="1225" priority="1621">
      <formula>$Z4="Gráfico 11"</formula>
    </cfRule>
    <cfRule type="expression" dxfId="1224" priority="1622">
      <formula>$Z4="Gráfico 9"</formula>
    </cfRule>
    <cfRule type="expression" dxfId="1223" priority="1623">
      <formula>$Z4="Gráfico 8"</formula>
    </cfRule>
    <cfRule type="expression" dxfId="1222" priority="1624">
      <formula>$Z4="Gráfico 7"</formula>
    </cfRule>
    <cfRule type="expression" dxfId="1221" priority="1625">
      <formula>$Z4="Gráfico 6"</formula>
    </cfRule>
    <cfRule type="expression" dxfId="1220" priority="1626">
      <formula>$Z4="Gráfico 4"</formula>
    </cfRule>
    <cfRule type="expression" dxfId="1219" priority="1627">
      <formula>$Z4="Gráfico 3"</formula>
    </cfRule>
    <cfRule type="expression" dxfId="1218" priority="1628">
      <formula>$Z4="Gráfico 2"</formula>
    </cfRule>
    <cfRule type="expression" dxfId="1217" priority="1629">
      <formula>$Z4="Gráfico 1"</formula>
    </cfRule>
    <cfRule type="expression" dxfId="1216" priority="1630">
      <formula>$Z4="Gráfico 5"</formula>
    </cfRule>
  </conditionalFormatting>
  <conditionalFormatting sqref="Y23">
    <cfRule type="expression" dxfId="1215" priority="1557">
      <formula>$Z23="Reporte 2"</formula>
    </cfRule>
    <cfRule type="expression" dxfId="1214" priority="1558">
      <formula>$Z23="Reporte 1"</formula>
    </cfRule>
    <cfRule type="expression" dxfId="1213" priority="1559">
      <formula>$Z23="Informe 10"</formula>
    </cfRule>
    <cfRule type="expression" dxfId="1212" priority="1560">
      <formula>$Z23="Informe 9"</formula>
    </cfRule>
    <cfRule type="expression" dxfId="1211" priority="1561">
      <formula>$Z23="Informe 8"</formula>
    </cfRule>
    <cfRule type="expression" dxfId="1210" priority="1562">
      <formula>$Z23="Informe 7"</formula>
    </cfRule>
    <cfRule type="expression" dxfId="1209" priority="1563">
      <formula>$Z23="Informe 6"</formula>
    </cfRule>
    <cfRule type="expression" dxfId="1208" priority="1564">
      <formula>$Z23="Informe 5"</formula>
    </cfRule>
    <cfRule type="expression" dxfId="1207" priority="1565">
      <formula>$Z23="Informe 4"</formula>
    </cfRule>
    <cfRule type="expression" dxfId="1206" priority="1566">
      <formula>$Z23="Informe 3"</formula>
    </cfRule>
    <cfRule type="expression" dxfId="1205" priority="1567">
      <formula>$Z23="Informe 2"</formula>
    </cfRule>
    <cfRule type="expression" dxfId="1204" priority="1568">
      <formula>$Z23="Informe 1"</formula>
    </cfRule>
    <cfRule type="expression" dxfId="1203" priority="1569">
      <formula>$Z23="Gráfico 10"</formula>
    </cfRule>
    <cfRule type="expression" dxfId="1202" priority="1570">
      <formula>$Z23="Gráfico 25"</formula>
    </cfRule>
    <cfRule type="expression" dxfId="1201" priority="1571">
      <formula>$Z23="Gráfico 24"</formula>
    </cfRule>
    <cfRule type="expression" dxfId="1200" priority="1572">
      <formula>$Z23="Gráfico 23"</formula>
    </cfRule>
    <cfRule type="expression" dxfId="1199" priority="1573">
      <formula>$Z23="Gráfico 22"</formula>
    </cfRule>
    <cfRule type="expression" dxfId="1198" priority="1574">
      <formula>$Z23="Gráfico 21"</formula>
    </cfRule>
    <cfRule type="expression" dxfId="1197" priority="1575">
      <formula>$Z23="Gráfico 20"</formula>
    </cfRule>
    <cfRule type="expression" dxfId="1196" priority="1576">
      <formula>$Z23="Gráfico 18"</formula>
    </cfRule>
    <cfRule type="expression" dxfId="1195" priority="1577">
      <formula>$Z23="Gráfico 19"</formula>
    </cfRule>
    <cfRule type="expression" dxfId="1194" priority="1578">
      <formula>$Z23="Gráfico 17"</formula>
    </cfRule>
    <cfRule type="expression" dxfId="1193" priority="1579">
      <formula>$Z23="Gráfico 16"</formula>
    </cfRule>
    <cfRule type="expression" dxfId="1192" priority="1580">
      <formula>$Z23="Gráfico 15"</formula>
    </cfRule>
    <cfRule type="expression" dxfId="1191" priority="1581">
      <formula>$Z23="Gráfico 14"</formula>
    </cfRule>
    <cfRule type="expression" dxfId="1190" priority="1582">
      <formula>$Z23="Gráfico 12"</formula>
    </cfRule>
    <cfRule type="expression" dxfId="1189" priority="1583">
      <formula>$Z23="Gráfico 13"</formula>
    </cfRule>
    <cfRule type="expression" dxfId="1188" priority="1584">
      <formula>$Z23="Gráfico 11"</formula>
    </cfRule>
    <cfRule type="expression" dxfId="1187" priority="1585">
      <formula>$Z23="Gráfico 9"</formula>
    </cfRule>
    <cfRule type="expression" dxfId="1186" priority="1586">
      <formula>$Z23="Gráfico 8"</formula>
    </cfRule>
    <cfRule type="expression" dxfId="1185" priority="1587">
      <formula>$Z23="Gráfico 7"</formula>
    </cfRule>
    <cfRule type="expression" dxfId="1184" priority="1588">
      <formula>$Z23="Gráfico 6"</formula>
    </cfRule>
    <cfRule type="expression" dxfId="1183" priority="1589">
      <formula>$Z23="Gráfico 4"</formula>
    </cfRule>
    <cfRule type="expression" dxfId="1182" priority="1590">
      <formula>$Z23="Gráfico 3"</formula>
    </cfRule>
    <cfRule type="expression" dxfId="1181" priority="1591">
      <formula>$Z23="Gráfico 2"</formula>
    </cfRule>
    <cfRule type="expression" dxfId="1180" priority="1592">
      <formula>$Z23="Gráfico 1"</formula>
    </cfRule>
    <cfRule type="expression" dxfId="1179" priority="1593">
      <formula>$Z23="Gráfico 5"</formula>
    </cfRule>
  </conditionalFormatting>
  <conditionalFormatting sqref="Y24">
    <cfRule type="expression" dxfId="1178" priority="1520">
      <formula>$Z24="Reporte 2"</formula>
    </cfRule>
    <cfRule type="expression" dxfId="1177" priority="1521">
      <formula>$Z24="Reporte 1"</formula>
    </cfRule>
    <cfRule type="expression" dxfId="1176" priority="1522">
      <formula>$Z24="Informe 10"</formula>
    </cfRule>
    <cfRule type="expression" dxfId="1175" priority="1523">
      <formula>$Z24="Informe 9"</formula>
    </cfRule>
    <cfRule type="expression" dxfId="1174" priority="1524">
      <formula>$Z24="Informe 8"</formula>
    </cfRule>
    <cfRule type="expression" dxfId="1173" priority="1525">
      <formula>$Z24="Informe 7"</formula>
    </cfRule>
    <cfRule type="expression" dxfId="1172" priority="1526">
      <formula>$Z24="Informe 6"</formula>
    </cfRule>
    <cfRule type="expression" dxfId="1171" priority="1527">
      <formula>$Z24="Informe 5"</formula>
    </cfRule>
    <cfRule type="expression" dxfId="1170" priority="1528">
      <formula>$Z24="Informe 4"</formula>
    </cfRule>
    <cfRule type="expression" dxfId="1169" priority="1529">
      <formula>$Z24="Informe 3"</formula>
    </cfRule>
    <cfRule type="expression" dxfId="1168" priority="1530">
      <formula>$Z24="Informe 2"</formula>
    </cfRule>
    <cfRule type="expression" dxfId="1167" priority="1531">
      <formula>$Z24="Informe 1"</formula>
    </cfRule>
    <cfRule type="expression" dxfId="1166" priority="1532">
      <formula>$Z24="Gráfico 10"</formula>
    </cfRule>
    <cfRule type="expression" dxfId="1165" priority="1533">
      <formula>$Z24="Gráfico 25"</formula>
    </cfRule>
    <cfRule type="expression" dxfId="1164" priority="1534">
      <formula>$Z24="Gráfico 24"</formula>
    </cfRule>
    <cfRule type="expression" dxfId="1163" priority="1535">
      <formula>$Z24="Gráfico 23"</formula>
    </cfRule>
    <cfRule type="expression" dxfId="1162" priority="1536">
      <formula>$Z24="Gráfico 22"</formula>
    </cfRule>
    <cfRule type="expression" dxfId="1161" priority="1537">
      <formula>$Z24="Gráfico 21"</formula>
    </cfRule>
    <cfRule type="expression" dxfId="1160" priority="1538">
      <formula>$Z24="Gráfico 20"</formula>
    </cfRule>
    <cfRule type="expression" dxfId="1159" priority="1539">
      <formula>$Z24="Gráfico 18"</formula>
    </cfRule>
    <cfRule type="expression" dxfId="1158" priority="1540">
      <formula>$Z24="Gráfico 19"</formula>
    </cfRule>
    <cfRule type="expression" dxfId="1157" priority="1541">
      <formula>$Z24="Gráfico 17"</formula>
    </cfRule>
    <cfRule type="expression" dxfId="1156" priority="1542">
      <formula>$Z24="Gráfico 16"</formula>
    </cfRule>
    <cfRule type="expression" dxfId="1155" priority="1543">
      <formula>$Z24="Gráfico 15"</formula>
    </cfRule>
    <cfRule type="expression" dxfId="1154" priority="1544">
      <formula>$Z24="Gráfico 14"</formula>
    </cfRule>
    <cfRule type="expression" dxfId="1153" priority="1545">
      <formula>$Z24="Gráfico 12"</formula>
    </cfRule>
    <cfRule type="expression" dxfId="1152" priority="1546">
      <formula>$Z24="Gráfico 13"</formula>
    </cfRule>
    <cfRule type="expression" dxfId="1151" priority="1547">
      <formula>$Z24="Gráfico 11"</formula>
    </cfRule>
    <cfRule type="expression" dxfId="1150" priority="1548">
      <formula>$Z24="Gráfico 9"</formula>
    </cfRule>
    <cfRule type="expression" dxfId="1149" priority="1549">
      <formula>$Z24="Gráfico 8"</formula>
    </cfRule>
    <cfRule type="expression" dxfId="1148" priority="1550">
      <formula>$Z24="Gráfico 7"</formula>
    </cfRule>
    <cfRule type="expression" dxfId="1147" priority="1551">
      <formula>$Z24="Gráfico 6"</formula>
    </cfRule>
    <cfRule type="expression" dxfId="1146" priority="1552">
      <formula>$Z24="Gráfico 4"</formula>
    </cfRule>
    <cfRule type="expression" dxfId="1145" priority="1553">
      <formula>$Z24="Gráfico 3"</formula>
    </cfRule>
    <cfRule type="expression" dxfId="1144" priority="1554">
      <formula>$Z24="Gráfico 2"</formula>
    </cfRule>
    <cfRule type="expression" dxfId="1143" priority="1555">
      <formula>$Z24="Gráfico 1"</formula>
    </cfRule>
    <cfRule type="expression" dxfId="1142" priority="1556">
      <formula>$Z24="Gráfico 5"</formula>
    </cfRule>
  </conditionalFormatting>
  <conditionalFormatting sqref="O34 V34:W34 Y34 Q34 AL34:AL39">
    <cfRule type="expression" dxfId="1141" priority="1483">
      <formula>$Z34="Reporte 2"</formula>
    </cfRule>
    <cfRule type="expression" dxfId="1140" priority="1484">
      <formula>$Z34="Reporte 1"</formula>
    </cfRule>
    <cfRule type="expression" dxfId="1139" priority="1485">
      <formula>$Z34="Informe 10"</formula>
    </cfRule>
    <cfRule type="expression" dxfId="1138" priority="1486">
      <formula>$Z34="Informe 9"</formula>
    </cfRule>
    <cfRule type="expression" dxfId="1137" priority="1487">
      <formula>$Z34="Informe 8"</formula>
    </cfRule>
    <cfRule type="expression" dxfId="1136" priority="1488">
      <formula>$Z34="Informe 7"</formula>
    </cfRule>
    <cfRule type="expression" dxfId="1135" priority="1489">
      <formula>$Z34="Informe 6"</formula>
    </cfRule>
    <cfRule type="expression" dxfId="1134" priority="1490">
      <formula>$Z34="Informe 5"</formula>
    </cfRule>
    <cfRule type="expression" dxfId="1133" priority="1491">
      <formula>$Z34="Informe 4"</formula>
    </cfRule>
    <cfRule type="expression" dxfId="1132" priority="1492">
      <formula>$Z34="Informe 3"</formula>
    </cfRule>
    <cfRule type="expression" dxfId="1131" priority="1493">
      <formula>$Z34="Informe 2"</formula>
    </cfRule>
    <cfRule type="expression" dxfId="1130" priority="1494">
      <formula>$Z34="Informe 1"</formula>
    </cfRule>
    <cfRule type="expression" dxfId="1129" priority="1495">
      <formula>$Z34="Gráfico 10"</formula>
    </cfRule>
    <cfRule type="expression" dxfId="1128" priority="1496">
      <formula>$Z34="Gráfico 25"</formula>
    </cfRule>
    <cfRule type="expression" dxfId="1127" priority="1497">
      <formula>$Z34="Gráfico 24"</formula>
    </cfRule>
    <cfRule type="expression" dxfId="1126" priority="1498">
      <formula>$Z34="Gráfico 23"</formula>
    </cfRule>
    <cfRule type="expression" dxfId="1125" priority="1499">
      <formula>$Z34="Gráfico 22"</formula>
    </cfRule>
    <cfRule type="expression" dxfId="1124" priority="1500">
      <formula>$Z34="Gráfico 21"</formula>
    </cfRule>
    <cfRule type="expression" dxfId="1123" priority="1501">
      <formula>$Z34="Gráfico 20"</formula>
    </cfRule>
    <cfRule type="expression" dxfId="1122" priority="1502">
      <formula>$Z34="Gráfico 18"</formula>
    </cfRule>
    <cfRule type="expression" dxfId="1121" priority="1503">
      <formula>$Z34="Gráfico 19"</formula>
    </cfRule>
    <cfRule type="expression" dxfId="1120" priority="1504">
      <formula>$Z34="Gráfico 17"</formula>
    </cfRule>
    <cfRule type="expression" dxfId="1119" priority="1505">
      <formula>$Z34="Gráfico 16"</formula>
    </cfRule>
    <cfRule type="expression" dxfId="1118" priority="1506">
      <formula>$Z34="Gráfico 15"</formula>
    </cfRule>
    <cfRule type="expression" dxfId="1117" priority="1507">
      <formula>$Z34="Gráfico 14"</formula>
    </cfRule>
    <cfRule type="expression" dxfId="1116" priority="1508">
      <formula>$Z34="Gráfico 12"</formula>
    </cfRule>
    <cfRule type="expression" dxfId="1115" priority="1509">
      <formula>$Z34="Gráfico 13"</formula>
    </cfRule>
    <cfRule type="expression" dxfId="1114" priority="1510">
      <formula>$Z34="Gráfico 11"</formula>
    </cfRule>
    <cfRule type="expression" dxfId="1113" priority="1511">
      <formula>$Z34="Gráfico 9"</formula>
    </cfRule>
    <cfRule type="expression" dxfId="1112" priority="1512">
      <formula>$Z34="Gráfico 8"</formula>
    </cfRule>
    <cfRule type="expression" dxfId="1111" priority="1513">
      <formula>$Z34="Gráfico 7"</formula>
    </cfRule>
    <cfRule type="expression" dxfId="1110" priority="1514">
      <formula>$Z34="Gráfico 6"</formula>
    </cfRule>
    <cfRule type="expression" dxfId="1109" priority="1515">
      <formula>$Z34="Gráfico 4"</formula>
    </cfRule>
    <cfRule type="expression" dxfId="1108" priority="1516">
      <formula>$Z34="Gráfico 3"</formula>
    </cfRule>
    <cfRule type="expression" dxfId="1107" priority="1517">
      <formula>$Z34="Gráfico 2"</formula>
    </cfRule>
    <cfRule type="expression" dxfId="1106" priority="1518">
      <formula>$Z34="Gráfico 1"</formula>
    </cfRule>
    <cfRule type="expression" dxfId="1105" priority="1519">
      <formula>$Z34="Gráfico 5"</formula>
    </cfRule>
  </conditionalFormatting>
  <conditionalFormatting sqref="T34">
    <cfRule type="expression" dxfId="1104" priority="1446">
      <formula>$Z34="Reporte 2"</formula>
    </cfRule>
    <cfRule type="expression" dxfId="1103" priority="1447">
      <formula>$Z34="Reporte 1"</formula>
    </cfRule>
    <cfRule type="expression" dxfId="1102" priority="1448">
      <formula>$Z34="Informe 10"</formula>
    </cfRule>
    <cfRule type="expression" dxfId="1101" priority="1449">
      <formula>$Z34="Informe 9"</formula>
    </cfRule>
    <cfRule type="expression" dxfId="1100" priority="1450">
      <formula>$Z34="Informe 8"</formula>
    </cfRule>
    <cfRule type="expression" dxfId="1099" priority="1451">
      <formula>$Z34="Informe 7"</formula>
    </cfRule>
    <cfRule type="expression" dxfId="1098" priority="1452">
      <formula>$Z34="Informe 6"</formula>
    </cfRule>
    <cfRule type="expression" dxfId="1097" priority="1453">
      <formula>$Z34="Informe 5"</formula>
    </cfRule>
    <cfRule type="expression" dxfId="1096" priority="1454">
      <formula>$Z34="Informe 4"</formula>
    </cfRule>
    <cfRule type="expression" dxfId="1095" priority="1455">
      <formula>$Z34="Informe 3"</formula>
    </cfRule>
    <cfRule type="expression" dxfId="1094" priority="1456">
      <formula>$Z34="Informe 2"</formula>
    </cfRule>
    <cfRule type="expression" dxfId="1093" priority="1457">
      <formula>$Z34="Informe 1"</formula>
    </cfRule>
    <cfRule type="expression" dxfId="1092" priority="1458">
      <formula>$Z34="Gráfico 10"</formula>
    </cfRule>
    <cfRule type="expression" dxfId="1091" priority="1459">
      <formula>$Z34="Gráfico 25"</formula>
    </cfRule>
    <cfRule type="expression" dxfId="1090" priority="1460">
      <formula>$Z34="Gráfico 24"</formula>
    </cfRule>
    <cfRule type="expression" dxfId="1089" priority="1461">
      <formula>$Z34="Gráfico 23"</formula>
    </cfRule>
    <cfRule type="expression" dxfId="1088" priority="1462">
      <formula>$Z34="Gráfico 22"</formula>
    </cfRule>
    <cfRule type="expression" dxfId="1087" priority="1463">
      <formula>$Z34="Gráfico 21"</formula>
    </cfRule>
    <cfRule type="expression" dxfId="1086" priority="1464">
      <formula>$Z34="Gráfico 20"</formula>
    </cfRule>
    <cfRule type="expression" dxfId="1085" priority="1465">
      <formula>$Z34="Gráfico 18"</formula>
    </cfRule>
    <cfRule type="expression" dxfId="1084" priority="1466">
      <formula>$Z34="Gráfico 19"</formula>
    </cfRule>
    <cfRule type="expression" dxfId="1083" priority="1467">
      <formula>$Z34="Gráfico 17"</formula>
    </cfRule>
    <cfRule type="expression" dxfId="1082" priority="1468">
      <formula>$Z34="Gráfico 16"</formula>
    </cfRule>
    <cfRule type="expression" dxfId="1081" priority="1469">
      <formula>$Z34="Gráfico 15"</formula>
    </cfRule>
    <cfRule type="expression" dxfId="1080" priority="1470">
      <formula>$Z34="Gráfico 14"</formula>
    </cfRule>
    <cfRule type="expression" dxfId="1079" priority="1471">
      <formula>$Z34="Gráfico 12"</formula>
    </cfRule>
    <cfRule type="expression" dxfId="1078" priority="1472">
      <formula>$Z34="Gráfico 13"</formula>
    </cfRule>
    <cfRule type="expression" dxfId="1077" priority="1473">
      <formula>$Z34="Gráfico 11"</formula>
    </cfRule>
    <cfRule type="expression" dxfId="1076" priority="1474">
      <formula>$Z34="Gráfico 9"</formula>
    </cfRule>
    <cfRule type="expression" dxfId="1075" priority="1475">
      <formula>$Z34="Gráfico 8"</formula>
    </cfRule>
    <cfRule type="expression" dxfId="1074" priority="1476">
      <formula>$Z34="Gráfico 7"</formula>
    </cfRule>
    <cfRule type="expression" dxfId="1073" priority="1477">
      <formula>$Z34="Gráfico 6"</formula>
    </cfRule>
    <cfRule type="expression" dxfId="1072" priority="1478">
      <formula>$Z34="Gráfico 4"</formula>
    </cfRule>
    <cfRule type="expression" dxfId="1071" priority="1479">
      <formula>$Z34="Gráfico 3"</formula>
    </cfRule>
    <cfRule type="expression" dxfId="1070" priority="1480">
      <formula>$Z34="Gráfico 2"</formula>
    </cfRule>
    <cfRule type="expression" dxfId="1069" priority="1481">
      <formula>$Z34="Gráfico 1"</formula>
    </cfRule>
    <cfRule type="expression" dxfId="1068" priority="1482">
      <formula>$Z34="Gráfico 5"</formula>
    </cfRule>
  </conditionalFormatting>
  <conditionalFormatting sqref="N34">
    <cfRule type="expression" dxfId="1067" priority="1298">
      <formula>$Z34="Reporte 2"</formula>
    </cfRule>
    <cfRule type="expression" dxfId="1066" priority="1299">
      <formula>$Z34="Reporte 1"</formula>
    </cfRule>
    <cfRule type="expression" dxfId="1065" priority="1300">
      <formula>$Z34="Informe 10"</formula>
    </cfRule>
    <cfRule type="expression" dxfId="1064" priority="1301">
      <formula>$Z34="Informe 9"</formula>
    </cfRule>
    <cfRule type="expression" dxfId="1063" priority="1302">
      <formula>$Z34="Informe 8"</formula>
    </cfRule>
    <cfRule type="expression" dxfId="1062" priority="1303">
      <formula>$Z34="Informe 7"</formula>
    </cfRule>
    <cfRule type="expression" dxfId="1061" priority="1304">
      <formula>$Z34="Informe 6"</formula>
    </cfRule>
    <cfRule type="expression" dxfId="1060" priority="1305">
      <formula>$Z34="Informe 5"</formula>
    </cfRule>
    <cfRule type="expression" dxfId="1059" priority="1306">
      <formula>$Z34="Informe 4"</formula>
    </cfRule>
    <cfRule type="expression" dxfId="1058" priority="1307">
      <formula>$Z34="Informe 3"</formula>
    </cfRule>
    <cfRule type="expression" dxfId="1057" priority="1308">
      <formula>$Z34="Informe 2"</formula>
    </cfRule>
    <cfRule type="expression" dxfId="1056" priority="1309">
      <formula>$Z34="Informe 1"</formula>
    </cfRule>
    <cfRule type="expression" dxfId="1055" priority="1310">
      <formula>$Z34="Gráfico 10"</formula>
    </cfRule>
    <cfRule type="expression" dxfId="1054" priority="1311">
      <formula>$Z34="Gráfico 25"</formula>
    </cfRule>
    <cfRule type="expression" dxfId="1053" priority="1312">
      <formula>$Z34="Gráfico 24"</formula>
    </cfRule>
    <cfRule type="expression" dxfId="1052" priority="1313">
      <formula>$Z34="Gráfico 23"</formula>
    </cfRule>
    <cfRule type="expression" dxfId="1051" priority="1314">
      <formula>$Z34="Gráfico 22"</formula>
    </cfRule>
    <cfRule type="expression" dxfId="1050" priority="1315">
      <formula>$Z34="Gráfico 21"</formula>
    </cfRule>
    <cfRule type="expression" dxfId="1049" priority="1316">
      <formula>$Z34="Gráfico 20"</formula>
    </cfRule>
    <cfRule type="expression" dxfId="1048" priority="1317">
      <formula>$Z34="Gráfico 18"</formula>
    </cfRule>
    <cfRule type="expression" dxfId="1047" priority="1318">
      <formula>$Z34="Gráfico 19"</formula>
    </cfRule>
    <cfRule type="expression" dxfId="1046" priority="1319">
      <formula>$Z34="Gráfico 17"</formula>
    </cfRule>
    <cfRule type="expression" dxfId="1045" priority="1320">
      <formula>$Z34="Gráfico 16"</formula>
    </cfRule>
    <cfRule type="expression" dxfId="1044" priority="1321">
      <formula>$Z34="Gráfico 15"</formula>
    </cfRule>
    <cfRule type="expression" dxfId="1043" priority="1322">
      <formula>$Z34="Gráfico 14"</formula>
    </cfRule>
    <cfRule type="expression" dxfId="1042" priority="1323">
      <formula>$Z34="Gráfico 12"</formula>
    </cfRule>
    <cfRule type="expression" dxfId="1041" priority="1324">
      <formula>$Z34="Gráfico 13"</formula>
    </cfRule>
    <cfRule type="expression" dxfId="1040" priority="1325">
      <formula>$Z34="Gráfico 11"</formula>
    </cfRule>
    <cfRule type="expression" dxfId="1039" priority="1326">
      <formula>$Z34="Gráfico 9"</formula>
    </cfRule>
    <cfRule type="expression" dxfId="1038" priority="1327">
      <formula>$Z34="Gráfico 8"</formula>
    </cfRule>
    <cfRule type="expression" dxfId="1037" priority="1328">
      <formula>$Z34="Gráfico 7"</formula>
    </cfRule>
    <cfRule type="expression" dxfId="1036" priority="1329">
      <formula>$Z34="Gráfico 6"</formula>
    </cfRule>
    <cfRule type="expression" dxfId="1035" priority="1330">
      <formula>$Z34="Gráfico 4"</formula>
    </cfRule>
    <cfRule type="expression" dxfId="1034" priority="1331">
      <formula>$Z34="Gráfico 3"</formula>
    </cfRule>
    <cfRule type="expression" dxfId="1033" priority="1332">
      <formula>$Z34="Gráfico 2"</formula>
    </cfRule>
    <cfRule type="expression" dxfId="1032" priority="1333">
      <formula>$Z34="Gráfico 1"</formula>
    </cfRule>
    <cfRule type="expression" dxfId="1031" priority="1334">
      <formula>$Z34="Gráfico 5"</formula>
    </cfRule>
  </conditionalFormatting>
  <conditionalFormatting sqref="O35">
    <cfRule type="expression" dxfId="1030" priority="1037">
      <formula>$Z35="Reporte 2"</formula>
    </cfRule>
    <cfRule type="expression" dxfId="1029" priority="1038">
      <formula>$Z35="Reporte 1"</formula>
    </cfRule>
    <cfRule type="expression" dxfId="1028" priority="1039">
      <formula>$Z35="Informe 10"</formula>
    </cfRule>
    <cfRule type="expression" dxfId="1027" priority="1040">
      <formula>$Z35="Informe 9"</formula>
    </cfRule>
    <cfRule type="expression" dxfId="1026" priority="1041">
      <formula>$Z35="Informe 8"</formula>
    </cfRule>
    <cfRule type="expression" dxfId="1025" priority="1042">
      <formula>$Z35="Informe 7"</formula>
    </cfRule>
    <cfRule type="expression" dxfId="1024" priority="1043">
      <formula>$Z35="Informe 6"</formula>
    </cfRule>
    <cfRule type="expression" dxfId="1023" priority="1044">
      <formula>$Z35="Informe 5"</formula>
    </cfRule>
    <cfRule type="expression" dxfId="1022" priority="1045">
      <formula>$Z35="Informe 4"</formula>
    </cfRule>
    <cfRule type="expression" dxfId="1021" priority="1046">
      <formula>$Z35="Informe 3"</formula>
    </cfRule>
    <cfRule type="expression" dxfId="1020" priority="1047">
      <formula>$Z35="Informe 2"</formula>
    </cfRule>
    <cfRule type="expression" dxfId="1019" priority="1048">
      <formula>$Z35="Informe 1"</formula>
    </cfRule>
    <cfRule type="expression" dxfId="1018" priority="1049">
      <formula>$Z35="Gráfico 10"</formula>
    </cfRule>
    <cfRule type="expression" dxfId="1017" priority="1050">
      <formula>$Z35="Gráfico 25"</formula>
    </cfRule>
    <cfRule type="expression" dxfId="1016" priority="1051">
      <formula>$Z35="Gráfico 24"</formula>
    </cfRule>
    <cfRule type="expression" dxfId="1015" priority="1052">
      <formula>$Z35="Gráfico 23"</formula>
    </cfRule>
    <cfRule type="expression" dxfId="1014" priority="1053">
      <formula>$Z35="Gráfico 22"</formula>
    </cfRule>
    <cfRule type="expression" dxfId="1013" priority="1054">
      <formula>$Z35="Gráfico 21"</formula>
    </cfRule>
    <cfRule type="expression" dxfId="1012" priority="1055">
      <formula>$Z35="Gráfico 20"</formula>
    </cfRule>
    <cfRule type="expression" dxfId="1011" priority="1056">
      <formula>$Z35="Gráfico 18"</formula>
    </cfRule>
    <cfRule type="expression" dxfId="1010" priority="1057">
      <formula>$Z35="Gráfico 19"</formula>
    </cfRule>
    <cfRule type="expression" dxfId="1009" priority="1058">
      <formula>$Z35="Gráfico 17"</formula>
    </cfRule>
    <cfRule type="expression" dxfId="1008" priority="1059">
      <formula>$Z35="Gráfico 16"</formula>
    </cfRule>
    <cfRule type="expression" dxfId="1007" priority="1060">
      <formula>$Z35="Gráfico 15"</formula>
    </cfRule>
    <cfRule type="expression" dxfId="1006" priority="1061">
      <formula>$Z35="Gráfico 14"</formula>
    </cfRule>
    <cfRule type="expression" dxfId="1005" priority="1062">
      <formula>$Z35="Gráfico 12"</formula>
    </cfRule>
    <cfRule type="expression" dxfId="1004" priority="1063">
      <formula>$Z35="Gráfico 13"</formula>
    </cfRule>
    <cfRule type="expression" dxfId="1003" priority="1064">
      <formula>$Z35="Gráfico 11"</formula>
    </cfRule>
    <cfRule type="expression" dxfId="1002" priority="1065">
      <formula>$Z35="Gráfico 9"</formula>
    </cfRule>
    <cfRule type="expression" dxfId="1001" priority="1066">
      <formula>$Z35="Gráfico 8"</formula>
    </cfRule>
    <cfRule type="expression" dxfId="1000" priority="1067">
      <formula>$Z35="Gráfico 7"</formula>
    </cfRule>
    <cfRule type="expression" dxfId="999" priority="1068">
      <formula>$Z35="Gráfico 6"</formula>
    </cfRule>
    <cfRule type="expression" dxfId="998" priority="1069">
      <formula>$Z35="Gráfico 4"</formula>
    </cfRule>
    <cfRule type="expression" dxfId="997" priority="1070">
      <formula>$Z35="Gráfico 3"</formula>
    </cfRule>
    <cfRule type="expression" dxfId="996" priority="1071">
      <formula>$Z35="Gráfico 2"</formula>
    </cfRule>
    <cfRule type="expression" dxfId="995" priority="1072">
      <formula>$Z35="Gráfico 1"</formula>
    </cfRule>
    <cfRule type="expression" dxfId="994" priority="1073">
      <formula>$Z35="Gráfico 5"</formula>
    </cfRule>
  </conditionalFormatting>
  <conditionalFormatting sqref="O35">
    <cfRule type="expression" dxfId="993" priority="1000">
      <formula>$Z35="Reporte 2"</formula>
    </cfRule>
    <cfRule type="expression" dxfId="992" priority="1001">
      <formula>$Z35="Reporte 1"</formula>
    </cfRule>
    <cfRule type="expression" dxfId="991" priority="1002">
      <formula>$Z35="Informe 10"</formula>
    </cfRule>
    <cfRule type="expression" dxfId="990" priority="1003">
      <formula>$Z35="Informe 9"</formula>
    </cfRule>
    <cfRule type="expression" dxfId="989" priority="1004">
      <formula>$Z35="Informe 8"</formula>
    </cfRule>
    <cfRule type="expression" dxfId="988" priority="1005">
      <formula>$Z35="Informe 7"</formula>
    </cfRule>
    <cfRule type="expression" dxfId="987" priority="1006">
      <formula>$Z35="Informe 6"</formula>
    </cfRule>
    <cfRule type="expression" dxfId="986" priority="1007">
      <formula>$Z35="Informe 5"</formula>
    </cfRule>
    <cfRule type="expression" dxfId="985" priority="1008">
      <formula>$Z35="Informe 4"</formula>
    </cfRule>
    <cfRule type="expression" dxfId="984" priority="1009">
      <formula>$Z35="Informe 3"</formula>
    </cfRule>
    <cfRule type="expression" dxfId="983" priority="1010">
      <formula>$Z35="Informe 2"</formula>
    </cfRule>
    <cfRule type="expression" dxfId="982" priority="1011">
      <formula>$Z35="Informe 1"</formula>
    </cfRule>
    <cfRule type="expression" dxfId="981" priority="1012">
      <formula>$Z35="Gráfico 10"</formula>
    </cfRule>
    <cfRule type="expression" dxfId="980" priority="1013">
      <formula>$Z35="Gráfico 25"</formula>
    </cfRule>
    <cfRule type="expression" dxfId="979" priority="1014">
      <formula>$Z35="Gráfico 24"</formula>
    </cfRule>
    <cfRule type="expression" dxfId="978" priority="1015">
      <formula>$Z35="Gráfico 23"</formula>
    </cfRule>
    <cfRule type="expression" dxfId="977" priority="1016">
      <formula>$Z35="Gráfico 22"</formula>
    </cfRule>
    <cfRule type="expression" dxfId="976" priority="1017">
      <formula>$Z35="Gráfico 21"</formula>
    </cfRule>
    <cfRule type="expression" dxfId="975" priority="1018">
      <formula>$Z35="Gráfico 20"</formula>
    </cfRule>
    <cfRule type="expression" dxfId="974" priority="1019">
      <formula>$Z35="Gráfico 18"</formula>
    </cfRule>
    <cfRule type="expression" dxfId="973" priority="1020">
      <formula>$Z35="Gráfico 19"</formula>
    </cfRule>
    <cfRule type="expression" dxfId="972" priority="1021">
      <formula>$Z35="Gráfico 17"</formula>
    </cfRule>
    <cfRule type="expression" dxfId="971" priority="1022">
      <formula>$Z35="Gráfico 16"</formula>
    </cfRule>
    <cfRule type="expression" dxfId="970" priority="1023">
      <formula>$Z35="Gráfico 15"</formula>
    </cfRule>
    <cfRule type="expression" dxfId="969" priority="1024">
      <formula>$Z35="Gráfico 14"</formula>
    </cfRule>
    <cfRule type="expression" dxfId="968" priority="1025">
      <formula>$Z35="Gráfico 12"</formula>
    </cfRule>
    <cfRule type="expression" dxfId="967" priority="1026">
      <formula>$Z35="Gráfico 13"</formula>
    </cfRule>
    <cfRule type="expression" dxfId="966" priority="1027">
      <formula>$Z35="Gráfico 11"</formula>
    </cfRule>
    <cfRule type="expression" dxfId="965" priority="1028">
      <formula>$Z35="Gráfico 9"</formula>
    </cfRule>
    <cfRule type="expression" dxfId="964" priority="1029">
      <formula>$Z35="Gráfico 8"</formula>
    </cfRule>
    <cfRule type="expression" dxfId="963" priority="1030">
      <formula>$Z35="Gráfico 7"</formula>
    </cfRule>
    <cfRule type="expression" dxfId="962" priority="1031">
      <formula>$Z35="Gráfico 6"</formula>
    </cfRule>
    <cfRule type="expression" dxfId="961" priority="1032">
      <formula>$Z35="Gráfico 4"</formula>
    </cfRule>
    <cfRule type="expression" dxfId="960" priority="1033">
      <formula>$Z35="Gráfico 3"</formula>
    </cfRule>
    <cfRule type="expression" dxfId="959" priority="1034">
      <formula>$Z35="Gráfico 2"</formula>
    </cfRule>
    <cfRule type="expression" dxfId="958" priority="1035">
      <formula>$Z35="Gráfico 1"</formula>
    </cfRule>
    <cfRule type="expression" dxfId="957" priority="1036">
      <formula>$Z35="Gráfico 5"</formula>
    </cfRule>
  </conditionalFormatting>
  <conditionalFormatting sqref="M5:M39">
    <cfRule type="expression" dxfId="956" priority="889">
      <formula>$Z5="Reporte 2"</formula>
    </cfRule>
    <cfRule type="expression" dxfId="955" priority="890">
      <formula>$Z5="Reporte 1"</formula>
    </cfRule>
    <cfRule type="expression" dxfId="954" priority="891">
      <formula>$Z5="Informe 10"</formula>
    </cfRule>
    <cfRule type="expression" dxfId="953" priority="892">
      <formula>$Z5="Informe 9"</formula>
    </cfRule>
    <cfRule type="expression" dxfId="952" priority="893">
      <formula>$Z5="Informe 8"</formula>
    </cfRule>
    <cfRule type="expression" dxfId="951" priority="894">
      <formula>$Z5="Informe 7"</formula>
    </cfRule>
    <cfRule type="expression" dxfId="950" priority="895">
      <formula>$Z5="Informe 6"</formula>
    </cfRule>
    <cfRule type="expression" dxfId="949" priority="896">
      <formula>$Z5="Informe 5"</formula>
    </cfRule>
    <cfRule type="expression" dxfId="948" priority="897">
      <formula>$Z5="Informe 4"</formula>
    </cfRule>
    <cfRule type="expression" dxfId="947" priority="898">
      <formula>$Z5="Informe 3"</formula>
    </cfRule>
    <cfRule type="expression" dxfId="946" priority="899">
      <formula>$Z5="Informe 2"</formula>
    </cfRule>
    <cfRule type="expression" dxfId="945" priority="900">
      <formula>$Z5="Informe 1"</formula>
    </cfRule>
    <cfRule type="expression" dxfId="944" priority="901">
      <formula>$Z5="Gráfico 10"</formula>
    </cfRule>
    <cfRule type="expression" dxfId="943" priority="902">
      <formula>$Z5="Gráfico 25"</formula>
    </cfRule>
    <cfRule type="expression" dxfId="942" priority="903">
      <formula>$Z5="Gráfico 24"</formula>
    </cfRule>
    <cfRule type="expression" dxfId="941" priority="904">
      <formula>$Z5="Gráfico 23"</formula>
    </cfRule>
    <cfRule type="expression" dxfId="940" priority="905">
      <formula>$Z5="Gráfico 22"</formula>
    </cfRule>
    <cfRule type="expression" dxfId="939" priority="906">
      <formula>$Z5="Gráfico 21"</formula>
    </cfRule>
    <cfRule type="expression" dxfId="938" priority="907">
      <formula>$Z5="Gráfico 20"</formula>
    </cfRule>
    <cfRule type="expression" dxfId="937" priority="908">
      <formula>$Z5="Gráfico 18"</formula>
    </cfRule>
    <cfRule type="expression" dxfId="936" priority="909">
      <formula>$Z5="Gráfico 19"</formula>
    </cfRule>
    <cfRule type="expression" dxfId="935" priority="910">
      <formula>$Z5="Gráfico 17"</formula>
    </cfRule>
    <cfRule type="expression" dxfId="934" priority="911">
      <formula>$Z5="Gráfico 16"</formula>
    </cfRule>
    <cfRule type="expression" dxfId="933" priority="912">
      <formula>$Z5="Gráfico 15"</formula>
    </cfRule>
    <cfRule type="expression" dxfId="932" priority="913">
      <formula>$Z5="Gráfico 14"</formula>
    </cfRule>
    <cfRule type="expression" dxfId="931" priority="914">
      <formula>$Z5="Gráfico 12"</formula>
    </cfRule>
    <cfRule type="expression" dxfId="930" priority="915">
      <formula>$Z5="Gráfico 13"</formula>
    </cfRule>
    <cfRule type="expression" dxfId="929" priority="916">
      <formula>$Z5="Gráfico 11"</formula>
    </cfRule>
    <cfRule type="expression" dxfId="928" priority="917">
      <formula>$Z5="Gráfico 9"</formula>
    </cfRule>
    <cfRule type="expression" dxfId="927" priority="918">
      <formula>$Z5="Gráfico 8"</formula>
    </cfRule>
    <cfRule type="expression" dxfId="926" priority="919">
      <formula>$Z5="Gráfico 7"</formula>
    </cfRule>
    <cfRule type="expression" dxfId="925" priority="920">
      <formula>$Z5="Gráfico 6"</formula>
    </cfRule>
    <cfRule type="expression" dxfId="924" priority="921">
      <formula>$Z5="Gráfico 4"</formula>
    </cfRule>
    <cfRule type="expression" dxfId="923" priority="922">
      <formula>$Z5="Gráfico 3"</formula>
    </cfRule>
    <cfRule type="expression" dxfId="922" priority="923">
      <formula>$Z5="Gráfico 2"</formula>
    </cfRule>
    <cfRule type="expression" dxfId="921" priority="924">
      <formula>$Z5="Gráfico 1"</formula>
    </cfRule>
    <cfRule type="expression" dxfId="920" priority="925">
      <formula>$Z5="Gráfico 5"</formula>
    </cfRule>
  </conditionalFormatting>
  <conditionalFormatting sqref="O26:O29">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4:M39">
    <cfRule type="expression" dxfId="36" priority="1">
      <formula>$Z4="Reporte 2"</formula>
    </cfRule>
    <cfRule type="expression" dxfId="35" priority="2">
      <formula>$Z4="Reporte 1"</formula>
    </cfRule>
    <cfRule type="expression" dxfId="34" priority="3">
      <formula>$Z4="Informe 10"</formula>
    </cfRule>
    <cfRule type="expression" dxfId="33" priority="4">
      <formula>$Z4="Informe 9"</formula>
    </cfRule>
    <cfRule type="expression" dxfId="32" priority="5">
      <formula>$Z4="Informe 8"</formula>
    </cfRule>
    <cfRule type="expression" dxfId="31" priority="6">
      <formula>$Z4="Informe 7"</formula>
    </cfRule>
    <cfRule type="expression" dxfId="30" priority="7">
      <formula>$Z4="Informe 6"</formula>
    </cfRule>
    <cfRule type="expression" dxfId="29" priority="8">
      <formula>$Z4="Informe 5"</formula>
    </cfRule>
    <cfRule type="expression" dxfId="28" priority="9">
      <formula>$Z4="Informe 4"</formula>
    </cfRule>
    <cfRule type="expression" dxfId="27" priority="10">
      <formula>$Z4="Informe 3"</formula>
    </cfRule>
    <cfRule type="expression" dxfId="26" priority="11">
      <formula>$Z4="Informe 2"</formula>
    </cfRule>
    <cfRule type="expression" dxfId="25" priority="12">
      <formula>$Z4="Informe 1"</formula>
    </cfRule>
    <cfRule type="expression" dxfId="24" priority="13">
      <formula>$Z4="Gráfico 10"</formula>
    </cfRule>
    <cfRule type="expression" dxfId="23" priority="14">
      <formula>$Z4="Gráfico 25"</formula>
    </cfRule>
    <cfRule type="expression" dxfId="22" priority="15">
      <formula>$Z4="Gráfico 24"</formula>
    </cfRule>
    <cfRule type="expression" dxfId="21" priority="16">
      <formula>$Z4="Gráfico 23"</formula>
    </cfRule>
    <cfRule type="expression" dxfId="20" priority="17">
      <formula>$Z4="Gráfico 22"</formula>
    </cfRule>
    <cfRule type="expression" dxfId="19" priority="18">
      <formula>$Z4="Gráfico 21"</formula>
    </cfRule>
    <cfRule type="expression" dxfId="18" priority="19">
      <formula>$Z4="Gráfico 20"</formula>
    </cfRule>
    <cfRule type="expression" dxfId="17" priority="20">
      <formula>$Z4="Gráfico 18"</formula>
    </cfRule>
    <cfRule type="expression" dxfId="16" priority="21">
      <formula>$Z4="Gráfico 19"</formula>
    </cfRule>
    <cfRule type="expression" dxfId="15" priority="22">
      <formula>$Z4="Gráfico 17"</formula>
    </cfRule>
    <cfRule type="expression" dxfId="14" priority="23">
      <formula>$Z4="Gráfico 16"</formula>
    </cfRule>
    <cfRule type="expression" dxfId="13" priority="24">
      <formula>$Z4="Gráfico 15"</formula>
    </cfRule>
    <cfRule type="expression" dxfId="12" priority="25">
      <formula>$Z4="Gráfico 14"</formula>
    </cfRule>
    <cfRule type="expression" dxfId="11" priority="26">
      <formula>$Z4="Gráfico 12"</formula>
    </cfRule>
    <cfRule type="expression" dxfId="10" priority="27">
      <formula>$Z4="Gráfico 13"</formula>
    </cfRule>
    <cfRule type="expression" dxfId="9" priority="28">
      <formula>$Z4="Gráfico 11"</formula>
    </cfRule>
    <cfRule type="expression" dxfId="8" priority="29">
      <formula>$Z4="Gráfico 9"</formula>
    </cfRule>
    <cfRule type="expression" dxfId="7" priority="30">
      <formula>$Z4="Gráfico 8"</formula>
    </cfRule>
    <cfRule type="expression" dxfId="6" priority="31">
      <formula>$Z4="Gráfico 7"</formula>
    </cfRule>
    <cfRule type="expression" dxfId="5" priority="32">
      <formula>$Z4="Gráfico 6"</formula>
    </cfRule>
    <cfRule type="expression" dxfId="4" priority="33">
      <formula>$Z4="Gráfico 4"</formula>
    </cfRule>
    <cfRule type="expression" dxfId="3" priority="34">
      <formula>$Z4="Gráfico 3"</formula>
    </cfRule>
    <cfRule type="expression" dxfId="2" priority="35">
      <formula>$Z4="Gráfico 2"</formula>
    </cfRule>
    <cfRule type="expression" dxfId="1" priority="36">
      <formula>$Z4="Gráfico 1"</formula>
    </cfRule>
    <cfRule type="expression" dxfId="0" priority="37">
      <formula>$Z4="Gráfico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 ref="B17" r:id="rId14" xr:uid="{2D914C5F-F8C9-46FD-B375-80357C477F08}"/>
    <hyperlink ref="B18" r:id="rId15" xr:uid="{6F5EECCC-4ACD-46FD-B46C-46DEC645D095}"/>
    <hyperlink ref="B19" r:id="rId16" xr:uid="{470D98A2-DEB1-4E98-BB2E-B6277CE5E2B5}"/>
    <hyperlink ref="B20" r:id="rId17" xr:uid="{46439B90-82EA-492D-B7A9-099A14513C3C}"/>
    <hyperlink ref="B21" r:id="rId18" xr:uid="{B308730D-8574-400A-B2E5-BEF139C9EAD2}"/>
    <hyperlink ref="B22" r:id="rId19" xr:uid="{A961CB03-9FC1-4CF8-B79E-100316139082}"/>
    <hyperlink ref="B23" r:id="rId20" xr:uid="{2410B10A-851B-4920-A174-7FAB7C002120}"/>
    <hyperlink ref="B24" r:id="rId21" xr:uid="{C5147F39-4D8D-4EB5-991F-F4D70F9CEBB1}"/>
    <hyperlink ref="B30" r:id="rId22" xr:uid="{647B2AFB-B65E-41B1-813D-55EB455BBEF9}"/>
    <hyperlink ref="B29" r:id="rId23" xr:uid="{DE4BABF9-C8C9-4A24-B9DD-644C34D7F350}"/>
    <hyperlink ref="B32" r:id="rId24" xr:uid="{04241D6A-34D3-467E-92C6-EDB9852A234F}"/>
    <hyperlink ref="B33" r:id="rId25" xr:uid="{02D4E6E9-13A9-4433-9C2D-34B81B4CF458}"/>
    <hyperlink ref="B34" r:id="rId26" xr:uid="{0046C35E-CB22-4B22-8229-BEE81617E7E4}"/>
    <hyperlink ref="B35" r:id="rId27" xr:uid="{94983257-1E10-495C-9D72-2593A0BC821F}"/>
    <hyperlink ref="B36" r:id="rId28" xr:uid="{6900CC0D-AA15-476D-B5DD-8825DC581BDC}"/>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J22</xm:sqref>
        </x14:dataValidation>
        <x14:dataValidation type="list" allowBlank="1" showInputMessage="1" showErrorMessage="1" xr:uid="{DEAB9E54-C021-4011-8E20-06A94A4B319B}">
          <x14:formula1>
            <xm:f>Estructura!$X$3:$X$4</xm:f>
          </x14:formula1>
          <xm:sqref>J12:J14 J23:J25</xm:sqref>
        </x14:dataValidation>
        <x14:dataValidation type="list" allowBlank="1" showInputMessage="1" showErrorMessage="1" xr:uid="{4959B5CE-5F09-44AC-871F-010A463480FD}">
          <x14:formula1>
            <xm:f>Prevalencia!$B$2:$B$4</xm:f>
          </x14:formula1>
          <xm:sqref>J9:J11 J20:J21 J37 J35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13776</v>
      </c>
      <c r="C160" s="14">
        <f>VLOOKUP(Comuna24[[#This Row],[Cod comuna]],'REG-PROV-COM'!A:C,3,0)</f>
        <v>572</v>
      </c>
    </row>
    <row r="161" spans="1:3" x14ac:dyDescent="0.25">
      <c r="A161" s="14">
        <v>10306</v>
      </c>
      <c r="B161" t="s">
        <v>13777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13779</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4"/>
  <sheetViews>
    <sheetView workbookViewId="0">
      <selection activeCell="F9" sqref="F9"/>
    </sheetView>
  </sheetViews>
  <sheetFormatPr baseColWidth="10" defaultRowHeight="15" x14ac:dyDescent="0.25"/>
  <cols>
    <col min="2" max="2" width="27.28515625" bestFit="1" customWidth="1"/>
  </cols>
  <sheetData>
    <row r="1" spans="1:2" x14ac:dyDescent="0.25">
      <c r="A1" s="7" t="s">
        <v>13759</v>
      </c>
      <c r="B1" s="7" t="s">
        <v>13760</v>
      </c>
    </row>
    <row r="2" spans="1:2" x14ac:dyDescent="0.25">
      <c r="A2">
        <v>1</v>
      </c>
      <c r="B2" t="s">
        <v>13849</v>
      </c>
    </row>
    <row r="3" spans="1:2" x14ac:dyDescent="0.25">
      <c r="A3">
        <v>2</v>
      </c>
      <c r="B3" t="s">
        <v>13854</v>
      </c>
    </row>
    <row r="4" spans="1:2" x14ac:dyDescent="0.25">
      <c r="A4">
        <v>3</v>
      </c>
      <c r="B4" t="s">
        <v>13855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13761</v>
      </c>
      <c r="B1" s="78" t="s">
        <v>10450</v>
      </c>
    </row>
    <row r="2" spans="1:2" x14ac:dyDescent="0.25">
      <c r="A2" s="79">
        <v>1</v>
      </c>
      <c r="B2" s="74" t="s">
        <v>8278</v>
      </c>
    </row>
    <row r="3" spans="1:2" x14ac:dyDescent="0.25">
      <c r="A3" s="80">
        <v>2</v>
      </c>
      <c r="B3" s="75" t="s">
        <v>13771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13770</v>
      </c>
      <c r="W4" s="14">
        <v>2</v>
      </c>
      <c r="X4" t="s">
        <v>13771</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13772</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13773</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13778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13774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13775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13776</v>
      </c>
      <c r="H161" s="14">
        <f>VLOOKUP(Comuna[[#This Row],[Cod comuna]],'REG-PROV-COM'!A:C,3,0)</f>
        <v>572</v>
      </c>
    </row>
    <row r="162" spans="6:8" x14ac:dyDescent="0.25">
      <c r="F162" s="14">
        <v>10306</v>
      </c>
      <c r="G162" t="s">
        <v>13777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6">
        <f>VLOOKUP(Comuna[[#This Row],[Cod comuna]],'REG-PROV-COM'!A:C,3,0)</f>
        <v>607</v>
      </c>
    </row>
    <row r="182" spans="6:8" x14ac:dyDescent="0.25">
      <c r="F182" s="14">
        <v>13109</v>
      </c>
      <c r="G182" t="s">
        <v>1847</v>
      </c>
      <c r="H182" s="76">
        <f>VLOOKUP(Comuna[[#This Row],[Cod comuna]],'REG-PROV-COM'!A:C,3,0)</f>
        <v>608</v>
      </c>
    </row>
    <row r="183" spans="6:8" x14ac:dyDescent="0.25">
      <c r="F183" s="14">
        <v>13110</v>
      </c>
      <c r="G183" t="s">
        <v>1850</v>
      </c>
      <c r="H183" s="76">
        <f>VLOOKUP(Comuna[[#This Row],[Cod comuna]],'REG-PROV-COM'!A:C,3,0)</f>
        <v>609</v>
      </c>
    </row>
    <row r="184" spans="6:8" x14ac:dyDescent="0.25">
      <c r="F184" s="14">
        <v>13111</v>
      </c>
      <c r="G184" t="s">
        <v>1853</v>
      </c>
      <c r="H184" s="76">
        <f>VLOOKUP(Comuna[[#This Row],[Cod comuna]],'REG-PROV-COM'!A:C,3,0)</f>
        <v>610</v>
      </c>
    </row>
    <row r="185" spans="6:8" x14ac:dyDescent="0.25">
      <c r="F185" s="14">
        <v>13112</v>
      </c>
      <c r="G185" t="s">
        <v>1856</v>
      </c>
      <c r="H185" s="76">
        <f>VLOOKUP(Comuna[[#This Row],[Cod comuna]],'REG-PROV-COM'!A:C,3,0)</f>
        <v>611</v>
      </c>
    </row>
    <row r="186" spans="6:8" x14ac:dyDescent="0.25">
      <c r="F186" s="14">
        <v>13113</v>
      </c>
      <c r="G186" t="s">
        <v>1859</v>
      </c>
      <c r="H186" s="76">
        <f>VLOOKUP(Comuna[[#This Row],[Cod comuna]],'REG-PROV-COM'!A:C,3,0)</f>
        <v>612</v>
      </c>
    </row>
    <row r="187" spans="6:8" x14ac:dyDescent="0.25">
      <c r="F187" s="14">
        <v>13114</v>
      </c>
      <c r="G187" t="s">
        <v>1862</v>
      </c>
      <c r="H187" s="76">
        <f>VLOOKUP(Comuna[[#This Row],[Cod comuna]],'REG-PROV-COM'!A:C,3,0)</f>
        <v>613</v>
      </c>
    </row>
    <row r="188" spans="6:8" x14ac:dyDescent="0.25">
      <c r="F188" s="14">
        <v>13115</v>
      </c>
      <c r="G188" t="s">
        <v>1865</v>
      </c>
      <c r="H188" s="76">
        <f>VLOOKUP(Comuna[[#This Row],[Cod comuna]],'REG-PROV-COM'!A:C,3,0)</f>
        <v>614</v>
      </c>
    </row>
    <row r="189" spans="6:8" x14ac:dyDescent="0.25">
      <c r="F189" s="14">
        <v>13116</v>
      </c>
      <c r="G189" t="s">
        <v>1868</v>
      </c>
      <c r="H189" s="76">
        <f>VLOOKUP(Comuna[[#This Row],[Cod comuna]],'REG-PROV-COM'!A:C,3,0)</f>
        <v>615</v>
      </c>
    </row>
    <row r="190" spans="6:8" x14ac:dyDescent="0.25">
      <c r="F190" s="14">
        <v>13117</v>
      </c>
      <c r="G190" t="s">
        <v>1871</v>
      </c>
      <c r="H190" s="76">
        <f>VLOOKUP(Comuna[[#This Row],[Cod comuna]],'REG-PROV-COM'!A:C,3,0)</f>
        <v>616</v>
      </c>
    </row>
    <row r="191" spans="6:8" x14ac:dyDescent="0.25">
      <c r="F191" s="14">
        <v>13118</v>
      </c>
      <c r="G191" t="s">
        <v>1874</v>
      </c>
      <c r="H191" s="76">
        <f>VLOOKUP(Comuna[[#This Row],[Cod comuna]],'REG-PROV-COM'!A:C,3,0)</f>
        <v>617</v>
      </c>
    </row>
    <row r="192" spans="6:8" x14ac:dyDescent="0.25">
      <c r="F192" s="14">
        <v>13119</v>
      </c>
      <c r="G192" t="s">
        <v>1877</v>
      </c>
      <c r="H192" s="76">
        <f>VLOOKUP(Comuna[[#This Row],[Cod comuna]],'REG-PROV-COM'!A:C,3,0)</f>
        <v>618</v>
      </c>
    </row>
    <row r="193" spans="6:8" x14ac:dyDescent="0.25">
      <c r="F193" s="14">
        <v>13120</v>
      </c>
      <c r="G193" t="s">
        <v>1880</v>
      </c>
      <c r="H193" s="76">
        <f>VLOOKUP(Comuna[[#This Row],[Cod comuna]],'REG-PROV-COM'!A:C,3,0)</f>
        <v>619</v>
      </c>
    </row>
    <row r="194" spans="6:8" x14ac:dyDescent="0.25">
      <c r="F194" s="14">
        <v>13121</v>
      </c>
      <c r="G194" t="s">
        <v>1883</v>
      </c>
      <c r="H194" s="76">
        <f>VLOOKUP(Comuna[[#This Row],[Cod comuna]],'REG-PROV-COM'!A:C,3,0)</f>
        <v>620</v>
      </c>
    </row>
    <row r="195" spans="6:8" x14ac:dyDescent="0.25">
      <c r="F195" s="14">
        <v>13122</v>
      </c>
      <c r="G195" t="s">
        <v>1886</v>
      </c>
      <c r="H195" s="76">
        <f>VLOOKUP(Comuna[[#This Row],[Cod comuna]],'REG-PROV-COM'!A:C,3,0)</f>
        <v>621</v>
      </c>
    </row>
    <row r="196" spans="6:8" x14ac:dyDescent="0.25">
      <c r="F196" s="14">
        <v>13123</v>
      </c>
      <c r="G196" t="s">
        <v>1889</v>
      </c>
      <c r="H196" s="76">
        <f>VLOOKUP(Comuna[[#This Row],[Cod comuna]],'REG-PROV-COM'!A:C,3,0)</f>
        <v>622</v>
      </c>
    </row>
    <row r="197" spans="6:8" x14ac:dyDescent="0.25">
      <c r="F197" s="14">
        <v>13124</v>
      </c>
      <c r="G197" t="s">
        <v>1892</v>
      </c>
      <c r="H197" s="76">
        <f>VLOOKUP(Comuna[[#This Row],[Cod comuna]],'REG-PROV-COM'!A:C,3,0)</f>
        <v>623</v>
      </c>
    </row>
    <row r="198" spans="6:8" x14ac:dyDescent="0.25">
      <c r="F198" s="14">
        <v>13125</v>
      </c>
      <c r="G198" t="s">
        <v>1895</v>
      </c>
      <c r="H198" s="76">
        <f>VLOOKUP(Comuna[[#This Row],[Cod comuna]],'REG-PROV-COM'!A:C,3,0)</f>
        <v>624</v>
      </c>
    </row>
    <row r="199" spans="6:8" x14ac:dyDescent="0.25">
      <c r="F199" s="14">
        <v>13126</v>
      </c>
      <c r="G199" t="s">
        <v>1898</v>
      </c>
      <c r="H199" s="76">
        <f>VLOOKUP(Comuna[[#This Row],[Cod comuna]],'REG-PROV-COM'!A:C,3,0)</f>
        <v>625</v>
      </c>
    </row>
    <row r="200" spans="6:8" x14ac:dyDescent="0.25">
      <c r="F200" s="14">
        <v>13127</v>
      </c>
      <c r="G200" t="s">
        <v>1901</v>
      </c>
      <c r="H200" s="76">
        <f>VLOOKUP(Comuna[[#This Row],[Cod comuna]],'REG-PROV-COM'!A:C,3,0)</f>
        <v>626</v>
      </c>
    </row>
    <row r="201" spans="6:8" x14ac:dyDescent="0.25">
      <c r="F201" s="14">
        <v>13128</v>
      </c>
      <c r="G201" t="s">
        <v>1904</v>
      </c>
      <c r="H201" s="76">
        <f>VLOOKUP(Comuna[[#This Row],[Cod comuna]],'REG-PROV-COM'!A:C,3,0)</f>
        <v>627</v>
      </c>
    </row>
    <row r="202" spans="6:8" x14ac:dyDescent="0.25">
      <c r="F202" s="14">
        <v>13129</v>
      </c>
      <c r="G202" t="s">
        <v>1907</v>
      </c>
      <c r="H202" s="76">
        <f>VLOOKUP(Comuna[[#This Row],[Cod comuna]],'REG-PROV-COM'!A:C,3,0)</f>
        <v>628</v>
      </c>
    </row>
    <row r="203" spans="6:8" x14ac:dyDescent="0.25">
      <c r="F203" s="14">
        <v>13130</v>
      </c>
      <c r="G203" t="s">
        <v>1029</v>
      </c>
      <c r="H203" s="76">
        <f>VLOOKUP(Comuna[[#This Row],[Cod comuna]],'REG-PROV-COM'!A:C,3,0)</f>
        <v>629</v>
      </c>
    </row>
    <row r="204" spans="6:8" x14ac:dyDescent="0.25">
      <c r="F204" s="14">
        <v>13131</v>
      </c>
      <c r="G204" t="s">
        <v>1912</v>
      </c>
      <c r="H204" s="76">
        <f>VLOOKUP(Comuna[[#This Row],[Cod comuna]],'REG-PROV-COM'!A:C,3,0)</f>
        <v>630</v>
      </c>
    </row>
    <row r="205" spans="6:8" x14ac:dyDescent="0.25">
      <c r="F205" s="14">
        <v>13132</v>
      </c>
      <c r="G205" t="s">
        <v>1915</v>
      </c>
      <c r="H205" s="76">
        <f>VLOOKUP(Comuna[[#This Row],[Cod comuna]],'REG-PROV-COM'!A:C,3,0)</f>
        <v>631</v>
      </c>
    </row>
    <row r="206" spans="6:8" x14ac:dyDescent="0.25">
      <c r="F206" s="14">
        <v>13201</v>
      </c>
      <c r="G206" t="s">
        <v>1918</v>
      </c>
      <c r="H206" s="76">
        <f>VLOOKUP(Comuna[[#This Row],[Cod comuna]],'REG-PROV-COM'!A:C,3,0)</f>
        <v>632</v>
      </c>
    </row>
    <row r="207" spans="6:8" x14ac:dyDescent="0.25">
      <c r="F207" s="14">
        <v>13202</v>
      </c>
      <c r="G207" t="s">
        <v>1921</v>
      </c>
      <c r="H207" s="76">
        <f>VLOOKUP(Comuna[[#This Row],[Cod comuna]],'REG-PROV-COM'!A:C,3,0)</f>
        <v>633</v>
      </c>
    </row>
    <row r="208" spans="6:8" x14ac:dyDescent="0.25">
      <c r="F208" s="14">
        <v>13203</v>
      </c>
      <c r="G208" t="s">
        <v>1924</v>
      </c>
      <c r="H208" s="76">
        <f>VLOOKUP(Comuna[[#This Row],[Cod comuna]],'REG-PROV-COM'!A:C,3,0)</f>
        <v>634</v>
      </c>
    </row>
    <row r="209" spans="6:8" x14ac:dyDescent="0.25">
      <c r="F209" s="14">
        <v>13301</v>
      </c>
      <c r="G209" t="s">
        <v>1927</v>
      </c>
      <c r="H209" s="76">
        <f>VLOOKUP(Comuna[[#This Row],[Cod comuna]],'REG-PROV-COM'!A:C,3,0)</f>
        <v>635</v>
      </c>
    </row>
    <row r="210" spans="6:8" x14ac:dyDescent="0.25">
      <c r="F210" s="14">
        <v>13302</v>
      </c>
      <c r="G210" t="s">
        <v>1930</v>
      </c>
      <c r="H210" s="76">
        <f>VLOOKUP(Comuna[[#This Row],[Cod comuna]],'REG-PROV-COM'!A:C,3,0)</f>
        <v>636</v>
      </c>
    </row>
    <row r="211" spans="6:8" x14ac:dyDescent="0.25">
      <c r="F211" s="14">
        <v>13303</v>
      </c>
      <c r="G211" t="s">
        <v>1933</v>
      </c>
      <c r="H211" s="76">
        <f>VLOOKUP(Comuna[[#This Row],[Cod comuna]],'REG-PROV-COM'!A:C,3,0)</f>
        <v>637</v>
      </c>
    </row>
    <row r="212" spans="6:8" x14ac:dyDescent="0.25">
      <c r="F212" s="14">
        <v>13401</v>
      </c>
      <c r="G212" t="s">
        <v>1936</v>
      </c>
      <c r="H212" s="76">
        <f>VLOOKUP(Comuna[[#This Row],[Cod comuna]],'REG-PROV-COM'!A:C,3,0)</f>
        <v>638</v>
      </c>
    </row>
    <row r="213" spans="6:8" x14ac:dyDescent="0.25">
      <c r="F213" s="14">
        <v>13402</v>
      </c>
      <c r="G213" t="s">
        <v>1939</v>
      </c>
      <c r="H213" s="76">
        <f>VLOOKUP(Comuna[[#This Row],[Cod comuna]],'REG-PROV-COM'!A:C,3,0)</f>
        <v>639</v>
      </c>
    </row>
    <row r="214" spans="6:8" x14ac:dyDescent="0.25">
      <c r="F214" s="14">
        <v>13403</v>
      </c>
      <c r="G214" t="s">
        <v>13779</v>
      </c>
      <c r="H214" s="76">
        <f>VLOOKUP(Comuna[[#This Row],[Cod comuna]],'REG-PROV-COM'!A:C,3,0)</f>
        <v>640</v>
      </c>
    </row>
    <row r="215" spans="6:8" x14ac:dyDescent="0.25">
      <c r="F215" s="14">
        <v>13404</v>
      </c>
      <c r="G215" t="s">
        <v>1945</v>
      </c>
      <c r="H215" s="76">
        <f>VLOOKUP(Comuna[[#This Row],[Cod comuna]],'REG-PROV-COM'!A:C,3,0)</f>
        <v>641</v>
      </c>
    </row>
    <row r="216" spans="6:8" x14ac:dyDescent="0.25">
      <c r="F216" s="14">
        <v>13501</v>
      </c>
      <c r="G216" t="s">
        <v>1948</v>
      </c>
      <c r="H216" s="76">
        <f>VLOOKUP(Comuna[[#This Row],[Cod comuna]],'REG-PROV-COM'!A:C,3,0)</f>
        <v>642</v>
      </c>
    </row>
    <row r="217" spans="6:8" x14ac:dyDescent="0.25">
      <c r="F217" s="14">
        <v>13601</v>
      </c>
      <c r="G217" t="s">
        <v>1963</v>
      </c>
      <c r="H217" s="76">
        <f>VLOOKUP(Comuna[[#This Row],[Cod comuna]],'REG-PROV-COM'!A:C,3,0)</f>
        <v>647</v>
      </c>
    </row>
    <row r="218" spans="6:8" x14ac:dyDescent="0.25">
      <c r="F218" s="14">
        <v>13602</v>
      </c>
      <c r="G218" t="s">
        <v>1966</v>
      </c>
      <c r="H218" s="76">
        <f>VLOOKUP(Comuna[[#This Row],[Cod comuna]],'REG-PROV-COM'!A:C,3,0)</f>
        <v>648</v>
      </c>
    </row>
    <row r="219" spans="6:8" x14ac:dyDescent="0.25">
      <c r="F219" s="14">
        <v>13603</v>
      </c>
      <c r="G219" t="s">
        <v>1969</v>
      </c>
      <c r="H219" s="76">
        <f>VLOOKUP(Comuna[[#This Row],[Cod comuna]],'REG-PROV-COM'!A:C,3,0)</f>
        <v>649</v>
      </c>
    </row>
    <row r="220" spans="6:8" x14ac:dyDescent="0.25">
      <c r="F220" s="14">
        <v>13604</v>
      </c>
      <c r="G220" t="s">
        <v>1972</v>
      </c>
      <c r="H220" s="76">
        <f>VLOOKUP(Comuna[[#This Row],[Cod comuna]],'REG-PROV-COM'!A:C,3,0)</f>
        <v>650</v>
      </c>
    </row>
    <row r="221" spans="6:8" x14ac:dyDescent="0.25">
      <c r="F221" s="14">
        <v>13605</v>
      </c>
      <c r="G221" t="s">
        <v>1975</v>
      </c>
      <c r="H221" s="76">
        <f>VLOOKUP(Comuna[[#This Row],[Cod comuna]],'REG-PROV-COM'!A:C,3,0)</f>
        <v>651</v>
      </c>
    </row>
    <row r="222" spans="6:8" x14ac:dyDescent="0.25">
      <c r="F222" s="14">
        <v>14101</v>
      </c>
      <c r="G222" t="s">
        <v>1978</v>
      </c>
      <c r="H222" s="76">
        <f>VLOOKUP(Comuna[[#This Row],[Cod comuna]],'REG-PROV-COM'!A:C,3,0)</f>
        <v>652</v>
      </c>
    </row>
    <row r="223" spans="6:8" x14ac:dyDescent="0.25">
      <c r="F223" s="14">
        <v>14103</v>
      </c>
      <c r="G223" t="s">
        <v>1984</v>
      </c>
      <c r="H223" s="76">
        <f>VLOOKUP(Comuna[[#This Row],[Cod comuna]],'REG-PROV-COM'!A:C,3,0)</f>
        <v>654</v>
      </c>
    </row>
    <row r="224" spans="6:8" x14ac:dyDescent="0.25">
      <c r="F224" s="14">
        <v>14104</v>
      </c>
      <c r="G224" t="s">
        <v>777</v>
      </c>
      <c r="H224" s="76">
        <f>VLOOKUP(Comuna[[#This Row],[Cod comuna]],'REG-PROV-COM'!A:C,3,0)</f>
        <v>655</v>
      </c>
    </row>
    <row r="225" spans="6:8" x14ac:dyDescent="0.25">
      <c r="F225" s="14">
        <v>14105</v>
      </c>
      <c r="G225" t="s">
        <v>1989</v>
      </c>
      <c r="H225" s="76">
        <f>VLOOKUP(Comuna[[#This Row],[Cod comuna]],'REG-PROV-COM'!A:C,3,0)</f>
        <v>656</v>
      </c>
    </row>
    <row r="226" spans="6:8" x14ac:dyDescent="0.25">
      <c r="F226" s="14">
        <v>14106</v>
      </c>
      <c r="G226" t="s">
        <v>1992</v>
      </c>
      <c r="H226" s="76">
        <f>VLOOKUP(Comuna[[#This Row],[Cod comuna]],'REG-PROV-COM'!A:C,3,0)</f>
        <v>657</v>
      </c>
    </row>
    <row r="227" spans="6:8" x14ac:dyDescent="0.25">
      <c r="F227" s="14">
        <v>14107</v>
      </c>
      <c r="G227" t="s">
        <v>1995</v>
      </c>
      <c r="H227" s="76">
        <f>VLOOKUP(Comuna[[#This Row],[Cod comuna]],'REG-PROV-COM'!A:C,3,0)</f>
        <v>658</v>
      </c>
    </row>
    <row r="228" spans="6:8" x14ac:dyDescent="0.25">
      <c r="F228" s="14">
        <v>14108</v>
      </c>
      <c r="G228" t="s">
        <v>1998</v>
      </c>
      <c r="H228" s="76">
        <f>VLOOKUP(Comuna[[#This Row],[Cod comuna]],'REG-PROV-COM'!A:C,3,0)</f>
        <v>659</v>
      </c>
    </row>
    <row r="229" spans="6:8" x14ac:dyDescent="0.25">
      <c r="F229" s="14">
        <v>14201</v>
      </c>
      <c r="G229" t="s">
        <v>1023</v>
      </c>
      <c r="H229" s="76">
        <f>VLOOKUP(Comuna[[#This Row],[Cod comuna]],'REG-PROV-COM'!A:C,3,0)</f>
        <v>660</v>
      </c>
    </row>
    <row r="230" spans="6:8" x14ac:dyDescent="0.25">
      <c r="F230" s="14">
        <v>14202</v>
      </c>
      <c r="G230" t="s">
        <v>2003</v>
      </c>
      <c r="H230" s="76">
        <f>VLOOKUP(Comuna[[#This Row],[Cod comuna]],'REG-PROV-COM'!A:C,3,0)</f>
        <v>661</v>
      </c>
    </row>
    <row r="231" spans="6:8" x14ac:dyDescent="0.25">
      <c r="F231" s="14">
        <v>14203</v>
      </c>
      <c r="G231" t="s">
        <v>2006</v>
      </c>
      <c r="H231" s="76">
        <f>VLOOKUP(Comuna[[#This Row],[Cod comuna]],'REG-PROV-COM'!A:C,3,0)</f>
        <v>662</v>
      </c>
    </row>
    <row r="232" spans="6:8" x14ac:dyDescent="0.25">
      <c r="F232" s="14">
        <v>14204</v>
      </c>
      <c r="G232" t="s">
        <v>2009</v>
      </c>
      <c r="H232" s="76">
        <f>VLOOKUP(Comuna[[#This Row],[Cod comuna]],'REG-PROV-COM'!A:C,3,0)</f>
        <v>663</v>
      </c>
    </row>
    <row r="233" spans="6:8" x14ac:dyDescent="0.25">
      <c r="F233" s="14">
        <v>15101</v>
      </c>
      <c r="G233" t="s">
        <v>2012</v>
      </c>
      <c r="H233" s="76">
        <f>VLOOKUP(Comuna[[#This Row],[Cod comuna]],'REG-PROV-COM'!A:C,3,0)</f>
        <v>664</v>
      </c>
    </row>
    <row r="234" spans="6:8" x14ac:dyDescent="0.25">
      <c r="F234" s="14">
        <v>15201</v>
      </c>
      <c r="G234" t="s">
        <v>2018</v>
      </c>
      <c r="H234" s="76">
        <f>VLOOKUP(Comuna[[#This Row],[Cod comuna]],'REG-PROV-COM'!A:C,3,0)</f>
        <v>666</v>
      </c>
    </row>
    <row r="235" spans="6:8" x14ac:dyDescent="0.25">
      <c r="F235" s="14">
        <v>16101</v>
      </c>
      <c r="G235" t="s">
        <v>2024</v>
      </c>
      <c r="H235" s="76">
        <f>VLOOKUP(Comuna[[#This Row],[Cod comuna]],'REG-PROV-COM'!A:C,3,0)</f>
        <v>668</v>
      </c>
    </row>
    <row r="236" spans="6:8" x14ac:dyDescent="0.25">
      <c r="F236" s="14">
        <v>16102</v>
      </c>
      <c r="G236" t="s">
        <v>2027</v>
      </c>
      <c r="H236" s="76">
        <f>VLOOKUP(Comuna[[#This Row],[Cod comuna]],'REG-PROV-COM'!A:C,3,0)</f>
        <v>669</v>
      </c>
    </row>
    <row r="237" spans="6:8" x14ac:dyDescent="0.25">
      <c r="F237" s="14">
        <v>16103</v>
      </c>
      <c r="G237" t="s">
        <v>2030</v>
      </c>
      <c r="H237" s="76">
        <f>VLOOKUP(Comuna[[#This Row],[Cod comuna]],'REG-PROV-COM'!A:C,3,0)</f>
        <v>670</v>
      </c>
    </row>
    <row r="238" spans="6:8" x14ac:dyDescent="0.25">
      <c r="F238" s="14">
        <v>16104</v>
      </c>
      <c r="G238" t="s">
        <v>2033</v>
      </c>
      <c r="H238" s="76">
        <f>VLOOKUP(Comuna[[#This Row],[Cod comuna]],'REG-PROV-COM'!A:C,3,0)</f>
        <v>671</v>
      </c>
    </row>
    <row r="239" spans="6:8" x14ac:dyDescent="0.25">
      <c r="F239" s="14">
        <v>16105</v>
      </c>
      <c r="G239" t="s">
        <v>2036</v>
      </c>
      <c r="H239" s="76">
        <f>VLOOKUP(Comuna[[#This Row],[Cod comuna]],'REG-PROV-COM'!A:C,3,0)</f>
        <v>672</v>
      </c>
    </row>
    <row r="240" spans="6:8" x14ac:dyDescent="0.25">
      <c r="F240" s="14">
        <v>16106</v>
      </c>
      <c r="G240" t="s">
        <v>2039</v>
      </c>
      <c r="H240" s="76">
        <f>VLOOKUP(Comuna[[#This Row],[Cod comuna]],'REG-PROV-COM'!A:C,3,0)</f>
        <v>673</v>
      </c>
    </row>
    <row r="241" spans="6:8" x14ac:dyDescent="0.25">
      <c r="F241" s="14">
        <v>16107</v>
      </c>
      <c r="G241" t="s">
        <v>2042</v>
      </c>
      <c r="H241" s="76">
        <f>VLOOKUP(Comuna[[#This Row],[Cod comuna]],'REG-PROV-COM'!A:C,3,0)</f>
        <v>674</v>
      </c>
    </row>
    <row r="242" spans="6:8" x14ac:dyDescent="0.25">
      <c r="F242" s="14">
        <v>16108</v>
      </c>
      <c r="G242" t="s">
        <v>2045</v>
      </c>
      <c r="H242" s="76">
        <f>VLOOKUP(Comuna[[#This Row],[Cod comuna]],'REG-PROV-COM'!A:C,3,0)</f>
        <v>675</v>
      </c>
    </row>
    <row r="243" spans="6:8" x14ac:dyDescent="0.25">
      <c r="F243" s="14">
        <v>16203</v>
      </c>
      <c r="G243" t="s">
        <v>2057</v>
      </c>
      <c r="H243" s="76">
        <f>VLOOKUP(Comuna[[#This Row],[Cod comuna]],'REG-PROV-COM'!A:C,3,0)</f>
        <v>679</v>
      </c>
    </row>
    <row r="244" spans="6:8" x14ac:dyDescent="0.25">
      <c r="F244" s="14">
        <v>16301</v>
      </c>
      <c r="G244" t="s">
        <v>2072</v>
      </c>
      <c r="H244" s="76">
        <f>VLOOKUP(Comuna[[#This Row],[Cod comuna]],'REG-PROV-COM'!A:C,3,0)</f>
        <v>684</v>
      </c>
    </row>
    <row r="245" spans="6:8" x14ac:dyDescent="0.25">
      <c r="F245" s="14">
        <v>16302</v>
      </c>
      <c r="G245" t="s">
        <v>2075</v>
      </c>
      <c r="H245" s="76">
        <f>VLOOKUP(Comuna[[#This Row],[Cod comuna]],'REG-PROV-COM'!A:C,3,0)</f>
        <v>685</v>
      </c>
    </row>
    <row r="246" spans="6:8" x14ac:dyDescent="0.25">
      <c r="F246" s="14">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2:B5"/>
    </sheetView>
  </sheetViews>
  <sheetFormatPr baseColWidth="10" defaultRowHeight="15" x14ac:dyDescent="0.25"/>
  <cols>
    <col min="1" max="1" width="31" bestFit="1" customWidth="1"/>
    <col min="2" max="2" width="27.28515625" bestFit="1" customWidth="1"/>
  </cols>
  <sheetData>
    <row r="2" spans="1:2" x14ac:dyDescent="0.25">
      <c r="A2" s="3" t="s">
        <v>13759</v>
      </c>
      <c r="B2" s="3" t="s">
        <v>13760</v>
      </c>
    </row>
    <row r="3" spans="1:2" x14ac:dyDescent="0.25">
      <c r="A3">
        <v>1</v>
      </c>
      <c r="B3" t="s">
        <v>13849</v>
      </c>
    </row>
    <row r="4" spans="1:2" x14ac:dyDescent="0.25">
      <c r="A4">
        <v>2</v>
      </c>
      <c r="B4" t="s">
        <v>13854</v>
      </c>
    </row>
    <row r="5" spans="1:2" x14ac:dyDescent="0.25">
      <c r="A5">
        <v>3</v>
      </c>
      <c r="B5" t="s">
        <v>13855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2" workbookViewId="0">
      <selection activeCell="D12" sqref="D1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5.710937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13764</v>
      </c>
      <c r="J1" t="s">
        <v>13762</v>
      </c>
      <c r="K1" t="s">
        <v>13763</v>
      </c>
      <c r="L1" t="s">
        <v>9440</v>
      </c>
      <c r="M1" t="s">
        <v>9441</v>
      </c>
      <c r="N1" t="s">
        <v>9442</v>
      </c>
      <c r="O1" t="s">
        <v>9444</v>
      </c>
      <c r="P1" t="s">
        <v>13765</v>
      </c>
      <c r="Q1" t="s">
        <v>13766</v>
      </c>
      <c r="R1" t="s">
        <v>13767</v>
      </c>
    </row>
    <row r="2" spans="1:18" x14ac:dyDescent="0.25">
      <c r="A2">
        <v>1</v>
      </c>
      <c r="B2">
        <v>1101</v>
      </c>
      <c r="C2" t="s">
        <v>795</v>
      </c>
      <c r="D2" t="s">
        <v>1059</v>
      </c>
      <c r="E2">
        <v>1</v>
      </c>
      <c r="F2" t="s">
        <v>13849</v>
      </c>
      <c r="G2">
        <v>1</v>
      </c>
      <c r="H2" t="s">
        <v>8278</v>
      </c>
      <c r="I2" t="s">
        <v>13850</v>
      </c>
      <c r="J2">
        <v>1</v>
      </c>
      <c r="K2" t="s">
        <v>13769</v>
      </c>
      <c r="L2">
        <v>270103</v>
      </c>
      <c r="M2" t="s">
        <v>13539</v>
      </c>
      <c r="N2">
        <v>270103008</v>
      </c>
      <c r="O2" t="s">
        <v>13734</v>
      </c>
      <c r="P2">
        <v>65261</v>
      </c>
      <c r="Q2">
        <v>60380.406611104205</v>
      </c>
      <c r="R2">
        <v>43371.677515330433</v>
      </c>
    </row>
    <row r="3" spans="1:18" x14ac:dyDescent="0.25">
      <c r="A3">
        <v>1</v>
      </c>
      <c r="B3">
        <v>1101</v>
      </c>
      <c r="C3" t="s">
        <v>795</v>
      </c>
      <c r="D3" t="s">
        <v>1059</v>
      </c>
      <c r="E3">
        <v>1</v>
      </c>
      <c r="F3" t="s">
        <v>13849</v>
      </c>
      <c r="G3">
        <v>1</v>
      </c>
      <c r="H3" t="s">
        <v>8278</v>
      </c>
      <c r="I3" t="s">
        <v>13851</v>
      </c>
      <c r="J3">
        <v>1</v>
      </c>
      <c r="K3" t="s">
        <v>13769</v>
      </c>
      <c r="L3">
        <v>270103</v>
      </c>
      <c r="M3" t="s">
        <v>13539</v>
      </c>
      <c r="N3">
        <v>270103008</v>
      </c>
      <c r="O3" t="s">
        <v>13734</v>
      </c>
      <c r="P3">
        <v>6212</v>
      </c>
      <c r="Q3">
        <v>9300.8535696563777</v>
      </c>
      <c r="R3">
        <v>14177.507108158577</v>
      </c>
    </row>
    <row r="4" spans="1:18" x14ac:dyDescent="0.25">
      <c r="A4">
        <v>1</v>
      </c>
      <c r="B4">
        <v>1101</v>
      </c>
      <c r="C4" t="s">
        <v>795</v>
      </c>
      <c r="D4" t="s">
        <v>1059</v>
      </c>
      <c r="E4">
        <v>1</v>
      </c>
      <c r="F4" t="s">
        <v>13849</v>
      </c>
      <c r="G4">
        <v>2</v>
      </c>
      <c r="H4" t="s">
        <v>13771</v>
      </c>
      <c r="I4" t="s">
        <v>13852</v>
      </c>
      <c r="J4">
        <v>1</v>
      </c>
      <c r="K4" t="s">
        <v>13769</v>
      </c>
      <c r="L4">
        <v>270103</v>
      </c>
      <c r="M4" t="s">
        <v>13539</v>
      </c>
      <c r="N4">
        <v>270103008</v>
      </c>
      <c r="O4" t="s">
        <v>13734</v>
      </c>
      <c r="P4">
        <v>62821</v>
      </c>
      <c r="Q4">
        <v>52952.634139373928</v>
      </c>
      <c r="R4">
        <v>32256.610258788187</v>
      </c>
    </row>
    <row r="5" spans="1:18" x14ac:dyDescent="0.25">
      <c r="A5">
        <v>1</v>
      </c>
      <c r="B5">
        <v>1101</v>
      </c>
      <c r="C5" t="s">
        <v>795</v>
      </c>
      <c r="D5" t="s">
        <v>1059</v>
      </c>
      <c r="E5">
        <v>1</v>
      </c>
      <c r="F5" t="s">
        <v>13849</v>
      </c>
      <c r="G5">
        <v>2</v>
      </c>
      <c r="H5" t="s">
        <v>13771</v>
      </c>
      <c r="I5" t="s">
        <v>13853</v>
      </c>
      <c r="J5">
        <v>1</v>
      </c>
      <c r="K5" t="s">
        <v>13769</v>
      </c>
      <c r="L5">
        <v>270103</v>
      </c>
      <c r="M5" t="s">
        <v>13539</v>
      </c>
      <c r="N5">
        <v>270103008</v>
      </c>
      <c r="O5" t="s">
        <v>13734</v>
      </c>
      <c r="P5">
        <v>8652</v>
      </c>
      <c r="Q5">
        <v>16728.626041386655</v>
      </c>
      <c r="R5">
        <v>25292.574364700842</v>
      </c>
    </row>
    <row r="6" spans="1:18" x14ac:dyDescent="0.25">
      <c r="A6">
        <v>1</v>
      </c>
      <c r="B6">
        <v>1101</v>
      </c>
      <c r="C6" t="s">
        <v>795</v>
      </c>
      <c r="D6" t="s">
        <v>1059</v>
      </c>
      <c r="E6">
        <v>2</v>
      </c>
      <c r="F6" t="s">
        <v>13854</v>
      </c>
      <c r="G6">
        <v>1</v>
      </c>
      <c r="H6" t="s">
        <v>8278</v>
      </c>
      <c r="I6" t="s">
        <v>13850</v>
      </c>
      <c r="J6">
        <v>1</v>
      </c>
      <c r="K6" t="s">
        <v>13769</v>
      </c>
      <c r="L6">
        <v>270103</v>
      </c>
      <c r="M6" t="s">
        <v>13539</v>
      </c>
      <c r="N6">
        <v>270103008</v>
      </c>
      <c r="O6" t="s">
        <v>13734</v>
      </c>
      <c r="P6">
        <v>69452</v>
      </c>
      <c r="Q6">
        <v>67444.055784344688</v>
      </c>
      <c r="R6">
        <v>52945.408636788074</v>
      </c>
    </row>
    <row r="7" spans="1:18" x14ac:dyDescent="0.25">
      <c r="A7">
        <v>1</v>
      </c>
      <c r="B7">
        <v>1101</v>
      </c>
      <c r="C7" t="s">
        <v>795</v>
      </c>
      <c r="D7" t="s">
        <v>1059</v>
      </c>
      <c r="E7">
        <v>2</v>
      </c>
      <c r="F7" t="s">
        <v>13854</v>
      </c>
      <c r="G7">
        <v>1</v>
      </c>
      <c r="H7" t="s">
        <v>8278</v>
      </c>
      <c r="I7" t="s">
        <v>13851</v>
      </c>
      <c r="J7">
        <v>1</v>
      </c>
      <c r="K7" t="s">
        <v>13769</v>
      </c>
      <c r="L7">
        <v>270103</v>
      </c>
      <c r="M7" t="s">
        <v>13539</v>
      </c>
      <c r="N7">
        <v>270103008</v>
      </c>
      <c r="O7" t="s">
        <v>13734</v>
      </c>
      <c r="P7">
        <v>2021</v>
      </c>
      <c r="Q7">
        <v>2237.2043964159161</v>
      </c>
      <c r="R7">
        <v>4603.7759867009872</v>
      </c>
    </row>
    <row r="8" spans="1:18" x14ac:dyDescent="0.25">
      <c r="A8">
        <v>1</v>
      </c>
      <c r="B8">
        <v>1101</v>
      </c>
      <c r="C8" t="s">
        <v>795</v>
      </c>
      <c r="D8" t="s">
        <v>1059</v>
      </c>
      <c r="E8">
        <v>3</v>
      </c>
      <c r="F8" t="s">
        <v>13855</v>
      </c>
      <c r="G8">
        <v>1</v>
      </c>
      <c r="H8" t="s">
        <v>8278</v>
      </c>
      <c r="I8" t="s">
        <v>13850</v>
      </c>
      <c r="J8">
        <v>1</v>
      </c>
      <c r="K8" t="s">
        <v>13769</v>
      </c>
      <c r="L8">
        <v>270103</v>
      </c>
      <c r="M8" t="s">
        <v>13539</v>
      </c>
      <c r="N8">
        <v>270103008</v>
      </c>
      <c r="O8" t="s">
        <v>13734</v>
      </c>
      <c r="P8">
        <v>65261</v>
      </c>
      <c r="Q8">
        <v>60380.406611104205</v>
      </c>
      <c r="R8">
        <v>44034.25625406918</v>
      </c>
    </row>
    <row r="9" spans="1:18" x14ac:dyDescent="0.25">
      <c r="A9">
        <v>1</v>
      </c>
      <c r="B9">
        <v>1101</v>
      </c>
      <c r="C9" t="s">
        <v>795</v>
      </c>
      <c r="D9" t="s">
        <v>1059</v>
      </c>
      <c r="E9">
        <v>3</v>
      </c>
      <c r="F9" t="s">
        <v>13855</v>
      </c>
      <c r="G9">
        <v>1</v>
      </c>
      <c r="H9" t="s">
        <v>8278</v>
      </c>
      <c r="I9" t="s">
        <v>13851</v>
      </c>
      <c r="J9">
        <v>1</v>
      </c>
      <c r="K9" t="s">
        <v>13769</v>
      </c>
      <c r="L9">
        <v>270103</v>
      </c>
      <c r="M9" t="s">
        <v>13539</v>
      </c>
      <c r="N9">
        <v>270103008</v>
      </c>
      <c r="O9" t="s">
        <v>13734</v>
      </c>
      <c r="P9">
        <v>6212</v>
      </c>
      <c r="Q9">
        <v>9300.8535696563777</v>
      </c>
      <c r="R9">
        <v>13514.928369419838</v>
      </c>
    </row>
    <row r="10" spans="1:18" x14ac:dyDescent="0.25">
      <c r="A10">
        <v>1</v>
      </c>
      <c r="B10">
        <v>1107</v>
      </c>
      <c r="C10" t="s">
        <v>795</v>
      </c>
      <c r="D10" t="s">
        <v>1064</v>
      </c>
      <c r="E10">
        <v>1</v>
      </c>
      <c r="F10" t="s">
        <v>13849</v>
      </c>
      <c r="G10">
        <v>1</v>
      </c>
      <c r="H10" t="s">
        <v>8278</v>
      </c>
      <c r="I10" t="s">
        <v>13850</v>
      </c>
      <c r="J10">
        <v>1</v>
      </c>
      <c r="K10" t="s">
        <v>13769</v>
      </c>
      <c r="L10">
        <v>270103</v>
      </c>
      <c r="M10" t="s">
        <v>13539</v>
      </c>
      <c r="N10">
        <v>270103008</v>
      </c>
      <c r="O10" t="s">
        <v>13734</v>
      </c>
      <c r="P10">
        <v>0</v>
      </c>
      <c r="Q10">
        <v>22897.188360329408</v>
      </c>
      <c r="R10">
        <v>31793.46639399905</v>
      </c>
    </row>
    <row r="11" spans="1:18" x14ac:dyDescent="0.25">
      <c r="A11">
        <v>1</v>
      </c>
      <c r="B11">
        <v>1107</v>
      </c>
      <c r="C11" t="s">
        <v>795</v>
      </c>
      <c r="D11" t="s">
        <v>1064</v>
      </c>
      <c r="E11">
        <v>1</v>
      </c>
      <c r="F11" t="s">
        <v>13849</v>
      </c>
      <c r="G11">
        <v>1</v>
      </c>
      <c r="H11" t="s">
        <v>8278</v>
      </c>
      <c r="I11" t="s">
        <v>13851</v>
      </c>
      <c r="J11">
        <v>1</v>
      </c>
      <c r="K11" t="s">
        <v>13769</v>
      </c>
      <c r="L11">
        <v>270103</v>
      </c>
      <c r="M11" t="s">
        <v>13539</v>
      </c>
      <c r="N11">
        <v>270103008</v>
      </c>
      <c r="O11" t="s">
        <v>13734</v>
      </c>
      <c r="P11">
        <v>0</v>
      </c>
      <c r="Q11">
        <v>7454.9427153407823</v>
      </c>
      <c r="R11">
        <v>10297.785719080428</v>
      </c>
    </row>
    <row r="12" spans="1:18" x14ac:dyDescent="0.25">
      <c r="A12">
        <v>1</v>
      </c>
      <c r="B12">
        <v>1107</v>
      </c>
      <c r="C12" t="s">
        <v>795</v>
      </c>
      <c r="D12" t="s">
        <v>1064</v>
      </c>
      <c r="E12">
        <v>1</v>
      </c>
      <c r="F12" t="s">
        <v>13849</v>
      </c>
      <c r="G12">
        <v>2</v>
      </c>
      <c r="H12" t="s">
        <v>13771</v>
      </c>
      <c r="I12" t="s">
        <v>13852</v>
      </c>
      <c r="J12">
        <v>1</v>
      </c>
      <c r="K12" t="s">
        <v>13769</v>
      </c>
      <c r="L12">
        <v>270103</v>
      </c>
      <c r="M12" t="s">
        <v>13539</v>
      </c>
      <c r="N12">
        <v>270103008</v>
      </c>
      <c r="O12" t="s">
        <v>13734</v>
      </c>
      <c r="P12">
        <v>0</v>
      </c>
      <c r="Q12">
        <v>18918.574774179157</v>
      </c>
      <c r="R12">
        <v>24235.249216821874</v>
      </c>
    </row>
    <row r="13" spans="1:18" x14ac:dyDescent="0.25">
      <c r="A13">
        <v>1</v>
      </c>
      <c r="B13">
        <v>1107</v>
      </c>
      <c r="C13" t="s">
        <v>795</v>
      </c>
      <c r="D13" t="s">
        <v>1064</v>
      </c>
      <c r="E13">
        <v>1</v>
      </c>
      <c r="F13" t="s">
        <v>13849</v>
      </c>
      <c r="G13">
        <v>2</v>
      </c>
      <c r="H13" t="s">
        <v>13771</v>
      </c>
      <c r="I13" t="s">
        <v>13853</v>
      </c>
      <c r="J13">
        <v>1</v>
      </c>
      <c r="K13" t="s">
        <v>13769</v>
      </c>
      <c r="L13">
        <v>270103</v>
      </c>
      <c r="M13" t="s">
        <v>13539</v>
      </c>
      <c r="N13">
        <v>270103008</v>
      </c>
      <c r="O13" t="s">
        <v>13734</v>
      </c>
      <c r="P13">
        <v>0</v>
      </c>
      <c r="Q13">
        <v>11433.556301491049</v>
      </c>
      <c r="R13">
        <v>17856.002896257603</v>
      </c>
    </row>
    <row r="14" spans="1:18" x14ac:dyDescent="0.25">
      <c r="A14">
        <v>1</v>
      </c>
      <c r="B14">
        <v>1107</v>
      </c>
      <c r="C14" t="s">
        <v>795</v>
      </c>
      <c r="D14" t="s">
        <v>1064</v>
      </c>
      <c r="E14">
        <v>2</v>
      </c>
      <c r="F14" t="s">
        <v>13854</v>
      </c>
      <c r="G14">
        <v>1</v>
      </c>
      <c r="H14" t="s">
        <v>8278</v>
      </c>
      <c r="I14" t="s">
        <v>13850</v>
      </c>
      <c r="J14">
        <v>1</v>
      </c>
      <c r="K14" t="s">
        <v>13769</v>
      </c>
      <c r="L14">
        <v>270103</v>
      </c>
      <c r="M14" t="s">
        <v>13539</v>
      </c>
      <c r="N14">
        <v>270103008</v>
      </c>
      <c r="O14" t="s">
        <v>13734</v>
      </c>
      <c r="P14">
        <v>0</v>
      </c>
      <c r="Q14">
        <v>29177.159016846661</v>
      </c>
      <c r="R14">
        <v>38772.752007974341</v>
      </c>
    </row>
    <row r="15" spans="1:18" x14ac:dyDescent="0.25">
      <c r="A15">
        <v>1</v>
      </c>
      <c r="B15">
        <v>1107</v>
      </c>
      <c r="C15" t="s">
        <v>795</v>
      </c>
      <c r="D15" t="s">
        <v>1064</v>
      </c>
      <c r="E15">
        <v>2</v>
      </c>
      <c r="F15" t="s">
        <v>13854</v>
      </c>
      <c r="G15">
        <v>1</v>
      </c>
      <c r="H15" t="s">
        <v>8278</v>
      </c>
      <c r="I15" t="s">
        <v>13851</v>
      </c>
      <c r="J15">
        <v>1</v>
      </c>
      <c r="K15" t="s">
        <v>13769</v>
      </c>
      <c r="L15">
        <v>270103</v>
      </c>
      <c r="M15" t="s">
        <v>13539</v>
      </c>
      <c r="N15">
        <v>270103008</v>
      </c>
      <c r="O15" t="s">
        <v>13734</v>
      </c>
      <c r="P15">
        <v>0</v>
      </c>
      <c r="Q15">
        <v>1174.972058823528</v>
      </c>
      <c r="R15">
        <v>3318.5001051051054</v>
      </c>
    </row>
    <row r="16" spans="1:18" x14ac:dyDescent="0.25">
      <c r="A16">
        <v>1</v>
      </c>
      <c r="B16">
        <v>1107</v>
      </c>
      <c r="C16" t="s">
        <v>795</v>
      </c>
      <c r="D16" t="s">
        <v>1064</v>
      </c>
      <c r="E16">
        <v>3</v>
      </c>
      <c r="F16" t="s">
        <v>13855</v>
      </c>
      <c r="G16">
        <v>1</v>
      </c>
      <c r="H16" t="s">
        <v>8278</v>
      </c>
      <c r="I16" t="s">
        <v>13850</v>
      </c>
      <c r="J16">
        <v>1</v>
      </c>
      <c r="K16" t="s">
        <v>13769</v>
      </c>
      <c r="L16">
        <v>270103</v>
      </c>
      <c r="M16" t="s">
        <v>13539</v>
      </c>
      <c r="N16">
        <v>270103008</v>
      </c>
      <c r="O16" t="s">
        <v>13734</v>
      </c>
      <c r="P16">
        <v>0</v>
      </c>
      <c r="Q16">
        <v>23207.470713270584</v>
      </c>
      <c r="R16">
        <v>32160.871799404453</v>
      </c>
    </row>
    <row r="17" spans="1:18" x14ac:dyDescent="0.25">
      <c r="A17">
        <v>1</v>
      </c>
      <c r="B17">
        <v>1107</v>
      </c>
      <c r="C17" t="s">
        <v>795</v>
      </c>
      <c r="D17" t="s">
        <v>1064</v>
      </c>
      <c r="E17">
        <v>3</v>
      </c>
      <c r="F17" t="s">
        <v>13855</v>
      </c>
      <c r="G17">
        <v>1</v>
      </c>
      <c r="H17" t="s">
        <v>8278</v>
      </c>
      <c r="I17" t="s">
        <v>13851</v>
      </c>
      <c r="J17">
        <v>1</v>
      </c>
      <c r="K17" t="s">
        <v>13769</v>
      </c>
      <c r="L17">
        <v>270103</v>
      </c>
      <c r="M17" t="s">
        <v>13539</v>
      </c>
      <c r="N17">
        <v>270103008</v>
      </c>
      <c r="O17" t="s">
        <v>13734</v>
      </c>
      <c r="P17">
        <v>0</v>
      </c>
      <c r="Q17">
        <v>7144.6603623996061</v>
      </c>
      <c r="R17">
        <v>9930.380313675023</v>
      </c>
    </row>
    <row r="18" spans="1:18" x14ac:dyDescent="0.25">
      <c r="A18">
        <v>1</v>
      </c>
      <c r="B18">
        <v>1401</v>
      </c>
      <c r="C18" t="s">
        <v>795</v>
      </c>
      <c r="D18" t="s">
        <v>1067</v>
      </c>
      <c r="E18">
        <v>1</v>
      </c>
      <c r="F18" t="s">
        <v>13849</v>
      </c>
      <c r="G18">
        <v>1</v>
      </c>
      <c r="H18" t="s">
        <v>8278</v>
      </c>
      <c r="I18" t="s">
        <v>13850</v>
      </c>
      <c r="J18">
        <v>1</v>
      </c>
      <c r="K18" t="s">
        <v>13769</v>
      </c>
      <c r="L18">
        <v>270103</v>
      </c>
      <c r="M18" t="s">
        <v>13539</v>
      </c>
      <c r="N18">
        <v>270103008</v>
      </c>
      <c r="O18" t="s">
        <v>13734</v>
      </c>
      <c r="P18">
        <v>0</v>
      </c>
      <c r="Q18">
        <v>5000.4995136898542</v>
      </c>
      <c r="R18">
        <v>6455.7714628914619</v>
      </c>
    </row>
    <row r="19" spans="1:18" x14ac:dyDescent="0.25">
      <c r="A19">
        <v>1</v>
      </c>
      <c r="B19">
        <v>1401</v>
      </c>
      <c r="C19" t="s">
        <v>795</v>
      </c>
      <c r="D19" t="s">
        <v>1067</v>
      </c>
      <c r="E19">
        <v>1</v>
      </c>
      <c r="F19" t="s">
        <v>13849</v>
      </c>
      <c r="G19">
        <v>1</v>
      </c>
      <c r="H19" t="s">
        <v>8278</v>
      </c>
      <c r="I19" t="s">
        <v>13851</v>
      </c>
      <c r="J19">
        <v>1</v>
      </c>
      <c r="K19" t="s">
        <v>13769</v>
      </c>
      <c r="L19">
        <v>270103</v>
      </c>
      <c r="M19" t="s">
        <v>13539</v>
      </c>
      <c r="N19">
        <v>270103008</v>
      </c>
      <c r="O19" t="s">
        <v>13734</v>
      </c>
      <c r="P19">
        <v>0</v>
      </c>
      <c r="Q19">
        <v>1626.0367853351911</v>
      </c>
      <c r="R19">
        <v>2296.7918005400361</v>
      </c>
    </row>
    <row r="20" spans="1:18" x14ac:dyDescent="0.25">
      <c r="A20">
        <v>1</v>
      </c>
      <c r="B20">
        <v>1401</v>
      </c>
      <c r="C20" t="s">
        <v>795</v>
      </c>
      <c r="D20" t="s">
        <v>1067</v>
      </c>
      <c r="E20">
        <v>1</v>
      </c>
      <c r="F20" t="s">
        <v>13849</v>
      </c>
      <c r="G20">
        <v>2</v>
      </c>
      <c r="H20" t="s">
        <v>13771</v>
      </c>
      <c r="I20" t="s">
        <v>13852</v>
      </c>
      <c r="J20">
        <v>1</v>
      </c>
      <c r="K20" t="s">
        <v>13769</v>
      </c>
      <c r="L20">
        <v>270103</v>
      </c>
      <c r="M20" t="s">
        <v>13539</v>
      </c>
      <c r="N20">
        <v>270103008</v>
      </c>
      <c r="O20" t="s">
        <v>13734</v>
      </c>
      <c r="P20">
        <v>0</v>
      </c>
      <c r="Q20">
        <v>4690.217160748678</v>
      </c>
      <c r="R20">
        <v>4576.4539854139857</v>
      </c>
    </row>
    <row r="21" spans="1:18" x14ac:dyDescent="0.25">
      <c r="A21">
        <v>1</v>
      </c>
      <c r="B21">
        <v>1401</v>
      </c>
      <c r="C21" t="s">
        <v>795</v>
      </c>
      <c r="D21" t="s">
        <v>1067</v>
      </c>
      <c r="E21">
        <v>1</v>
      </c>
      <c r="F21" t="s">
        <v>13849</v>
      </c>
      <c r="G21">
        <v>2</v>
      </c>
      <c r="H21" t="s">
        <v>13771</v>
      </c>
      <c r="I21" t="s">
        <v>13853</v>
      </c>
      <c r="J21">
        <v>1</v>
      </c>
      <c r="K21" t="s">
        <v>13769</v>
      </c>
      <c r="L21">
        <v>270103</v>
      </c>
      <c r="M21" t="s">
        <v>13539</v>
      </c>
      <c r="N21">
        <v>270103008</v>
      </c>
      <c r="O21" t="s">
        <v>13734</v>
      </c>
      <c r="P21">
        <v>0</v>
      </c>
      <c r="Q21">
        <v>1936.3191382763671</v>
      </c>
      <c r="R21">
        <v>4176.1092780175131</v>
      </c>
    </row>
    <row r="22" spans="1:18" x14ac:dyDescent="0.25">
      <c r="A22">
        <v>1</v>
      </c>
      <c r="B22">
        <v>1401</v>
      </c>
      <c r="C22" t="s">
        <v>795</v>
      </c>
      <c r="D22" t="s">
        <v>1067</v>
      </c>
      <c r="E22">
        <v>2</v>
      </c>
      <c r="F22" t="s">
        <v>13854</v>
      </c>
      <c r="G22">
        <v>1</v>
      </c>
      <c r="H22" t="s">
        <v>8278</v>
      </c>
      <c r="I22" t="s">
        <v>13850</v>
      </c>
      <c r="J22">
        <v>1</v>
      </c>
      <c r="K22" t="s">
        <v>13769</v>
      </c>
      <c r="L22">
        <v>270103</v>
      </c>
      <c r="M22" t="s">
        <v>13539</v>
      </c>
      <c r="N22">
        <v>270103008</v>
      </c>
      <c r="O22" t="s">
        <v>13734</v>
      </c>
      <c r="P22">
        <v>0</v>
      </c>
      <c r="Q22">
        <v>6626.536299025046</v>
      </c>
      <c r="R22">
        <v>8305.690247558483</v>
      </c>
    </row>
    <row r="23" spans="1:18" x14ac:dyDescent="0.25">
      <c r="A23">
        <v>1</v>
      </c>
      <c r="B23">
        <v>1401</v>
      </c>
      <c r="C23" t="s">
        <v>795</v>
      </c>
      <c r="D23" t="s">
        <v>1067</v>
      </c>
      <c r="E23">
        <v>2</v>
      </c>
      <c r="F23" t="s">
        <v>13854</v>
      </c>
      <c r="G23">
        <v>1</v>
      </c>
      <c r="H23" t="s">
        <v>8278</v>
      </c>
      <c r="I23" t="s">
        <v>13851</v>
      </c>
      <c r="J23">
        <v>1</v>
      </c>
      <c r="K23" t="s">
        <v>13769</v>
      </c>
      <c r="L23">
        <v>270103</v>
      </c>
      <c r="M23" t="s">
        <v>13539</v>
      </c>
      <c r="N23">
        <v>270103008</v>
      </c>
      <c r="O23" t="s">
        <v>13734</v>
      </c>
      <c r="P23">
        <v>0</v>
      </c>
      <c r="Q23">
        <v>0</v>
      </c>
      <c r="R23">
        <v>446.8730158730159</v>
      </c>
    </row>
    <row r="24" spans="1:18" x14ac:dyDescent="0.25">
      <c r="A24">
        <v>1</v>
      </c>
      <c r="B24">
        <v>1401</v>
      </c>
      <c r="C24" t="s">
        <v>795</v>
      </c>
      <c r="D24" t="s">
        <v>1067</v>
      </c>
      <c r="E24">
        <v>3</v>
      </c>
      <c r="F24" t="s">
        <v>13855</v>
      </c>
      <c r="G24">
        <v>1</v>
      </c>
      <c r="H24" t="s">
        <v>8278</v>
      </c>
      <c r="I24" t="s">
        <v>13850</v>
      </c>
      <c r="J24">
        <v>1</v>
      </c>
      <c r="K24" t="s">
        <v>13769</v>
      </c>
      <c r="L24">
        <v>270103</v>
      </c>
      <c r="M24" t="s">
        <v>13539</v>
      </c>
      <c r="N24">
        <v>270103008</v>
      </c>
      <c r="O24" t="s">
        <v>13734</v>
      </c>
      <c r="P24">
        <v>0</v>
      </c>
      <c r="Q24">
        <v>5000.4995136898542</v>
      </c>
      <c r="R24">
        <v>6738.8825740025732</v>
      </c>
    </row>
    <row r="25" spans="1:18" x14ac:dyDescent="0.25">
      <c r="A25">
        <v>1</v>
      </c>
      <c r="B25">
        <v>1401</v>
      </c>
      <c r="C25" t="s">
        <v>795</v>
      </c>
      <c r="D25" t="s">
        <v>1067</v>
      </c>
      <c r="E25">
        <v>3</v>
      </c>
      <c r="F25" t="s">
        <v>13855</v>
      </c>
      <c r="G25">
        <v>1</v>
      </c>
      <c r="H25" t="s">
        <v>8278</v>
      </c>
      <c r="I25" t="s">
        <v>13851</v>
      </c>
      <c r="J25">
        <v>1</v>
      </c>
      <c r="K25" t="s">
        <v>13769</v>
      </c>
      <c r="L25">
        <v>270103</v>
      </c>
      <c r="M25" t="s">
        <v>13539</v>
      </c>
      <c r="N25">
        <v>270103008</v>
      </c>
      <c r="O25" t="s">
        <v>13734</v>
      </c>
      <c r="P25">
        <v>0</v>
      </c>
      <c r="Q25">
        <v>1626.0367853351911</v>
      </c>
      <c r="R25">
        <v>2013.680689428925</v>
      </c>
    </row>
    <row r="26" spans="1:18" x14ac:dyDescent="0.25">
      <c r="A26">
        <v>1</v>
      </c>
      <c r="B26">
        <v>1405</v>
      </c>
      <c r="C26" t="s">
        <v>795</v>
      </c>
      <c r="D26" t="s">
        <v>1079</v>
      </c>
      <c r="E26">
        <v>1</v>
      </c>
      <c r="F26" t="s">
        <v>13849</v>
      </c>
      <c r="G26">
        <v>1</v>
      </c>
      <c r="H26" t="s">
        <v>8278</v>
      </c>
      <c r="I26" t="s">
        <v>13850</v>
      </c>
      <c r="J26">
        <v>1</v>
      </c>
      <c r="K26" t="s">
        <v>13769</v>
      </c>
      <c r="L26">
        <v>270103</v>
      </c>
      <c r="M26" t="s">
        <v>13539</v>
      </c>
      <c r="N26">
        <v>270103008</v>
      </c>
      <c r="O26" t="s">
        <v>13734</v>
      </c>
      <c r="P26">
        <v>0</v>
      </c>
      <c r="Q26">
        <v>2734.8514912175433</v>
      </c>
      <c r="R26">
        <v>0</v>
      </c>
    </row>
    <row r="27" spans="1:18" x14ac:dyDescent="0.25">
      <c r="A27">
        <v>1</v>
      </c>
      <c r="B27">
        <v>1405</v>
      </c>
      <c r="C27" t="s">
        <v>795</v>
      </c>
      <c r="D27" t="s">
        <v>1079</v>
      </c>
      <c r="E27">
        <v>1</v>
      </c>
      <c r="F27" t="s">
        <v>13849</v>
      </c>
      <c r="G27">
        <v>1</v>
      </c>
      <c r="H27" t="s">
        <v>8278</v>
      </c>
      <c r="I27" t="s">
        <v>13851</v>
      </c>
      <c r="J27">
        <v>1</v>
      </c>
      <c r="K27" t="s">
        <v>13769</v>
      </c>
      <c r="L27">
        <v>270103</v>
      </c>
      <c r="M27" t="s">
        <v>13539</v>
      </c>
      <c r="N27">
        <v>270103008</v>
      </c>
      <c r="O27" t="s">
        <v>13734</v>
      </c>
      <c r="P27">
        <v>0</v>
      </c>
      <c r="Q27">
        <v>632.22095332671302</v>
      </c>
      <c r="R27">
        <v>0</v>
      </c>
    </row>
    <row r="28" spans="1:18" x14ac:dyDescent="0.25">
      <c r="A28">
        <v>1</v>
      </c>
      <c r="B28">
        <v>1405</v>
      </c>
      <c r="C28" t="s">
        <v>795</v>
      </c>
      <c r="D28" t="s">
        <v>1079</v>
      </c>
      <c r="E28">
        <v>1</v>
      </c>
      <c r="F28" t="s">
        <v>13849</v>
      </c>
      <c r="G28">
        <v>2</v>
      </c>
      <c r="H28" t="s">
        <v>13771</v>
      </c>
      <c r="I28" t="s">
        <v>13852</v>
      </c>
      <c r="J28">
        <v>1</v>
      </c>
      <c r="K28" t="s">
        <v>13769</v>
      </c>
      <c r="L28">
        <v>270103</v>
      </c>
      <c r="M28" t="s">
        <v>13539</v>
      </c>
      <c r="N28">
        <v>270103008</v>
      </c>
      <c r="O28" t="s">
        <v>13734</v>
      </c>
      <c r="P28">
        <v>0</v>
      </c>
      <c r="Q28">
        <v>2120.1217698553137</v>
      </c>
      <c r="R28">
        <v>0</v>
      </c>
    </row>
    <row r="29" spans="1:18" x14ac:dyDescent="0.25">
      <c r="A29">
        <v>1</v>
      </c>
      <c r="B29">
        <v>1405</v>
      </c>
      <c r="C29" t="s">
        <v>795</v>
      </c>
      <c r="D29" t="s">
        <v>1079</v>
      </c>
      <c r="E29">
        <v>1</v>
      </c>
      <c r="F29" t="s">
        <v>13849</v>
      </c>
      <c r="G29">
        <v>2</v>
      </c>
      <c r="H29" t="s">
        <v>13771</v>
      </c>
      <c r="I29" t="s">
        <v>13853</v>
      </c>
      <c r="J29">
        <v>1</v>
      </c>
      <c r="K29" t="s">
        <v>13769</v>
      </c>
      <c r="L29">
        <v>270103</v>
      </c>
      <c r="M29" t="s">
        <v>13539</v>
      </c>
      <c r="N29">
        <v>270103008</v>
      </c>
      <c r="O29" t="s">
        <v>13734</v>
      </c>
      <c r="P29">
        <v>0</v>
      </c>
      <c r="Q29">
        <v>1246.9506746889419</v>
      </c>
      <c r="R29">
        <v>0</v>
      </c>
    </row>
    <row r="30" spans="1:18" x14ac:dyDescent="0.25">
      <c r="A30">
        <v>1</v>
      </c>
      <c r="B30">
        <v>1405</v>
      </c>
      <c r="C30" t="s">
        <v>795</v>
      </c>
      <c r="D30" t="s">
        <v>1079</v>
      </c>
      <c r="E30">
        <v>2</v>
      </c>
      <c r="F30" t="s">
        <v>13854</v>
      </c>
      <c r="G30">
        <v>1</v>
      </c>
      <c r="H30" t="s">
        <v>8278</v>
      </c>
      <c r="I30" t="s">
        <v>13850</v>
      </c>
      <c r="J30">
        <v>1</v>
      </c>
      <c r="K30" t="s">
        <v>13769</v>
      </c>
      <c r="L30">
        <v>270103</v>
      </c>
      <c r="M30" t="s">
        <v>13539</v>
      </c>
      <c r="N30">
        <v>270103008</v>
      </c>
      <c r="O30" t="s">
        <v>13734</v>
      </c>
      <c r="P30">
        <v>0</v>
      </c>
      <c r="Q30">
        <v>3062.6250761232031</v>
      </c>
      <c r="R30">
        <v>0</v>
      </c>
    </row>
    <row r="31" spans="1:18" x14ac:dyDescent="0.25">
      <c r="A31">
        <v>1</v>
      </c>
      <c r="B31">
        <v>1405</v>
      </c>
      <c r="C31" t="s">
        <v>795</v>
      </c>
      <c r="D31" t="s">
        <v>1079</v>
      </c>
      <c r="E31">
        <v>2</v>
      </c>
      <c r="F31" t="s">
        <v>13854</v>
      </c>
      <c r="G31">
        <v>1</v>
      </c>
      <c r="H31" t="s">
        <v>8278</v>
      </c>
      <c r="I31" t="s">
        <v>13851</v>
      </c>
      <c r="J31">
        <v>1</v>
      </c>
      <c r="K31" t="s">
        <v>13769</v>
      </c>
      <c r="L31">
        <v>270103</v>
      </c>
      <c r="M31" t="s">
        <v>13539</v>
      </c>
      <c r="N31">
        <v>270103008</v>
      </c>
      <c r="O31" t="s">
        <v>13734</v>
      </c>
      <c r="P31">
        <v>0</v>
      </c>
      <c r="Q31">
        <v>304.447368421053</v>
      </c>
      <c r="R31">
        <v>0</v>
      </c>
    </row>
    <row r="32" spans="1:18" x14ac:dyDescent="0.25">
      <c r="A32">
        <v>1</v>
      </c>
      <c r="B32">
        <v>1405</v>
      </c>
      <c r="C32" t="s">
        <v>795</v>
      </c>
      <c r="D32" t="s">
        <v>1079</v>
      </c>
      <c r="E32">
        <v>3</v>
      </c>
      <c r="F32" t="s">
        <v>13855</v>
      </c>
      <c r="G32">
        <v>1</v>
      </c>
      <c r="H32" t="s">
        <v>8278</v>
      </c>
      <c r="I32" t="s">
        <v>13850</v>
      </c>
      <c r="J32">
        <v>1</v>
      </c>
      <c r="K32" t="s">
        <v>13769</v>
      </c>
      <c r="L32">
        <v>270103</v>
      </c>
      <c r="M32" t="s">
        <v>13539</v>
      </c>
      <c r="N32">
        <v>270103008</v>
      </c>
      <c r="O32" t="s">
        <v>13734</v>
      </c>
      <c r="P32">
        <v>0</v>
      </c>
      <c r="Q32">
        <v>2734.8514912175433</v>
      </c>
      <c r="R32">
        <v>0</v>
      </c>
    </row>
    <row r="33" spans="1:18" x14ac:dyDescent="0.25">
      <c r="A33">
        <v>1</v>
      </c>
      <c r="B33">
        <v>1405</v>
      </c>
      <c r="C33" t="s">
        <v>795</v>
      </c>
      <c r="D33" t="s">
        <v>1079</v>
      </c>
      <c r="E33">
        <v>3</v>
      </c>
      <c r="F33" t="s">
        <v>13855</v>
      </c>
      <c r="G33">
        <v>1</v>
      </c>
      <c r="H33" t="s">
        <v>8278</v>
      </c>
      <c r="I33" t="s">
        <v>13851</v>
      </c>
      <c r="J33">
        <v>1</v>
      </c>
      <c r="K33" t="s">
        <v>13769</v>
      </c>
      <c r="L33">
        <v>270103</v>
      </c>
      <c r="M33" t="s">
        <v>13539</v>
      </c>
      <c r="N33">
        <v>270103008</v>
      </c>
      <c r="O33" t="s">
        <v>13734</v>
      </c>
      <c r="P33">
        <v>0</v>
      </c>
      <c r="Q33">
        <v>632.22095332671302</v>
      </c>
      <c r="R33">
        <v>0</v>
      </c>
    </row>
    <row r="34" spans="1:18" x14ac:dyDescent="0.25">
      <c r="A34">
        <v>2</v>
      </c>
      <c r="B34">
        <v>2101</v>
      </c>
      <c r="C34" t="s">
        <v>756</v>
      </c>
      <c r="D34" t="s">
        <v>756</v>
      </c>
      <c r="E34">
        <v>1</v>
      </c>
      <c r="F34" t="s">
        <v>13849</v>
      </c>
      <c r="G34">
        <v>1</v>
      </c>
      <c r="H34" t="s">
        <v>8278</v>
      </c>
      <c r="I34" t="s">
        <v>13850</v>
      </c>
      <c r="J34">
        <v>1</v>
      </c>
      <c r="K34" t="s">
        <v>13769</v>
      </c>
      <c r="L34">
        <v>270103</v>
      </c>
      <c r="M34" t="s">
        <v>13539</v>
      </c>
      <c r="N34">
        <v>270103008</v>
      </c>
      <c r="O34" t="s">
        <v>13734</v>
      </c>
      <c r="P34">
        <v>81324</v>
      </c>
      <c r="Q34">
        <v>111277.35481847539</v>
      </c>
      <c r="R34">
        <v>93266.246601777937</v>
      </c>
    </row>
    <row r="35" spans="1:18" x14ac:dyDescent="0.25">
      <c r="A35">
        <v>2</v>
      </c>
      <c r="B35">
        <v>2101</v>
      </c>
      <c r="C35" t="s">
        <v>756</v>
      </c>
      <c r="D35" t="s">
        <v>756</v>
      </c>
      <c r="E35">
        <v>1</v>
      </c>
      <c r="F35" t="s">
        <v>13849</v>
      </c>
      <c r="G35">
        <v>1</v>
      </c>
      <c r="H35" t="s">
        <v>8278</v>
      </c>
      <c r="I35" t="s">
        <v>13851</v>
      </c>
      <c r="J35">
        <v>1</v>
      </c>
      <c r="K35" t="s">
        <v>13769</v>
      </c>
      <c r="L35">
        <v>270103</v>
      </c>
      <c r="M35" t="s">
        <v>13539</v>
      </c>
      <c r="N35">
        <v>270103008</v>
      </c>
      <c r="O35" t="s">
        <v>13734</v>
      </c>
      <c r="P35">
        <v>14416</v>
      </c>
      <c r="Q35">
        <v>29575.721674758457</v>
      </c>
      <c r="R35">
        <v>31127.590241908056</v>
      </c>
    </row>
    <row r="36" spans="1:18" x14ac:dyDescent="0.25">
      <c r="A36">
        <v>2</v>
      </c>
      <c r="B36">
        <v>2101</v>
      </c>
      <c r="C36" t="s">
        <v>756</v>
      </c>
      <c r="D36" t="s">
        <v>756</v>
      </c>
      <c r="E36">
        <v>1</v>
      </c>
      <c r="F36" t="s">
        <v>13849</v>
      </c>
      <c r="G36">
        <v>2</v>
      </c>
      <c r="H36" t="s">
        <v>13771</v>
      </c>
      <c r="I36" t="s">
        <v>13852</v>
      </c>
      <c r="J36">
        <v>1</v>
      </c>
      <c r="K36" t="s">
        <v>13769</v>
      </c>
      <c r="L36">
        <v>270103</v>
      </c>
      <c r="M36" t="s">
        <v>13539</v>
      </c>
      <c r="N36">
        <v>270103008</v>
      </c>
      <c r="O36" t="s">
        <v>13734</v>
      </c>
      <c r="P36">
        <v>75665</v>
      </c>
      <c r="Q36">
        <v>82524.451456132563</v>
      </c>
      <c r="R36">
        <v>79377.653885913765</v>
      </c>
    </row>
    <row r="37" spans="1:18" x14ac:dyDescent="0.25">
      <c r="A37">
        <v>2</v>
      </c>
      <c r="B37">
        <v>2101</v>
      </c>
      <c r="C37" t="s">
        <v>756</v>
      </c>
      <c r="D37" t="s">
        <v>756</v>
      </c>
      <c r="E37">
        <v>1</v>
      </c>
      <c r="F37" t="s">
        <v>13849</v>
      </c>
      <c r="G37">
        <v>2</v>
      </c>
      <c r="H37" t="s">
        <v>13771</v>
      </c>
      <c r="I37" t="s">
        <v>13853</v>
      </c>
      <c r="J37">
        <v>1</v>
      </c>
      <c r="K37" t="s">
        <v>13769</v>
      </c>
      <c r="L37">
        <v>270103</v>
      </c>
      <c r="M37" t="s">
        <v>13539</v>
      </c>
      <c r="N37">
        <v>270103008</v>
      </c>
      <c r="O37" t="s">
        <v>13734</v>
      </c>
      <c r="P37">
        <v>20075</v>
      </c>
      <c r="Q37">
        <v>58328.625037101032</v>
      </c>
      <c r="R37">
        <v>45016.182957772289</v>
      </c>
    </row>
    <row r="38" spans="1:18" x14ac:dyDescent="0.25">
      <c r="A38">
        <v>2</v>
      </c>
      <c r="B38">
        <v>2101</v>
      </c>
      <c r="C38" t="s">
        <v>756</v>
      </c>
      <c r="D38" t="s">
        <v>756</v>
      </c>
      <c r="E38">
        <v>2</v>
      </c>
      <c r="F38" t="s">
        <v>13854</v>
      </c>
      <c r="G38">
        <v>1</v>
      </c>
      <c r="H38" t="s">
        <v>8278</v>
      </c>
      <c r="I38" t="s">
        <v>13850</v>
      </c>
      <c r="J38">
        <v>1</v>
      </c>
      <c r="K38" t="s">
        <v>13769</v>
      </c>
      <c r="L38">
        <v>270103</v>
      </c>
      <c r="M38" t="s">
        <v>13539</v>
      </c>
      <c r="N38">
        <v>270103008</v>
      </c>
      <c r="O38" t="s">
        <v>13734</v>
      </c>
      <c r="P38">
        <v>93113</v>
      </c>
      <c r="Q38">
        <v>135818.08079101192</v>
      </c>
      <c r="R38">
        <v>116261.72917337147</v>
      </c>
    </row>
    <row r="39" spans="1:18" x14ac:dyDescent="0.25">
      <c r="A39">
        <v>2</v>
      </c>
      <c r="B39">
        <v>2101</v>
      </c>
      <c r="C39" t="s">
        <v>756</v>
      </c>
      <c r="D39" t="s">
        <v>756</v>
      </c>
      <c r="E39">
        <v>2</v>
      </c>
      <c r="F39" t="s">
        <v>13854</v>
      </c>
      <c r="G39">
        <v>1</v>
      </c>
      <c r="H39" t="s">
        <v>8278</v>
      </c>
      <c r="I39" t="s">
        <v>13851</v>
      </c>
      <c r="J39">
        <v>1</v>
      </c>
      <c r="K39" t="s">
        <v>13769</v>
      </c>
      <c r="L39">
        <v>270103</v>
      </c>
      <c r="M39" t="s">
        <v>13539</v>
      </c>
      <c r="N39">
        <v>270103008</v>
      </c>
      <c r="O39" t="s">
        <v>13734</v>
      </c>
      <c r="P39">
        <v>2627</v>
      </c>
      <c r="Q39">
        <v>5034.9957022219669</v>
      </c>
      <c r="R39">
        <v>8132.1076703145436</v>
      </c>
    </row>
    <row r="40" spans="1:18" x14ac:dyDescent="0.25">
      <c r="A40">
        <v>2</v>
      </c>
      <c r="B40">
        <v>2101</v>
      </c>
      <c r="C40" t="s">
        <v>756</v>
      </c>
      <c r="D40" t="s">
        <v>756</v>
      </c>
      <c r="E40">
        <v>3</v>
      </c>
      <c r="F40" t="s">
        <v>13855</v>
      </c>
      <c r="G40">
        <v>1</v>
      </c>
      <c r="H40" t="s">
        <v>8278</v>
      </c>
      <c r="I40" t="s">
        <v>13850</v>
      </c>
      <c r="J40">
        <v>1</v>
      </c>
      <c r="K40" t="s">
        <v>13769</v>
      </c>
      <c r="L40">
        <v>270103</v>
      </c>
      <c r="M40" t="s">
        <v>13539</v>
      </c>
      <c r="N40">
        <v>270103008</v>
      </c>
      <c r="O40" t="s">
        <v>13734</v>
      </c>
      <c r="P40">
        <v>81324</v>
      </c>
      <c r="Q40">
        <v>111712.58417627355</v>
      </c>
      <c r="R40">
        <v>94987.562109799328</v>
      </c>
    </row>
    <row r="41" spans="1:18" x14ac:dyDescent="0.25">
      <c r="A41">
        <v>2</v>
      </c>
      <c r="B41">
        <v>2101</v>
      </c>
      <c r="C41" t="s">
        <v>756</v>
      </c>
      <c r="D41" t="s">
        <v>756</v>
      </c>
      <c r="E41">
        <v>3</v>
      </c>
      <c r="F41" t="s">
        <v>13855</v>
      </c>
      <c r="G41">
        <v>1</v>
      </c>
      <c r="H41" t="s">
        <v>8278</v>
      </c>
      <c r="I41" t="s">
        <v>13851</v>
      </c>
      <c r="J41">
        <v>1</v>
      </c>
      <c r="K41" t="s">
        <v>13769</v>
      </c>
      <c r="L41">
        <v>270103</v>
      </c>
      <c r="M41" t="s">
        <v>13539</v>
      </c>
      <c r="N41">
        <v>270103008</v>
      </c>
      <c r="O41" t="s">
        <v>13734</v>
      </c>
      <c r="P41">
        <v>14416</v>
      </c>
      <c r="Q41">
        <v>29140.492316960288</v>
      </c>
      <c r="R41">
        <v>29406.274733886668</v>
      </c>
    </row>
    <row r="42" spans="1:18" x14ac:dyDescent="0.25">
      <c r="A42">
        <v>2</v>
      </c>
      <c r="B42">
        <v>2104</v>
      </c>
      <c r="C42" t="s">
        <v>756</v>
      </c>
      <c r="D42" t="s">
        <v>1090</v>
      </c>
      <c r="E42">
        <v>1</v>
      </c>
      <c r="F42" t="s">
        <v>13849</v>
      </c>
      <c r="G42">
        <v>1</v>
      </c>
      <c r="H42" t="s">
        <v>8278</v>
      </c>
      <c r="I42" t="s">
        <v>13850</v>
      </c>
      <c r="J42">
        <v>1</v>
      </c>
      <c r="K42" t="s">
        <v>13769</v>
      </c>
      <c r="L42">
        <v>270103</v>
      </c>
      <c r="M42" t="s">
        <v>13539</v>
      </c>
      <c r="N42">
        <v>270103008</v>
      </c>
      <c r="O42" t="s">
        <v>13734</v>
      </c>
      <c r="P42">
        <v>0</v>
      </c>
      <c r="Q42">
        <v>6793.0333618513205</v>
      </c>
      <c r="R42">
        <v>0</v>
      </c>
    </row>
    <row r="43" spans="1:18" x14ac:dyDescent="0.25">
      <c r="A43">
        <v>2</v>
      </c>
      <c r="B43">
        <v>2104</v>
      </c>
      <c r="C43" t="s">
        <v>756</v>
      </c>
      <c r="D43" t="s">
        <v>1090</v>
      </c>
      <c r="E43">
        <v>1</v>
      </c>
      <c r="F43" t="s">
        <v>13849</v>
      </c>
      <c r="G43">
        <v>1</v>
      </c>
      <c r="H43" t="s">
        <v>8278</v>
      </c>
      <c r="I43" t="s">
        <v>13851</v>
      </c>
      <c r="J43">
        <v>1</v>
      </c>
      <c r="K43" t="s">
        <v>13769</v>
      </c>
      <c r="L43">
        <v>270103</v>
      </c>
      <c r="M43" t="s">
        <v>13539</v>
      </c>
      <c r="N43">
        <v>270103008</v>
      </c>
      <c r="O43" t="s">
        <v>13734</v>
      </c>
      <c r="P43">
        <v>0</v>
      </c>
      <c r="Q43">
        <v>1958.052058709515</v>
      </c>
      <c r="R43">
        <v>0</v>
      </c>
    </row>
    <row r="44" spans="1:18" x14ac:dyDescent="0.25">
      <c r="A44">
        <v>2</v>
      </c>
      <c r="B44">
        <v>2104</v>
      </c>
      <c r="C44" t="s">
        <v>756</v>
      </c>
      <c r="D44" t="s">
        <v>1090</v>
      </c>
      <c r="E44">
        <v>1</v>
      </c>
      <c r="F44" t="s">
        <v>13849</v>
      </c>
      <c r="G44">
        <v>2</v>
      </c>
      <c r="H44" t="s">
        <v>13771</v>
      </c>
      <c r="I44" t="s">
        <v>13852</v>
      </c>
      <c r="J44">
        <v>1</v>
      </c>
      <c r="K44" t="s">
        <v>13769</v>
      </c>
      <c r="L44">
        <v>270103</v>
      </c>
      <c r="M44" t="s">
        <v>13539</v>
      </c>
      <c r="N44">
        <v>270103008</v>
      </c>
      <c r="O44" t="s">
        <v>13734</v>
      </c>
      <c r="P44">
        <v>0</v>
      </c>
      <c r="Q44">
        <v>3958.2313031418048</v>
      </c>
      <c r="R44">
        <v>0</v>
      </c>
    </row>
    <row r="45" spans="1:18" x14ac:dyDescent="0.25">
      <c r="A45">
        <v>2</v>
      </c>
      <c r="B45">
        <v>2104</v>
      </c>
      <c r="C45" t="s">
        <v>756</v>
      </c>
      <c r="D45" t="s">
        <v>1090</v>
      </c>
      <c r="E45">
        <v>1</v>
      </c>
      <c r="F45" t="s">
        <v>13849</v>
      </c>
      <c r="G45">
        <v>2</v>
      </c>
      <c r="H45" t="s">
        <v>13771</v>
      </c>
      <c r="I45" t="s">
        <v>13853</v>
      </c>
      <c r="J45">
        <v>1</v>
      </c>
      <c r="K45" t="s">
        <v>13769</v>
      </c>
      <c r="L45">
        <v>270103</v>
      </c>
      <c r="M45" t="s">
        <v>13539</v>
      </c>
      <c r="N45">
        <v>270103008</v>
      </c>
      <c r="O45" t="s">
        <v>13734</v>
      </c>
      <c r="P45">
        <v>0</v>
      </c>
      <c r="Q45">
        <v>4792.8541174190304</v>
      </c>
      <c r="R45">
        <v>0</v>
      </c>
    </row>
    <row r="46" spans="1:18" x14ac:dyDescent="0.25">
      <c r="A46">
        <v>2</v>
      </c>
      <c r="B46">
        <v>2104</v>
      </c>
      <c r="C46" t="s">
        <v>756</v>
      </c>
      <c r="D46" t="s">
        <v>1090</v>
      </c>
      <c r="E46">
        <v>2</v>
      </c>
      <c r="F46" t="s">
        <v>13854</v>
      </c>
      <c r="G46">
        <v>1</v>
      </c>
      <c r="H46" t="s">
        <v>8278</v>
      </c>
      <c r="I46" t="s">
        <v>13850</v>
      </c>
      <c r="J46">
        <v>1</v>
      </c>
      <c r="K46" t="s">
        <v>13769</v>
      </c>
      <c r="L46">
        <v>270103</v>
      </c>
      <c r="M46" t="s">
        <v>13539</v>
      </c>
      <c r="N46">
        <v>270103008</v>
      </c>
      <c r="O46" t="s">
        <v>13734</v>
      </c>
      <c r="P46">
        <v>0</v>
      </c>
      <c r="Q46">
        <v>8751.0854205608357</v>
      </c>
      <c r="R46">
        <v>0</v>
      </c>
    </row>
    <row r="47" spans="1:18" x14ac:dyDescent="0.25">
      <c r="A47">
        <v>2</v>
      </c>
      <c r="B47">
        <v>2104</v>
      </c>
      <c r="C47" t="s">
        <v>756</v>
      </c>
      <c r="D47" t="s">
        <v>1090</v>
      </c>
      <c r="E47">
        <v>3</v>
      </c>
      <c r="F47" t="s">
        <v>13855</v>
      </c>
      <c r="G47">
        <v>1</v>
      </c>
      <c r="H47" t="s">
        <v>8278</v>
      </c>
      <c r="I47" t="s">
        <v>13850</v>
      </c>
      <c r="J47">
        <v>1</v>
      </c>
      <c r="K47" t="s">
        <v>13769</v>
      </c>
      <c r="L47">
        <v>270103</v>
      </c>
      <c r="M47" t="s">
        <v>13539</v>
      </c>
      <c r="N47">
        <v>270103008</v>
      </c>
      <c r="O47" t="s">
        <v>13734</v>
      </c>
      <c r="P47">
        <v>0</v>
      </c>
      <c r="Q47">
        <v>6793.0333618513205</v>
      </c>
      <c r="R47">
        <v>0</v>
      </c>
    </row>
    <row r="48" spans="1:18" x14ac:dyDescent="0.25">
      <c r="A48">
        <v>2</v>
      </c>
      <c r="B48">
        <v>2104</v>
      </c>
      <c r="C48" t="s">
        <v>756</v>
      </c>
      <c r="D48" t="s">
        <v>1090</v>
      </c>
      <c r="E48">
        <v>3</v>
      </c>
      <c r="F48" t="s">
        <v>13855</v>
      </c>
      <c r="G48">
        <v>1</v>
      </c>
      <c r="H48" t="s">
        <v>8278</v>
      </c>
      <c r="I48" t="s">
        <v>13851</v>
      </c>
      <c r="J48">
        <v>1</v>
      </c>
      <c r="K48" t="s">
        <v>13769</v>
      </c>
      <c r="L48">
        <v>270103</v>
      </c>
      <c r="M48" t="s">
        <v>13539</v>
      </c>
      <c r="N48">
        <v>270103008</v>
      </c>
      <c r="O48" t="s">
        <v>13734</v>
      </c>
      <c r="P48">
        <v>0</v>
      </c>
      <c r="Q48">
        <v>1958.052058709515</v>
      </c>
      <c r="R48">
        <v>0</v>
      </c>
    </row>
    <row r="49" spans="1:18" x14ac:dyDescent="0.25">
      <c r="A49">
        <v>2</v>
      </c>
      <c r="B49">
        <v>2201</v>
      </c>
      <c r="C49" t="s">
        <v>756</v>
      </c>
      <c r="D49" t="s">
        <v>1093</v>
      </c>
      <c r="E49">
        <v>1</v>
      </c>
      <c r="F49" t="s">
        <v>13849</v>
      </c>
      <c r="G49">
        <v>1</v>
      </c>
      <c r="H49" t="s">
        <v>8278</v>
      </c>
      <c r="I49" t="s">
        <v>13850</v>
      </c>
      <c r="J49">
        <v>1</v>
      </c>
      <c r="K49" t="s">
        <v>13769</v>
      </c>
      <c r="L49">
        <v>270103</v>
      </c>
      <c r="M49" t="s">
        <v>13539</v>
      </c>
      <c r="N49">
        <v>270103008</v>
      </c>
      <c r="O49" t="s">
        <v>13734</v>
      </c>
      <c r="P49">
        <v>38164</v>
      </c>
      <c r="Q49">
        <v>35388.250118879572</v>
      </c>
      <c r="R49">
        <v>45973.439715068336</v>
      </c>
    </row>
    <row r="50" spans="1:18" x14ac:dyDescent="0.25">
      <c r="A50">
        <v>2</v>
      </c>
      <c r="B50">
        <v>2201</v>
      </c>
      <c r="C50" t="s">
        <v>756</v>
      </c>
      <c r="D50" t="s">
        <v>1093</v>
      </c>
      <c r="E50">
        <v>1</v>
      </c>
      <c r="F50" t="s">
        <v>13849</v>
      </c>
      <c r="G50">
        <v>1</v>
      </c>
      <c r="H50" t="s">
        <v>8278</v>
      </c>
      <c r="I50" t="s">
        <v>13851</v>
      </c>
      <c r="J50">
        <v>1</v>
      </c>
      <c r="K50" t="s">
        <v>13769</v>
      </c>
      <c r="L50">
        <v>270103</v>
      </c>
      <c r="M50" t="s">
        <v>13539</v>
      </c>
      <c r="N50">
        <v>270103008</v>
      </c>
      <c r="O50" t="s">
        <v>13734</v>
      </c>
      <c r="P50">
        <v>5932</v>
      </c>
      <c r="Q50">
        <v>7421.6751164191328</v>
      </c>
      <c r="R50">
        <v>8982.6846207749841</v>
      </c>
    </row>
    <row r="51" spans="1:18" x14ac:dyDescent="0.25">
      <c r="A51">
        <v>2</v>
      </c>
      <c r="B51">
        <v>2201</v>
      </c>
      <c r="C51" t="s">
        <v>756</v>
      </c>
      <c r="D51" t="s">
        <v>1093</v>
      </c>
      <c r="E51">
        <v>1</v>
      </c>
      <c r="F51" t="s">
        <v>13849</v>
      </c>
      <c r="G51">
        <v>2</v>
      </c>
      <c r="H51" t="s">
        <v>13771</v>
      </c>
      <c r="I51" t="s">
        <v>13852</v>
      </c>
      <c r="J51">
        <v>1</v>
      </c>
      <c r="K51" t="s">
        <v>13769</v>
      </c>
      <c r="L51">
        <v>270103</v>
      </c>
      <c r="M51" t="s">
        <v>13539</v>
      </c>
      <c r="N51">
        <v>270103008</v>
      </c>
      <c r="O51" t="s">
        <v>13734</v>
      </c>
      <c r="P51">
        <v>33879</v>
      </c>
      <c r="Q51">
        <v>22488.341879525906</v>
      </c>
      <c r="R51">
        <v>42426.503333740147</v>
      </c>
    </row>
    <row r="52" spans="1:18" x14ac:dyDescent="0.25">
      <c r="A52">
        <v>2</v>
      </c>
      <c r="B52">
        <v>2201</v>
      </c>
      <c r="C52" t="s">
        <v>756</v>
      </c>
      <c r="D52" t="s">
        <v>1093</v>
      </c>
      <c r="E52">
        <v>1</v>
      </c>
      <c r="F52" t="s">
        <v>13849</v>
      </c>
      <c r="G52">
        <v>2</v>
      </c>
      <c r="H52" t="s">
        <v>13771</v>
      </c>
      <c r="I52" t="s">
        <v>13853</v>
      </c>
      <c r="J52">
        <v>1</v>
      </c>
      <c r="K52" t="s">
        <v>13769</v>
      </c>
      <c r="L52">
        <v>270103</v>
      </c>
      <c r="M52" t="s">
        <v>13539</v>
      </c>
      <c r="N52">
        <v>270103008</v>
      </c>
      <c r="O52" t="s">
        <v>13734</v>
      </c>
      <c r="P52">
        <v>10217</v>
      </c>
      <c r="Q52">
        <v>20321.583355772767</v>
      </c>
      <c r="R52">
        <v>12529.621002103164</v>
      </c>
    </row>
    <row r="53" spans="1:18" x14ac:dyDescent="0.25">
      <c r="A53">
        <v>2</v>
      </c>
      <c r="B53">
        <v>2201</v>
      </c>
      <c r="C53" t="s">
        <v>756</v>
      </c>
      <c r="D53" t="s">
        <v>1093</v>
      </c>
      <c r="E53">
        <v>2</v>
      </c>
      <c r="F53" t="s">
        <v>13854</v>
      </c>
      <c r="G53">
        <v>1</v>
      </c>
      <c r="H53" t="s">
        <v>8278</v>
      </c>
      <c r="I53" t="s">
        <v>13850</v>
      </c>
      <c r="J53">
        <v>1</v>
      </c>
      <c r="K53" t="s">
        <v>13769</v>
      </c>
      <c r="L53">
        <v>270103</v>
      </c>
      <c r="M53" t="s">
        <v>13539</v>
      </c>
      <c r="N53">
        <v>270103008</v>
      </c>
      <c r="O53" t="s">
        <v>13734</v>
      </c>
      <c r="P53">
        <v>42511</v>
      </c>
      <c r="Q53">
        <v>41948.645372450032</v>
      </c>
      <c r="R53">
        <v>51992.46106090831</v>
      </c>
    </row>
    <row r="54" spans="1:18" x14ac:dyDescent="0.25">
      <c r="A54">
        <v>2</v>
      </c>
      <c r="B54">
        <v>2201</v>
      </c>
      <c r="C54" t="s">
        <v>756</v>
      </c>
      <c r="D54" t="s">
        <v>1093</v>
      </c>
      <c r="E54">
        <v>2</v>
      </c>
      <c r="F54" t="s">
        <v>13854</v>
      </c>
      <c r="G54">
        <v>1</v>
      </c>
      <c r="H54" t="s">
        <v>8278</v>
      </c>
      <c r="I54" t="s">
        <v>13851</v>
      </c>
      <c r="J54">
        <v>1</v>
      </c>
      <c r="K54" t="s">
        <v>13769</v>
      </c>
      <c r="L54">
        <v>270103</v>
      </c>
      <c r="M54" t="s">
        <v>13539</v>
      </c>
      <c r="N54">
        <v>270103008</v>
      </c>
      <c r="O54" t="s">
        <v>13734</v>
      </c>
      <c r="P54">
        <v>1585</v>
      </c>
      <c r="Q54">
        <v>861.27986284867006</v>
      </c>
      <c r="R54">
        <v>2963.6632749350142</v>
      </c>
    </row>
    <row r="55" spans="1:18" x14ac:dyDescent="0.25">
      <c r="A55">
        <v>2</v>
      </c>
      <c r="B55">
        <v>2201</v>
      </c>
      <c r="C55" t="s">
        <v>756</v>
      </c>
      <c r="D55" t="s">
        <v>1093</v>
      </c>
      <c r="E55">
        <v>3</v>
      </c>
      <c r="F55" t="s">
        <v>13855</v>
      </c>
      <c r="G55">
        <v>1</v>
      </c>
      <c r="H55" t="s">
        <v>8278</v>
      </c>
      <c r="I55" t="s">
        <v>13850</v>
      </c>
      <c r="J55">
        <v>1</v>
      </c>
      <c r="K55" t="s">
        <v>13769</v>
      </c>
      <c r="L55">
        <v>270103</v>
      </c>
      <c r="M55" t="s">
        <v>13539</v>
      </c>
      <c r="N55">
        <v>270103008</v>
      </c>
      <c r="O55" t="s">
        <v>13734</v>
      </c>
      <c r="P55">
        <v>38164</v>
      </c>
      <c r="Q55">
        <v>35388.250118879572</v>
      </c>
      <c r="R55">
        <v>46933.410729561096</v>
      </c>
    </row>
    <row r="56" spans="1:18" x14ac:dyDescent="0.25">
      <c r="A56">
        <v>2</v>
      </c>
      <c r="B56">
        <v>2201</v>
      </c>
      <c r="C56" t="s">
        <v>756</v>
      </c>
      <c r="D56" t="s">
        <v>1093</v>
      </c>
      <c r="E56">
        <v>3</v>
      </c>
      <c r="F56" t="s">
        <v>13855</v>
      </c>
      <c r="G56">
        <v>1</v>
      </c>
      <c r="H56" t="s">
        <v>8278</v>
      </c>
      <c r="I56" t="s">
        <v>13851</v>
      </c>
      <c r="J56">
        <v>1</v>
      </c>
      <c r="K56" t="s">
        <v>13769</v>
      </c>
      <c r="L56">
        <v>270103</v>
      </c>
      <c r="M56" t="s">
        <v>13539</v>
      </c>
      <c r="N56">
        <v>270103008</v>
      </c>
      <c r="O56" t="s">
        <v>13734</v>
      </c>
      <c r="P56">
        <v>5932</v>
      </c>
      <c r="Q56">
        <v>7421.6751164191328</v>
      </c>
      <c r="R56">
        <v>8022.7136062822301</v>
      </c>
    </row>
    <row r="57" spans="1:18" x14ac:dyDescent="0.25">
      <c r="A57">
        <v>2</v>
      </c>
      <c r="B57">
        <v>2301</v>
      </c>
      <c r="C57" t="s">
        <v>756</v>
      </c>
      <c r="D57" t="s">
        <v>1102</v>
      </c>
      <c r="E57">
        <v>1</v>
      </c>
      <c r="F57" t="s">
        <v>13849</v>
      </c>
      <c r="G57">
        <v>1</v>
      </c>
      <c r="H57" t="s">
        <v>8278</v>
      </c>
      <c r="I57" t="s">
        <v>13850</v>
      </c>
      <c r="J57">
        <v>1</v>
      </c>
      <c r="K57" t="s">
        <v>13769</v>
      </c>
      <c r="L57">
        <v>270103</v>
      </c>
      <c r="M57" t="s">
        <v>13539</v>
      </c>
      <c r="N57">
        <v>270103008</v>
      </c>
      <c r="O57" t="s">
        <v>13734</v>
      </c>
      <c r="P57">
        <v>0</v>
      </c>
      <c r="Q57">
        <v>9615.8355493857598</v>
      </c>
      <c r="R57">
        <v>14817.865430226488</v>
      </c>
    </row>
    <row r="58" spans="1:18" x14ac:dyDescent="0.25">
      <c r="A58">
        <v>2</v>
      </c>
      <c r="B58">
        <v>2301</v>
      </c>
      <c r="C58" t="s">
        <v>756</v>
      </c>
      <c r="D58" t="s">
        <v>1102</v>
      </c>
      <c r="E58">
        <v>1</v>
      </c>
      <c r="F58" t="s">
        <v>13849</v>
      </c>
      <c r="G58">
        <v>1</v>
      </c>
      <c r="H58" t="s">
        <v>8278</v>
      </c>
      <c r="I58" t="s">
        <v>13851</v>
      </c>
      <c r="J58">
        <v>1</v>
      </c>
      <c r="K58" t="s">
        <v>13769</v>
      </c>
      <c r="L58">
        <v>270103</v>
      </c>
      <c r="M58" t="s">
        <v>13539</v>
      </c>
      <c r="N58">
        <v>270103008</v>
      </c>
      <c r="O58" t="s">
        <v>13734</v>
      </c>
      <c r="P58">
        <v>0</v>
      </c>
      <c r="Q58">
        <v>861.27986284867006</v>
      </c>
      <c r="R58">
        <v>6265.1733902441692</v>
      </c>
    </row>
    <row r="59" spans="1:18" x14ac:dyDescent="0.25">
      <c r="A59">
        <v>2</v>
      </c>
      <c r="B59">
        <v>2301</v>
      </c>
      <c r="C59" t="s">
        <v>756</v>
      </c>
      <c r="D59" t="s">
        <v>1102</v>
      </c>
      <c r="E59">
        <v>1</v>
      </c>
      <c r="F59" t="s">
        <v>13849</v>
      </c>
      <c r="G59">
        <v>2</v>
      </c>
      <c r="H59" t="s">
        <v>13771</v>
      </c>
      <c r="I59" t="s">
        <v>13852</v>
      </c>
      <c r="J59">
        <v>1</v>
      </c>
      <c r="K59" t="s">
        <v>13769</v>
      </c>
      <c r="L59">
        <v>270103</v>
      </c>
      <c r="M59" t="s">
        <v>13539</v>
      </c>
      <c r="N59">
        <v>270103008</v>
      </c>
      <c r="O59" t="s">
        <v>13734</v>
      </c>
      <c r="P59">
        <v>0</v>
      </c>
      <c r="Q59">
        <v>5501.3665332688543</v>
      </c>
      <c r="R59">
        <v>13583.688959638252</v>
      </c>
    </row>
    <row r="60" spans="1:18" x14ac:dyDescent="0.25">
      <c r="A60">
        <v>2</v>
      </c>
      <c r="B60">
        <v>2301</v>
      </c>
      <c r="C60" t="s">
        <v>756</v>
      </c>
      <c r="D60" t="s">
        <v>1102</v>
      </c>
      <c r="E60">
        <v>1</v>
      </c>
      <c r="F60" t="s">
        <v>13849</v>
      </c>
      <c r="G60">
        <v>2</v>
      </c>
      <c r="H60" t="s">
        <v>13771</v>
      </c>
      <c r="I60" t="s">
        <v>13853</v>
      </c>
      <c r="J60">
        <v>1</v>
      </c>
      <c r="K60" t="s">
        <v>13769</v>
      </c>
      <c r="L60">
        <v>270103</v>
      </c>
      <c r="M60" t="s">
        <v>13539</v>
      </c>
      <c r="N60">
        <v>270103008</v>
      </c>
      <c r="O60" t="s">
        <v>13734</v>
      </c>
      <c r="P60">
        <v>0</v>
      </c>
      <c r="Q60">
        <v>4975.7488789655745</v>
      </c>
      <c r="R60">
        <v>7499.3498608324053</v>
      </c>
    </row>
    <row r="61" spans="1:18" x14ac:dyDescent="0.25">
      <c r="A61">
        <v>2</v>
      </c>
      <c r="B61">
        <v>2301</v>
      </c>
      <c r="C61" t="s">
        <v>756</v>
      </c>
      <c r="D61" t="s">
        <v>1102</v>
      </c>
      <c r="E61">
        <v>2</v>
      </c>
      <c r="F61" t="s">
        <v>13854</v>
      </c>
      <c r="G61">
        <v>1</v>
      </c>
      <c r="H61" t="s">
        <v>8278</v>
      </c>
      <c r="I61" t="s">
        <v>13850</v>
      </c>
      <c r="J61">
        <v>1</v>
      </c>
      <c r="K61" t="s">
        <v>13769</v>
      </c>
      <c r="L61">
        <v>270103</v>
      </c>
      <c r="M61" t="s">
        <v>13539</v>
      </c>
      <c r="N61">
        <v>270103008</v>
      </c>
      <c r="O61" t="s">
        <v>13734</v>
      </c>
      <c r="P61">
        <v>0</v>
      </c>
      <c r="Q61">
        <v>10477.115412234431</v>
      </c>
      <c r="R61">
        <v>19498.826040497006</v>
      </c>
    </row>
    <row r="62" spans="1:18" x14ac:dyDescent="0.25">
      <c r="A62">
        <v>2</v>
      </c>
      <c r="B62">
        <v>2301</v>
      </c>
      <c r="C62" t="s">
        <v>756</v>
      </c>
      <c r="D62" t="s">
        <v>1102</v>
      </c>
      <c r="E62">
        <v>2</v>
      </c>
      <c r="F62" t="s">
        <v>13854</v>
      </c>
      <c r="G62">
        <v>1</v>
      </c>
      <c r="H62" t="s">
        <v>8278</v>
      </c>
      <c r="I62" t="s">
        <v>13851</v>
      </c>
      <c r="J62">
        <v>1</v>
      </c>
      <c r="K62" t="s">
        <v>13769</v>
      </c>
      <c r="L62">
        <v>270103</v>
      </c>
      <c r="M62" t="s">
        <v>13539</v>
      </c>
      <c r="N62">
        <v>270103008</v>
      </c>
      <c r="O62" t="s">
        <v>13734</v>
      </c>
      <c r="P62">
        <v>0</v>
      </c>
      <c r="Q62">
        <v>0</v>
      </c>
      <c r="R62">
        <v>1584.2127799736495</v>
      </c>
    </row>
    <row r="63" spans="1:18" x14ac:dyDescent="0.25">
      <c r="A63">
        <v>2</v>
      </c>
      <c r="B63">
        <v>2301</v>
      </c>
      <c r="C63" t="s">
        <v>756</v>
      </c>
      <c r="D63" t="s">
        <v>1102</v>
      </c>
      <c r="E63">
        <v>3</v>
      </c>
      <c r="F63" t="s">
        <v>13855</v>
      </c>
      <c r="G63">
        <v>1</v>
      </c>
      <c r="H63" t="s">
        <v>8278</v>
      </c>
      <c r="I63" t="s">
        <v>13850</v>
      </c>
      <c r="J63">
        <v>1</v>
      </c>
      <c r="K63" t="s">
        <v>13769</v>
      </c>
      <c r="L63">
        <v>270103</v>
      </c>
      <c r="M63" t="s">
        <v>13539</v>
      </c>
      <c r="N63">
        <v>270103008</v>
      </c>
      <c r="O63" t="s">
        <v>13734</v>
      </c>
      <c r="P63">
        <v>0</v>
      </c>
      <c r="Q63">
        <v>9615.8355493857598</v>
      </c>
      <c r="R63">
        <v>14817.865430226488</v>
      </c>
    </row>
    <row r="64" spans="1:18" x14ac:dyDescent="0.25">
      <c r="A64">
        <v>2</v>
      </c>
      <c r="B64">
        <v>2301</v>
      </c>
      <c r="C64" t="s">
        <v>756</v>
      </c>
      <c r="D64" t="s">
        <v>1102</v>
      </c>
      <c r="E64">
        <v>3</v>
      </c>
      <c r="F64" t="s">
        <v>13855</v>
      </c>
      <c r="G64">
        <v>1</v>
      </c>
      <c r="H64" t="s">
        <v>8278</v>
      </c>
      <c r="I64" t="s">
        <v>13851</v>
      </c>
      <c r="J64">
        <v>1</v>
      </c>
      <c r="K64" t="s">
        <v>13769</v>
      </c>
      <c r="L64">
        <v>270103</v>
      </c>
      <c r="M64" t="s">
        <v>13539</v>
      </c>
      <c r="N64">
        <v>270103008</v>
      </c>
      <c r="O64" t="s">
        <v>13734</v>
      </c>
      <c r="P64">
        <v>0</v>
      </c>
      <c r="Q64">
        <v>861.27986284867006</v>
      </c>
      <c r="R64">
        <v>6265.1733902441692</v>
      </c>
    </row>
    <row r="65" spans="1:18" x14ac:dyDescent="0.25">
      <c r="A65">
        <v>2</v>
      </c>
      <c r="B65">
        <v>2302</v>
      </c>
      <c r="C65" t="s">
        <v>756</v>
      </c>
      <c r="D65" t="s">
        <v>1105</v>
      </c>
      <c r="E65">
        <v>1</v>
      </c>
      <c r="F65" t="s">
        <v>13849</v>
      </c>
      <c r="G65">
        <v>1</v>
      </c>
      <c r="H65" t="s">
        <v>8278</v>
      </c>
      <c r="I65" t="s">
        <v>13850</v>
      </c>
      <c r="J65">
        <v>1</v>
      </c>
      <c r="K65" t="s">
        <v>13769</v>
      </c>
      <c r="L65">
        <v>270103</v>
      </c>
      <c r="M65" t="s">
        <v>13539</v>
      </c>
      <c r="N65">
        <v>270103008</v>
      </c>
      <c r="O65" t="s">
        <v>13734</v>
      </c>
      <c r="P65">
        <v>0</v>
      </c>
      <c r="Q65">
        <v>1878.7974386724391</v>
      </c>
      <c r="R65">
        <v>0</v>
      </c>
    </row>
    <row r="66" spans="1:18" x14ac:dyDescent="0.25">
      <c r="A66">
        <v>2</v>
      </c>
      <c r="B66">
        <v>2302</v>
      </c>
      <c r="C66" t="s">
        <v>756</v>
      </c>
      <c r="D66" t="s">
        <v>1105</v>
      </c>
      <c r="E66">
        <v>1</v>
      </c>
      <c r="F66" t="s">
        <v>13849</v>
      </c>
      <c r="G66">
        <v>2</v>
      </c>
      <c r="H66" t="s">
        <v>13771</v>
      </c>
      <c r="I66" t="s">
        <v>13852</v>
      </c>
      <c r="J66">
        <v>1</v>
      </c>
      <c r="K66" t="s">
        <v>13769</v>
      </c>
      <c r="L66">
        <v>270103</v>
      </c>
      <c r="M66" t="s">
        <v>13539</v>
      </c>
      <c r="N66">
        <v>270103008</v>
      </c>
      <c r="O66" t="s">
        <v>13734</v>
      </c>
      <c r="P66">
        <v>0</v>
      </c>
      <c r="Q66">
        <v>1878.7974386724391</v>
      </c>
      <c r="R66">
        <v>0</v>
      </c>
    </row>
    <row r="67" spans="1:18" x14ac:dyDescent="0.25">
      <c r="A67">
        <v>2</v>
      </c>
      <c r="B67">
        <v>2302</v>
      </c>
      <c r="C67" t="s">
        <v>756</v>
      </c>
      <c r="D67" t="s">
        <v>1105</v>
      </c>
      <c r="E67">
        <v>2</v>
      </c>
      <c r="F67" t="s">
        <v>13854</v>
      </c>
      <c r="G67">
        <v>1</v>
      </c>
      <c r="H67" t="s">
        <v>8278</v>
      </c>
      <c r="I67" t="s">
        <v>13850</v>
      </c>
      <c r="J67">
        <v>1</v>
      </c>
      <c r="K67" t="s">
        <v>13769</v>
      </c>
      <c r="L67">
        <v>270103</v>
      </c>
      <c r="M67" t="s">
        <v>13539</v>
      </c>
      <c r="N67">
        <v>270103008</v>
      </c>
      <c r="O67" t="s">
        <v>13734</v>
      </c>
      <c r="P67">
        <v>0</v>
      </c>
      <c r="Q67">
        <v>1878.7974386724391</v>
      </c>
      <c r="R67">
        <v>0</v>
      </c>
    </row>
    <row r="68" spans="1:18" x14ac:dyDescent="0.25">
      <c r="A68">
        <v>2</v>
      </c>
      <c r="B68">
        <v>2302</v>
      </c>
      <c r="C68" t="s">
        <v>756</v>
      </c>
      <c r="D68" t="s">
        <v>1105</v>
      </c>
      <c r="E68">
        <v>3</v>
      </c>
      <c r="F68" t="s">
        <v>13855</v>
      </c>
      <c r="G68">
        <v>1</v>
      </c>
      <c r="H68" t="s">
        <v>8278</v>
      </c>
      <c r="I68" t="s">
        <v>13850</v>
      </c>
      <c r="J68">
        <v>1</v>
      </c>
      <c r="K68" t="s">
        <v>13769</v>
      </c>
      <c r="L68">
        <v>270103</v>
      </c>
      <c r="M68" t="s">
        <v>13539</v>
      </c>
      <c r="N68">
        <v>270103008</v>
      </c>
      <c r="O68" t="s">
        <v>13734</v>
      </c>
      <c r="P68">
        <v>0</v>
      </c>
      <c r="Q68">
        <v>1878.7974386724391</v>
      </c>
      <c r="R68">
        <v>0</v>
      </c>
    </row>
    <row r="69" spans="1:18" x14ac:dyDescent="0.25">
      <c r="A69">
        <v>3</v>
      </c>
      <c r="B69">
        <v>3101</v>
      </c>
      <c r="C69" t="s">
        <v>765</v>
      </c>
      <c r="D69" t="s">
        <v>1108</v>
      </c>
      <c r="E69">
        <v>1</v>
      </c>
      <c r="F69" t="s">
        <v>13849</v>
      </c>
      <c r="G69">
        <v>1</v>
      </c>
      <c r="H69" t="s">
        <v>8278</v>
      </c>
      <c r="I69" t="s">
        <v>13850</v>
      </c>
      <c r="J69">
        <v>1</v>
      </c>
      <c r="K69" t="s">
        <v>13769</v>
      </c>
      <c r="L69">
        <v>270103</v>
      </c>
      <c r="M69" t="s">
        <v>13539</v>
      </c>
      <c r="N69">
        <v>270103008</v>
      </c>
      <c r="O69" t="s">
        <v>13734</v>
      </c>
      <c r="P69">
        <v>35819</v>
      </c>
      <c r="Q69">
        <v>53078.839897508107</v>
      </c>
      <c r="R69">
        <v>39300.680656831209</v>
      </c>
    </row>
    <row r="70" spans="1:18" x14ac:dyDescent="0.25">
      <c r="A70">
        <v>3</v>
      </c>
      <c r="B70">
        <v>3101</v>
      </c>
      <c r="C70" t="s">
        <v>765</v>
      </c>
      <c r="D70" t="s">
        <v>1108</v>
      </c>
      <c r="E70">
        <v>1</v>
      </c>
      <c r="F70" t="s">
        <v>13849</v>
      </c>
      <c r="G70">
        <v>1</v>
      </c>
      <c r="H70" t="s">
        <v>8278</v>
      </c>
      <c r="I70" t="s">
        <v>13851</v>
      </c>
      <c r="J70">
        <v>1</v>
      </c>
      <c r="K70" t="s">
        <v>13769</v>
      </c>
      <c r="L70">
        <v>270103</v>
      </c>
      <c r="M70" t="s">
        <v>13539</v>
      </c>
      <c r="N70">
        <v>270103008</v>
      </c>
      <c r="O70" t="s">
        <v>13734</v>
      </c>
      <c r="P70">
        <v>5619</v>
      </c>
      <c r="Q70">
        <v>5945.8312295436481</v>
      </c>
      <c r="R70">
        <v>11317.550049487974</v>
      </c>
    </row>
    <row r="71" spans="1:18" x14ac:dyDescent="0.25">
      <c r="A71">
        <v>3</v>
      </c>
      <c r="B71">
        <v>3101</v>
      </c>
      <c r="C71" t="s">
        <v>765</v>
      </c>
      <c r="D71" t="s">
        <v>1108</v>
      </c>
      <c r="E71">
        <v>1</v>
      </c>
      <c r="F71" t="s">
        <v>13849</v>
      </c>
      <c r="G71">
        <v>1</v>
      </c>
      <c r="H71" t="s">
        <v>8278</v>
      </c>
      <c r="I71" t="s">
        <v>13856</v>
      </c>
      <c r="J71">
        <v>1</v>
      </c>
      <c r="K71" t="s">
        <v>13769</v>
      </c>
      <c r="L71">
        <v>270103</v>
      </c>
      <c r="M71" t="s">
        <v>13539</v>
      </c>
      <c r="N71">
        <v>270103008</v>
      </c>
      <c r="O71" t="s">
        <v>13734</v>
      </c>
      <c r="P71">
        <v>107</v>
      </c>
      <c r="Q71">
        <v>0</v>
      </c>
      <c r="R71">
        <v>0</v>
      </c>
    </row>
    <row r="72" spans="1:18" x14ac:dyDescent="0.25">
      <c r="A72">
        <v>3</v>
      </c>
      <c r="B72">
        <v>3101</v>
      </c>
      <c r="C72" t="s">
        <v>765</v>
      </c>
      <c r="D72" t="s">
        <v>1108</v>
      </c>
      <c r="E72">
        <v>1</v>
      </c>
      <c r="F72" t="s">
        <v>13849</v>
      </c>
      <c r="G72">
        <v>2</v>
      </c>
      <c r="H72" t="s">
        <v>13771</v>
      </c>
      <c r="I72" t="s">
        <v>13852</v>
      </c>
      <c r="J72">
        <v>1</v>
      </c>
      <c r="K72" t="s">
        <v>13769</v>
      </c>
      <c r="L72">
        <v>270103</v>
      </c>
      <c r="M72" t="s">
        <v>13539</v>
      </c>
      <c r="N72">
        <v>270103008</v>
      </c>
      <c r="O72" t="s">
        <v>13734</v>
      </c>
      <c r="P72">
        <v>28214</v>
      </c>
      <c r="Q72">
        <v>49894.522296517986</v>
      </c>
      <c r="R72">
        <v>33386.806882299519</v>
      </c>
    </row>
    <row r="73" spans="1:18" x14ac:dyDescent="0.25">
      <c r="A73">
        <v>3</v>
      </c>
      <c r="B73">
        <v>3101</v>
      </c>
      <c r="C73" t="s">
        <v>765</v>
      </c>
      <c r="D73" t="s">
        <v>1108</v>
      </c>
      <c r="E73">
        <v>1</v>
      </c>
      <c r="F73" t="s">
        <v>13849</v>
      </c>
      <c r="G73">
        <v>2</v>
      </c>
      <c r="H73" t="s">
        <v>13771</v>
      </c>
      <c r="I73" t="s">
        <v>13853</v>
      </c>
      <c r="J73">
        <v>1</v>
      </c>
      <c r="K73" t="s">
        <v>13769</v>
      </c>
      <c r="L73">
        <v>270103</v>
      </c>
      <c r="M73" t="s">
        <v>13539</v>
      </c>
      <c r="N73">
        <v>270103008</v>
      </c>
      <c r="O73" t="s">
        <v>13734</v>
      </c>
      <c r="P73">
        <v>13331</v>
      </c>
      <c r="Q73">
        <v>9130.1488305337207</v>
      </c>
      <c r="R73">
        <v>17231.423824019592</v>
      </c>
    </row>
    <row r="74" spans="1:18" x14ac:dyDescent="0.25">
      <c r="A74">
        <v>3</v>
      </c>
      <c r="B74">
        <v>3101</v>
      </c>
      <c r="C74" t="s">
        <v>765</v>
      </c>
      <c r="D74" t="s">
        <v>1108</v>
      </c>
      <c r="E74">
        <v>2</v>
      </c>
      <c r="F74" t="s">
        <v>13854</v>
      </c>
      <c r="G74">
        <v>1</v>
      </c>
      <c r="H74" t="s">
        <v>8278</v>
      </c>
      <c r="I74" t="s">
        <v>13850</v>
      </c>
      <c r="J74">
        <v>1</v>
      </c>
      <c r="K74" t="s">
        <v>13769</v>
      </c>
      <c r="L74">
        <v>270103</v>
      </c>
      <c r="M74" t="s">
        <v>13539</v>
      </c>
      <c r="N74">
        <v>270103008</v>
      </c>
      <c r="O74" t="s">
        <v>13734</v>
      </c>
      <c r="P74">
        <v>40423</v>
      </c>
      <c r="Q74">
        <v>56962.736685531134</v>
      </c>
      <c r="R74">
        <v>49087.365908176725</v>
      </c>
    </row>
    <row r="75" spans="1:18" x14ac:dyDescent="0.25">
      <c r="A75">
        <v>3</v>
      </c>
      <c r="B75">
        <v>3101</v>
      </c>
      <c r="C75" t="s">
        <v>765</v>
      </c>
      <c r="D75" t="s">
        <v>1108</v>
      </c>
      <c r="E75">
        <v>2</v>
      </c>
      <c r="F75" t="s">
        <v>13854</v>
      </c>
      <c r="G75">
        <v>1</v>
      </c>
      <c r="H75" t="s">
        <v>8278</v>
      </c>
      <c r="I75" t="s">
        <v>13851</v>
      </c>
      <c r="J75">
        <v>1</v>
      </c>
      <c r="K75" t="s">
        <v>13769</v>
      </c>
      <c r="L75">
        <v>270103</v>
      </c>
      <c r="M75" t="s">
        <v>13539</v>
      </c>
      <c r="N75">
        <v>270103008</v>
      </c>
      <c r="O75" t="s">
        <v>13734</v>
      </c>
      <c r="P75">
        <v>873</v>
      </c>
      <c r="Q75">
        <v>2061.9344415206779</v>
      </c>
      <c r="R75">
        <v>1530.8647981424479</v>
      </c>
    </row>
    <row r="76" spans="1:18" x14ac:dyDescent="0.25">
      <c r="A76">
        <v>3</v>
      </c>
      <c r="B76">
        <v>3101</v>
      </c>
      <c r="C76" t="s">
        <v>765</v>
      </c>
      <c r="D76" t="s">
        <v>1108</v>
      </c>
      <c r="E76">
        <v>2</v>
      </c>
      <c r="F76" t="s">
        <v>13854</v>
      </c>
      <c r="G76">
        <v>1</v>
      </c>
      <c r="H76" t="s">
        <v>8278</v>
      </c>
      <c r="I76" t="s">
        <v>13856</v>
      </c>
      <c r="J76">
        <v>1</v>
      </c>
      <c r="K76" t="s">
        <v>13769</v>
      </c>
      <c r="L76">
        <v>270103</v>
      </c>
      <c r="M76" t="s">
        <v>13539</v>
      </c>
      <c r="N76">
        <v>270103008</v>
      </c>
      <c r="O76" t="s">
        <v>13734</v>
      </c>
      <c r="P76">
        <v>249</v>
      </c>
      <c r="Q76">
        <v>0</v>
      </c>
      <c r="R76">
        <v>0</v>
      </c>
    </row>
    <row r="77" spans="1:18" x14ac:dyDescent="0.25">
      <c r="A77">
        <v>3</v>
      </c>
      <c r="B77">
        <v>3101</v>
      </c>
      <c r="C77" t="s">
        <v>765</v>
      </c>
      <c r="D77" t="s">
        <v>1108</v>
      </c>
      <c r="E77">
        <v>3</v>
      </c>
      <c r="F77" t="s">
        <v>13855</v>
      </c>
      <c r="G77">
        <v>1</v>
      </c>
      <c r="H77" t="s">
        <v>8278</v>
      </c>
      <c r="I77" t="s">
        <v>13850</v>
      </c>
      <c r="J77">
        <v>1</v>
      </c>
      <c r="K77" t="s">
        <v>13769</v>
      </c>
      <c r="L77">
        <v>270103</v>
      </c>
      <c r="M77" t="s">
        <v>13539</v>
      </c>
      <c r="N77">
        <v>270103008</v>
      </c>
      <c r="O77" t="s">
        <v>13734</v>
      </c>
      <c r="P77">
        <v>35819</v>
      </c>
      <c r="Q77">
        <v>53805.436342729561</v>
      </c>
      <c r="R77">
        <v>39432.435758872023</v>
      </c>
    </row>
    <row r="78" spans="1:18" x14ac:dyDescent="0.25">
      <c r="A78">
        <v>3</v>
      </c>
      <c r="B78">
        <v>3101</v>
      </c>
      <c r="C78" t="s">
        <v>765</v>
      </c>
      <c r="D78" t="s">
        <v>1108</v>
      </c>
      <c r="E78">
        <v>3</v>
      </c>
      <c r="F78" t="s">
        <v>13855</v>
      </c>
      <c r="G78">
        <v>1</v>
      </c>
      <c r="H78" t="s">
        <v>8278</v>
      </c>
      <c r="I78" t="s">
        <v>13851</v>
      </c>
      <c r="J78">
        <v>1</v>
      </c>
      <c r="K78" t="s">
        <v>13769</v>
      </c>
      <c r="L78">
        <v>270103</v>
      </c>
      <c r="M78" t="s">
        <v>13539</v>
      </c>
      <c r="N78">
        <v>270103008</v>
      </c>
      <c r="O78" t="s">
        <v>13734</v>
      </c>
      <c r="P78">
        <v>5619</v>
      </c>
      <c r="Q78">
        <v>5219.2347843222033</v>
      </c>
      <c r="R78">
        <v>11185.794947447157</v>
      </c>
    </row>
    <row r="79" spans="1:18" x14ac:dyDescent="0.25">
      <c r="A79">
        <v>3</v>
      </c>
      <c r="B79">
        <v>3101</v>
      </c>
      <c r="C79" t="s">
        <v>765</v>
      </c>
      <c r="D79" t="s">
        <v>1108</v>
      </c>
      <c r="E79">
        <v>3</v>
      </c>
      <c r="F79" t="s">
        <v>13855</v>
      </c>
      <c r="G79">
        <v>1</v>
      </c>
      <c r="H79" t="s">
        <v>8278</v>
      </c>
      <c r="I79" t="s">
        <v>13856</v>
      </c>
      <c r="J79">
        <v>1</v>
      </c>
      <c r="K79" t="s">
        <v>13769</v>
      </c>
      <c r="L79">
        <v>270103</v>
      </c>
      <c r="M79" t="s">
        <v>13539</v>
      </c>
      <c r="N79">
        <v>270103008</v>
      </c>
      <c r="O79" t="s">
        <v>13734</v>
      </c>
      <c r="P79">
        <v>107</v>
      </c>
      <c r="Q79">
        <v>0</v>
      </c>
      <c r="R79">
        <v>0</v>
      </c>
    </row>
    <row r="80" spans="1:18" x14ac:dyDescent="0.25">
      <c r="A80">
        <v>3</v>
      </c>
      <c r="B80">
        <v>3102</v>
      </c>
      <c r="C80" t="s">
        <v>765</v>
      </c>
      <c r="D80" t="s">
        <v>1111</v>
      </c>
      <c r="E80">
        <v>1</v>
      </c>
      <c r="F80" t="s">
        <v>13849</v>
      </c>
      <c r="G80">
        <v>1</v>
      </c>
      <c r="H80" t="s">
        <v>8278</v>
      </c>
      <c r="I80" t="s">
        <v>13850</v>
      </c>
      <c r="J80">
        <v>1</v>
      </c>
      <c r="K80" t="s">
        <v>13769</v>
      </c>
      <c r="L80">
        <v>270103</v>
      </c>
      <c r="M80" t="s">
        <v>13539</v>
      </c>
      <c r="N80">
        <v>270103008</v>
      </c>
      <c r="O80" t="s">
        <v>13734</v>
      </c>
      <c r="P80">
        <v>0</v>
      </c>
      <c r="Q80">
        <v>8299.4523104558575</v>
      </c>
      <c r="R80">
        <v>4429.3842607662082</v>
      </c>
    </row>
    <row r="81" spans="1:18" x14ac:dyDescent="0.25">
      <c r="A81">
        <v>3</v>
      </c>
      <c r="B81">
        <v>3102</v>
      </c>
      <c r="C81" t="s">
        <v>765</v>
      </c>
      <c r="D81" t="s">
        <v>1111</v>
      </c>
      <c r="E81">
        <v>1</v>
      </c>
      <c r="F81" t="s">
        <v>13849</v>
      </c>
      <c r="G81">
        <v>1</v>
      </c>
      <c r="H81" t="s">
        <v>8278</v>
      </c>
      <c r="I81" t="s">
        <v>13851</v>
      </c>
      <c r="J81">
        <v>1</v>
      </c>
      <c r="K81" t="s">
        <v>13769</v>
      </c>
      <c r="L81">
        <v>270103</v>
      </c>
      <c r="M81" t="s">
        <v>13539</v>
      </c>
      <c r="N81">
        <v>270103008</v>
      </c>
      <c r="O81" t="s">
        <v>13734</v>
      </c>
      <c r="P81">
        <v>0</v>
      </c>
      <c r="Q81">
        <v>2065.4103865378602</v>
      </c>
      <c r="R81">
        <v>1339.856758832565</v>
      </c>
    </row>
    <row r="82" spans="1:18" x14ac:dyDescent="0.25">
      <c r="A82">
        <v>3</v>
      </c>
      <c r="B82">
        <v>3102</v>
      </c>
      <c r="C82" t="s">
        <v>765</v>
      </c>
      <c r="D82" t="s">
        <v>1111</v>
      </c>
      <c r="E82">
        <v>1</v>
      </c>
      <c r="F82" t="s">
        <v>13849</v>
      </c>
      <c r="G82">
        <v>2</v>
      </c>
      <c r="H82" t="s">
        <v>13771</v>
      </c>
      <c r="I82" t="s">
        <v>13852</v>
      </c>
      <c r="J82">
        <v>1</v>
      </c>
      <c r="K82" t="s">
        <v>13769</v>
      </c>
      <c r="L82">
        <v>270103</v>
      </c>
      <c r="M82" t="s">
        <v>13539</v>
      </c>
      <c r="N82">
        <v>270103008</v>
      </c>
      <c r="O82" t="s">
        <v>13734</v>
      </c>
      <c r="P82">
        <v>0</v>
      </c>
      <c r="Q82">
        <v>6253.5608633119373</v>
      </c>
      <c r="R82">
        <v>3494.5925666692137</v>
      </c>
    </row>
    <row r="83" spans="1:18" x14ac:dyDescent="0.25">
      <c r="A83">
        <v>3</v>
      </c>
      <c r="B83">
        <v>3102</v>
      </c>
      <c r="C83" t="s">
        <v>765</v>
      </c>
      <c r="D83" t="s">
        <v>1111</v>
      </c>
      <c r="E83">
        <v>1</v>
      </c>
      <c r="F83" t="s">
        <v>13849</v>
      </c>
      <c r="G83">
        <v>2</v>
      </c>
      <c r="H83" t="s">
        <v>13771</v>
      </c>
      <c r="I83" t="s">
        <v>13853</v>
      </c>
      <c r="J83">
        <v>1</v>
      </c>
      <c r="K83" t="s">
        <v>13769</v>
      </c>
      <c r="L83">
        <v>270103</v>
      </c>
      <c r="M83" t="s">
        <v>13539</v>
      </c>
      <c r="N83">
        <v>270103008</v>
      </c>
      <c r="O83" t="s">
        <v>13734</v>
      </c>
      <c r="P83">
        <v>0</v>
      </c>
      <c r="Q83">
        <v>4111.3018336817795</v>
      </c>
      <c r="R83">
        <v>2274.6484529295594</v>
      </c>
    </row>
    <row r="84" spans="1:18" x14ac:dyDescent="0.25">
      <c r="A84">
        <v>3</v>
      </c>
      <c r="B84">
        <v>3102</v>
      </c>
      <c r="C84" t="s">
        <v>765</v>
      </c>
      <c r="D84" t="s">
        <v>1111</v>
      </c>
      <c r="E84">
        <v>2</v>
      </c>
      <c r="F84" t="s">
        <v>13854</v>
      </c>
      <c r="G84">
        <v>1</v>
      </c>
      <c r="H84" t="s">
        <v>8278</v>
      </c>
      <c r="I84" t="s">
        <v>13850</v>
      </c>
      <c r="J84">
        <v>1</v>
      </c>
      <c r="K84" t="s">
        <v>13769</v>
      </c>
      <c r="L84">
        <v>270103</v>
      </c>
      <c r="M84" t="s">
        <v>13539</v>
      </c>
      <c r="N84">
        <v>270103008</v>
      </c>
      <c r="O84" t="s">
        <v>13734</v>
      </c>
      <c r="P84">
        <v>0</v>
      </c>
      <c r="Q84">
        <v>9895.5293636603819</v>
      </c>
      <c r="R84">
        <v>5343.249084114902</v>
      </c>
    </row>
    <row r="85" spans="1:18" x14ac:dyDescent="0.25">
      <c r="A85">
        <v>3</v>
      </c>
      <c r="B85">
        <v>3102</v>
      </c>
      <c r="C85" t="s">
        <v>765</v>
      </c>
      <c r="D85" t="s">
        <v>1111</v>
      </c>
      <c r="E85">
        <v>2</v>
      </c>
      <c r="F85" t="s">
        <v>13854</v>
      </c>
      <c r="G85">
        <v>1</v>
      </c>
      <c r="H85" t="s">
        <v>8278</v>
      </c>
      <c r="I85" t="s">
        <v>13851</v>
      </c>
      <c r="J85">
        <v>1</v>
      </c>
      <c r="K85" t="s">
        <v>13769</v>
      </c>
      <c r="L85">
        <v>270103</v>
      </c>
      <c r="M85" t="s">
        <v>13539</v>
      </c>
      <c r="N85">
        <v>270103008</v>
      </c>
      <c r="O85" t="s">
        <v>13734</v>
      </c>
      <c r="P85">
        <v>0</v>
      </c>
      <c r="Q85">
        <v>469.333333333334</v>
      </c>
      <c r="R85">
        <v>425.99193548387086</v>
      </c>
    </row>
    <row r="86" spans="1:18" x14ac:dyDescent="0.25">
      <c r="A86">
        <v>3</v>
      </c>
      <c r="B86">
        <v>3102</v>
      </c>
      <c r="C86" t="s">
        <v>765</v>
      </c>
      <c r="D86" t="s">
        <v>1111</v>
      </c>
      <c r="E86">
        <v>3</v>
      </c>
      <c r="F86" t="s">
        <v>13855</v>
      </c>
      <c r="G86">
        <v>1</v>
      </c>
      <c r="H86" t="s">
        <v>8278</v>
      </c>
      <c r="I86" t="s">
        <v>13850</v>
      </c>
      <c r="J86">
        <v>1</v>
      </c>
      <c r="K86" t="s">
        <v>13769</v>
      </c>
      <c r="L86">
        <v>270103</v>
      </c>
      <c r="M86" t="s">
        <v>13539</v>
      </c>
      <c r="N86">
        <v>270103008</v>
      </c>
      <c r="O86" t="s">
        <v>13734</v>
      </c>
      <c r="P86">
        <v>0</v>
      </c>
      <c r="Q86">
        <v>8299.4523104558575</v>
      </c>
      <c r="R86">
        <v>4429.3842607662082</v>
      </c>
    </row>
    <row r="87" spans="1:18" x14ac:dyDescent="0.25">
      <c r="A87">
        <v>3</v>
      </c>
      <c r="B87">
        <v>3102</v>
      </c>
      <c r="C87" t="s">
        <v>765</v>
      </c>
      <c r="D87" t="s">
        <v>1111</v>
      </c>
      <c r="E87">
        <v>3</v>
      </c>
      <c r="F87" t="s">
        <v>13855</v>
      </c>
      <c r="G87">
        <v>1</v>
      </c>
      <c r="H87" t="s">
        <v>8278</v>
      </c>
      <c r="I87" t="s">
        <v>13851</v>
      </c>
      <c r="J87">
        <v>1</v>
      </c>
      <c r="K87" t="s">
        <v>13769</v>
      </c>
      <c r="L87">
        <v>270103</v>
      </c>
      <c r="M87" t="s">
        <v>13539</v>
      </c>
      <c r="N87">
        <v>270103008</v>
      </c>
      <c r="O87" t="s">
        <v>13734</v>
      </c>
      <c r="P87">
        <v>0</v>
      </c>
      <c r="Q87">
        <v>2065.4103865378602</v>
      </c>
      <c r="R87">
        <v>1339.856758832565</v>
      </c>
    </row>
    <row r="88" spans="1:18" x14ac:dyDescent="0.25">
      <c r="A88">
        <v>3</v>
      </c>
      <c r="B88">
        <v>3103</v>
      </c>
      <c r="C88" t="s">
        <v>765</v>
      </c>
      <c r="D88" t="s">
        <v>1114</v>
      </c>
      <c r="E88">
        <v>1</v>
      </c>
      <c r="F88" t="s">
        <v>13849</v>
      </c>
      <c r="G88">
        <v>1</v>
      </c>
      <c r="H88" t="s">
        <v>8278</v>
      </c>
      <c r="I88" t="s">
        <v>13850</v>
      </c>
      <c r="J88">
        <v>1</v>
      </c>
      <c r="K88" t="s">
        <v>13769</v>
      </c>
      <c r="L88">
        <v>270103</v>
      </c>
      <c r="M88" t="s">
        <v>13539</v>
      </c>
      <c r="N88">
        <v>270103008</v>
      </c>
      <c r="O88" t="s">
        <v>13734</v>
      </c>
      <c r="P88">
        <v>0</v>
      </c>
      <c r="Q88">
        <v>916.24666666666701</v>
      </c>
      <c r="R88">
        <v>6055.214893019107</v>
      </c>
    </row>
    <row r="89" spans="1:18" x14ac:dyDescent="0.25">
      <c r="A89">
        <v>3</v>
      </c>
      <c r="B89">
        <v>3103</v>
      </c>
      <c r="C89" t="s">
        <v>765</v>
      </c>
      <c r="D89" t="s">
        <v>1114</v>
      </c>
      <c r="E89">
        <v>1</v>
      </c>
      <c r="F89" t="s">
        <v>13849</v>
      </c>
      <c r="G89">
        <v>1</v>
      </c>
      <c r="H89" t="s">
        <v>8278</v>
      </c>
      <c r="I89" t="s">
        <v>13851</v>
      </c>
      <c r="J89">
        <v>1</v>
      </c>
      <c r="K89" t="s">
        <v>13769</v>
      </c>
      <c r="L89">
        <v>270103</v>
      </c>
      <c r="M89" t="s">
        <v>13539</v>
      </c>
      <c r="N89">
        <v>270103008</v>
      </c>
      <c r="O89" t="s">
        <v>13734</v>
      </c>
      <c r="P89">
        <v>0</v>
      </c>
      <c r="Q89">
        <v>142.309278350515</v>
      </c>
      <c r="R89">
        <v>2096.1112489459601</v>
      </c>
    </row>
    <row r="90" spans="1:18" x14ac:dyDescent="0.25">
      <c r="A90">
        <v>3</v>
      </c>
      <c r="B90">
        <v>3103</v>
      </c>
      <c r="C90" t="s">
        <v>765</v>
      </c>
      <c r="D90" t="s">
        <v>1114</v>
      </c>
      <c r="E90">
        <v>1</v>
      </c>
      <c r="F90" t="s">
        <v>13849</v>
      </c>
      <c r="G90">
        <v>2</v>
      </c>
      <c r="H90" t="s">
        <v>13771</v>
      </c>
      <c r="I90" t="s">
        <v>13852</v>
      </c>
      <c r="J90">
        <v>1</v>
      </c>
      <c r="K90" t="s">
        <v>13769</v>
      </c>
      <c r="L90">
        <v>270103</v>
      </c>
      <c r="M90" t="s">
        <v>13539</v>
      </c>
      <c r="N90">
        <v>270103008</v>
      </c>
      <c r="O90" t="s">
        <v>13734</v>
      </c>
      <c r="P90">
        <v>0</v>
      </c>
      <c r="Q90">
        <v>916.24666666666701</v>
      </c>
      <c r="R90">
        <v>3724.097930104911</v>
      </c>
    </row>
    <row r="91" spans="1:18" x14ac:dyDescent="0.25">
      <c r="A91">
        <v>3</v>
      </c>
      <c r="B91">
        <v>3103</v>
      </c>
      <c r="C91" t="s">
        <v>765</v>
      </c>
      <c r="D91" t="s">
        <v>1114</v>
      </c>
      <c r="E91">
        <v>1</v>
      </c>
      <c r="F91" t="s">
        <v>13849</v>
      </c>
      <c r="G91">
        <v>2</v>
      </c>
      <c r="H91" t="s">
        <v>13771</v>
      </c>
      <c r="I91" t="s">
        <v>13853</v>
      </c>
      <c r="J91">
        <v>1</v>
      </c>
      <c r="K91" t="s">
        <v>13769</v>
      </c>
      <c r="L91">
        <v>270103</v>
      </c>
      <c r="M91" t="s">
        <v>13539</v>
      </c>
      <c r="N91">
        <v>270103008</v>
      </c>
      <c r="O91" t="s">
        <v>13734</v>
      </c>
      <c r="P91">
        <v>0</v>
      </c>
      <c r="Q91">
        <v>142.309278350515</v>
      </c>
      <c r="R91">
        <v>4427.2282118601588</v>
      </c>
    </row>
    <row r="92" spans="1:18" x14ac:dyDescent="0.25">
      <c r="A92">
        <v>3</v>
      </c>
      <c r="B92">
        <v>3103</v>
      </c>
      <c r="C92" t="s">
        <v>765</v>
      </c>
      <c r="D92" t="s">
        <v>1114</v>
      </c>
      <c r="E92">
        <v>2</v>
      </c>
      <c r="F92" t="s">
        <v>13854</v>
      </c>
      <c r="G92">
        <v>1</v>
      </c>
      <c r="H92" t="s">
        <v>8278</v>
      </c>
      <c r="I92" t="s">
        <v>13850</v>
      </c>
      <c r="J92">
        <v>1</v>
      </c>
      <c r="K92" t="s">
        <v>13769</v>
      </c>
      <c r="L92">
        <v>270103</v>
      </c>
      <c r="M92" t="s">
        <v>13539</v>
      </c>
      <c r="N92">
        <v>270103008</v>
      </c>
      <c r="O92" t="s">
        <v>13734</v>
      </c>
      <c r="P92">
        <v>0</v>
      </c>
      <c r="Q92">
        <v>1058.555945017182</v>
      </c>
      <c r="R92">
        <v>8019.5710399242489</v>
      </c>
    </row>
    <row r="93" spans="1:18" x14ac:dyDescent="0.25">
      <c r="A93">
        <v>3</v>
      </c>
      <c r="B93">
        <v>3103</v>
      </c>
      <c r="C93" t="s">
        <v>765</v>
      </c>
      <c r="D93" t="s">
        <v>1114</v>
      </c>
      <c r="E93">
        <v>2</v>
      </c>
      <c r="F93" t="s">
        <v>13854</v>
      </c>
      <c r="G93">
        <v>1</v>
      </c>
      <c r="H93" t="s">
        <v>8278</v>
      </c>
      <c r="I93" t="s">
        <v>13851</v>
      </c>
      <c r="J93">
        <v>1</v>
      </c>
      <c r="K93" t="s">
        <v>13769</v>
      </c>
      <c r="L93">
        <v>270103</v>
      </c>
      <c r="M93" t="s">
        <v>13539</v>
      </c>
      <c r="N93">
        <v>270103008</v>
      </c>
      <c r="O93" t="s">
        <v>13734</v>
      </c>
      <c r="P93">
        <v>0</v>
      </c>
      <c r="Q93">
        <v>0</v>
      </c>
      <c r="R93">
        <v>131.7551020408163</v>
      </c>
    </row>
    <row r="94" spans="1:18" x14ac:dyDescent="0.25">
      <c r="A94">
        <v>3</v>
      </c>
      <c r="B94">
        <v>3103</v>
      </c>
      <c r="C94" t="s">
        <v>765</v>
      </c>
      <c r="D94" t="s">
        <v>1114</v>
      </c>
      <c r="E94">
        <v>3</v>
      </c>
      <c r="F94" t="s">
        <v>13855</v>
      </c>
      <c r="G94">
        <v>1</v>
      </c>
      <c r="H94" t="s">
        <v>8278</v>
      </c>
      <c r="I94" t="s">
        <v>13850</v>
      </c>
      <c r="J94">
        <v>1</v>
      </c>
      <c r="K94" t="s">
        <v>13769</v>
      </c>
      <c r="L94">
        <v>270103</v>
      </c>
      <c r="M94" t="s">
        <v>13539</v>
      </c>
      <c r="N94">
        <v>270103008</v>
      </c>
      <c r="O94" t="s">
        <v>13734</v>
      </c>
      <c r="P94">
        <v>0</v>
      </c>
      <c r="Q94">
        <v>916.24666666666701</v>
      </c>
      <c r="R94">
        <v>6186.9699950599224</v>
      </c>
    </row>
    <row r="95" spans="1:18" x14ac:dyDescent="0.25">
      <c r="A95">
        <v>3</v>
      </c>
      <c r="B95">
        <v>3103</v>
      </c>
      <c r="C95" t="s">
        <v>765</v>
      </c>
      <c r="D95" t="s">
        <v>1114</v>
      </c>
      <c r="E95">
        <v>3</v>
      </c>
      <c r="F95" t="s">
        <v>13855</v>
      </c>
      <c r="G95">
        <v>1</v>
      </c>
      <c r="H95" t="s">
        <v>8278</v>
      </c>
      <c r="I95" t="s">
        <v>13851</v>
      </c>
      <c r="J95">
        <v>1</v>
      </c>
      <c r="K95" t="s">
        <v>13769</v>
      </c>
      <c r="L95">
        <v>270103</v>
      </c>
      <c r="M95" t="s">
        <v>13539</v>
      </c>
      <c r="N95">
        <v>270103008</v>
      </c>
      <c r="O95" t="s">
        <v>13734</v>
      </c>
      <c r="P95">
        <v>0</v>
      </c>
      <c r="Q95">
        <v>142.309278350515</v>
      </c>
      <c r="R95">
        <v>1964.3561469051438</v>
      </c>
    </row>
    <row r="96" spans="1:18" x14ac:dyDescent="0.25">
      <c r="A96">
        <v>3</v>
      </c>
      <c r="B96">
        <v>3201</v>
      </c>
      <c r="C96" t="s">
        <v>765</v>
      </c>
      <c r="D96" t="s">
        <v>1117</v>
      </c>
      <c r="E96">
        <v>1</v>
      </c>
      <c r="F96" t="s">
        <v>13849</v>
      </c>
      <c r="G96">
        <v>1</v>
      </c>
      <c r="H96" t="s">
        <v>8278</v>
      </c>
      <c r="I96" t="s">
        <v>13850</v>
      </c>
      <c r="J96">
        <v>1</v>
      </c>
      <c r="K96" t="s">
        <v>13769</v>
      </c>
      <c r="L96">
        <v>270103</v>
      </c>
      <c r="M96" t="s">
        <v>13539</v>
      </c>
      <c r="N96">
        <v>270103008</v>
      </c>
      <c r="O96" t="s">
        <v>13734</v>
      </c>
      <c r="P96">
        <v>0</v>
      </c>
      <c r="Q96">
        <v>3843.6108867421231</v>
      </c>
      <c r="R96">
        <v>6320.0169983424903</v>
      </c>
    </row>
    <row r="97" spans="1:18" x14ac:dyDescent="0.25">
      <c r="A97">
        <v>3</v>
      </c>
      <c r="B97">
        <v>3201</v>
      </c>
      <c r="C97" t="s">
        <v>765</v>
      </c>
      <c r="D97" t="s">
        <v>1117</v>
      </c>
      <c r="E97">
        <v>1</v>
      </c>
      <c r="F97" t="s">
        <v>13849</v>
      </c>
      <c r="G97">
        <v>1</v>
      </c>
      <c r="H97" t="s">
        <v>8278</v>
      </c>
      <c r="I97" t="s">
        <v>13851</v>
      </c>
      <c r="J97">
        <v>1</v>
      </c>
      <c r="K97" t="s">
        <v>13769</v>
      </c>
      <c r="L97">
        <v>270103</v>
      </c>
      <c r="M97" t="s">
        <v>13539</v>
      </c>
      <c r="N97">
        <v>270103008</v>
      </c>
      <c r="O97" t="s">
        <v>13734</v>
      </c>
      <c r="P97">
        <v>0</v>
      </c>
      <c r="Q97">
        <v>419.09132963256599</v>
      </c>
      <c r="R97">
        <v>547.59779133972688</v>
      </c>
    </row>
    <row r="98" spans="1:18" x14ac:dyDescent="0.25">
      <c r="A98">
        <v>3</v>
      </c>
      <c r="B98">
        <v>3201</v>
      </c>
      <c r="C98" t="s">
        <v>765</v>
      </c>
      <c r="D98" t="s">
        <v>1117</v>
      </c>
      <c r="E98">
        <v>1</v>
      </c>
      <c r="F98" t="s">
        <v>13849</v>
      </c>
      <c r="G98">
        <v>2</v>
      </c>
      <c r="H98" t="s">
        <v>13771</v>
      </c>
      <c r="I98" t="s">
        <v>13852</v>
      </c>
      <c r="J98">
        <v>1</v>
      </c>
      <c r="K98" t="s">
        <v>13769</v>
      </c>
      <c r="L98">
        <v>270103</v>
      </c>
      <c r="M98" t="s">
        <v>13539</v>
      </c>
      <c r="N98">
        <v>270103008</v>
      </c>
      <c r="O98" t="s">
        <v>13734</v>
      </c>
      <c r="P98">
        <v>0</v>
      </c>
      <c r="Q98">
        <v>3608.9442200754561</v>
      </c>
      <c r="R98">
        <v>4799.3796524712761</v>
      </c>
    </row>
    <row r="99" spans="1:18" x14ac:dyDescent="0.25">
      <c r="A99">
        <v>3</v>
      </c>
      <c r="B99">
        <v>3201</v>
      </c>
      <c r="C99" t="s">
        <v>765</v>
      </c>
      <c r="D99" t="s">
        <v>1117</v>
      </c>
      <c r="E99">
        <v>1</v>
      </c>
      <c r="F99" t="s">
        <v>13849</v>
      </c>
      <c r="G99">
        <v>2</v>
      </c>
      <c r="H99" t="s">
        <v>13771</v>
      </c>
      <c r="I99" t="s">
        <v>13853</v>
      </c>
      <c r="J99">
        <v>1</v>
      </c>
      <c r="K99" t="s">
        <v>13769</v>
      </c>
      <c r="L99">
        <v>270103</v>
      </c>
      <c r="M99" t="s">
        <v>13539</v>
      </c>
      <c r="N99">
        <v>270103008</v>
      </c>
      <c r="O99" t="s">
        <v>13734</v>
      </c>
      <c r="P99">
        <v>0</v>
      </c>
      <c r="Q99">
        <v>653.7579962992329</v>
      </c>
      <c r="R99">
        <v>2068.2351372109438</v>
      </c>
    </row>
    <row r="100" spans="1:18" x14ac:dyDescent="0.25">
      <c r="A100">
        <v>3</v>
      </c>
      <c r="B100">
        <v>3201</v>
      </c>
      <c r="C100" t="s">
        <v>765</v>
      </c>
      <c r="D100" t="s">
        <v>1117</v>
      </c>
      <c r="E100">
        <v>2</v>
      </c>
      <c r="F100" t="s">
        <v>13854</v>
      </c>
      <c r="G100">
        <v>1</v>
      </c>
      <c r="H100" t="s">
        <v>8278</v>
      </c>
      <c r="I100" t="s">
        <v>13850</v>
      </c>
      <c r="J100">
        <v>1</v>
      </c>
      <c r="K100" t="s">
        <v>13769</v>
      </c>
      <c r="L100">
        <v>270103</v>
      </c>
      <c r="M100" t="s">
        <v>13539</v>
      </c>
      <c r="N100">
        <v>270103008</v>
      </c>
      <c r="O100" t="s">
        <v>13734</v>
      </c>
      <c r="P100">
        <v>0</v>
      </c>
      <c r="Q100">
        <v>4262.7022163746888</v>
      </c>
      <c r="R100">
        <v>6867.6147896822167</v>
      </c>
    </row>
    <row r="101" spans="1:18" x14ac:dyDescent="0.25">
      <c r="A101">
        <v>3</v>
      </c>
      <c r="B101">
        <v>3201</v>
      </c>
      <c r="C101" t="s">
        <v>765</v>
      </c>
      <c r="D101" t="s">
        <v>1117</v>
      </c>
      <c r="E101">
        <v>3</v>
      </c>
      <c r="F101" t="s">
        <v>13855</v>
      </c>
      <c r="G101">
        <v>1</v>
      </c>
      <c r="H101" t="s">
        <v>8278</v>
      </c>
      <c r="I101" t="s">
        <v>13850</v>
      </c>
      <c r="J101">
        <v>1</v>
      </c>
      <c r="K101" t="s">
        <v>13769</v>
      </c>
      <c r="L101">
        <v>270103</v>
      </c>
      <c r="M101" t="s">
        <v>13539</v>
      </c>
      <c r="N101">
        <v>270103008</v>
      </c>
      <c r="O101" t="s">
        <v>13734</v>
      </c>
      <c r="P101">
        <v>0</v>
      </c>
      <c r="Q101">
        <v>3843.6108867421231</v>
      </c>
      <c r="R101">
        <v>6320.0169983424903</v>
      </c>
    </row>
    <row r="102" spans="1:18" x14ac:dyDescent="0.25">
      <c r="A102">
        <v>3</v>
      </c>
      <c r="B102">
        <v>3201</v>
      </c>
      <c r="C102" t="s">
        <v>765</v>
      </c>
      <c r="D102" t="s">
        <v>1117</v>
      </c>
      <c r="E102">
        <v>3</v>
      </c>
      <c r="F102" t="s">
        <v>13855</v>
      </c>
      <c r="G102">
        <v>1</v>
      </c>
      <c r="H102" t="s">
        <v>8278</v>
      </c>
      <c r="I102" t="s">
        <v>13851</v>
      </c>
      <c r="J102">
        <v>1</v>
      </c>
      <c r="K102" t="s">
        <v>13769</v>
      </c>
      <c r="L102">
        <v>270103</v>
      </c>
      <c r="M102" t="s">
        <v>13539</v>
      </c>
      <c r="N102">
        <v>270103008</v>
      </c>
      <c r="O102" t="s">
        <v>13734</v>
      </c>
      <c r="P102">
        <v>0</v>
      </c>
      <c r="Q102">
        <v>419.09132963256599</v>
      </c>
      <c r="R102">
        <v>547.59779133972688</v>
      </c>
    </row>
    <row r="103" spans="1:18" x14ac:dyDescent="0.25">
      <c r="A103">
        <v>3</v>
      </c>
      <c r="B103">
        <v>3301</v>
      </c>
      <c r="C103" t="s">
        <v>765</v>
      </c>
      <c r="D103" t="s">
        <v>1123</v>
      </c>
      <c r="E103">
        <v>1</v>
      </c>
      <c r="F103" t="s">
        <v>13849</v>
      </c>
      <c r="G103">
        <v>1</v>
      </c>
      <c r="H103" t="s">
        <v>8278</v>
      </c>
      <c r="I103" t="s">
        <v>13850</v>
      </c>
      <c r="J103">
        <v>1</v>
      </c>
      <c r="K103" t="s">
        <v>13769</v>
      </c>
      <c r="L103">
        <v>270103</v>
      </c>
      <c r="M103" t="s">
        <v>13539</v>
      </c>
      <c r="N103">
        <v>270103008</v>
      </c>
      <c r="O103" t="s">
        <v>13734</v>
      </c>
      <c r="P103">
        <v>11449</v>
      </c>
      <c r="Q103">
        <v>15649.281212962287</v>
      </c>
      <c r="R103">
        <v>13404.181023237545</v>
      </c>
    </row>
    <row r="104" spans="1:18" x14ac:dyDescent="0.25">
      <c r="A104">
        <v>3</v>
      </c>
      <c r="B104">
        <v>3301</v>
      </c>
      <c r="C104" t="s">
        <v>765</v>
      </c>
      <c r="D104" t="s">
        <v>1123</v>
      </c>
      <c r="E104">
        <v>1</v>
      </c>
      <c r="F104" t="s">
        <v>13849</v>
      </c>
      <c r="G104">
        <v>1</v>
      </c>
      <c r="H104" t="s">
        <v>8278</v>
      </c>
      <c r="I104" t="s">
        <v>13851</v>
      </c>
      <c r="J104">
        <v>1</v>
      </c>
      <c r="K104" t="s">
        <v>13769</v>
      </c>
      <c r="L104">
        <v>270103</v>
      </c>
      <c r="M104" t="s">
        <v>13539</v>
      </c>
      <c r="N104">
        <v>270103008</v>
      </c>
      <c r="O104" t="s">
        <v>13734</v>
      </c>
      <c r="P104">
        <v>3249</v>
      </c>
      <c r="Q104">
        <v>3091.960212673921</v>
      </c>
      <c r="R104">
        <v>3420.4063191972523</v>
      </c>
    </row>
    <row r="105" spans="1:18" x14ac:dyDescent="0.25">
      <c r="A105">
        <v>3</v>
      </c>
      <c r="B105">
        <v>3301</v>
      </c>
      <c r="C105" t="s">
        <v>765</v>
      </c>
      <c r="D105" t="s">
        <v>1123</v>
      </c>
      <c r="E105">
        <v>1</v>
      </c>
      <c r="F105" t="s">
        <v>13849</v>
      </c>
      <c r="G105">
        <v>2</v>
      </c>
      <c r="H105" t="s">
        <v>13771</v>
      </c>
      <c r="I105" t="s">
        <v>13852</v>
      </c>
      <c r="J105">
        <v>1</v>
      </c>
      <c r="K105" t="s">
        <v>13769</v>
      </c>
      <c r="L105">
        <v>270103</v>
      </c>
      <c r="M105" t="s">
        <v>13539</v>
      </c>
      <c r="N105">
        <v>270103008</v>
      </c>
      <c r="O105" t="s">
        <v>13734</v>
      </c>
      <c r="P105">
        <v>9729</v>
      </c>
      <c r="Q105">
        <v>15076.676480066317</v>
      </c>
      <c r="R105">
        <v>11287.22110962955</v>
      </c>
    </row>
    <row r="106" spans="1:18" x14ac:dyDescent="0.25">
      <c r="A106">
        <v>3</v>
      </c>
      <c r="B106">
        <v>3301</v>
      </c>
      <c r="C106" t="s">
        <v>765</v>
      </c>
      <c r="D106" t="s">
        <v>1123</v>
      </c>
      <c r="E106">
        <v>1</v>
      </c>
      <c r="F106" t="s">
        <v>13849</v>
      </c>
      <c r="G106">
        <v>2</v>
      </c>
      <c r="H106" t="s">
        <v>13771</v>
      </c>
      <c r="I106" t="s">
        <v>13853</v>
      </c>
      <c r="J106">
        <v>1</v>
      </c>
      <c r="K106" t="s">
        <v>13769</v>
      </c>
      <c r="L106">
        <v>270103</v>
      </c>
      <c r="M106" t="s">
        <v>13539</v>
      </c>
      <c r="N106">
        <v>270103008</v>
      </c>
      <c r="O106" t="s">
        <v>13734</v>
      </c>
      <c r="P106">
        <v>4969</v>
      </c>
      <c r="Q106">
        <v>3664.5649455698895</v>
      </c>
      <c r="R106">
        <v>5537.3662328052387</v>
      </c>
    </row>
    <row r="107" spans="1:18" x14ac:dyDescent="0.25">
      <c r="A107">
        <v>3</v>
      </c>
      <c r="B107">
        <v>3301</v>
      </c>
      <c r="C107" t="s">
        <v>765</v>
      </c>
      <c r="D107" t="s">
        <v>1123</v>
      </c>
      <c r="E107">
        <v>2</v>
      </c>
      <c r="F107" t="s">
        <v>13854</v>
      </c>
      <c r="G107">
        <v>1</v>
      </c>
      <c r="H107" t="s">
        <v>8278</v>
      </c>
      <c r="I107" t="s">
        <v>13850</v>
      </c>
      <c r="J107">
        <v>1</v>
      </c>
      <c r="K107" t="s">
        <v>13769</v>
      </c>
      <c r="L107">
        <v>270103</v>
      </c>
      <c r="M107" t="s">
        <v>13539</v>
      </c>
      <c r="N107">
        <v>270103008</v>
      </c>
      <c r="O107" t="s">
        <v>13734</v>
      </c>
      <c r="P107">
        <v>13778</v>
      </c>
      <c r="Q107">
        <v>18464.459374354163</v>
      </c>
      <c r="R107">
        <v>15165.323859622315</v>
      </c>
    </row>
    <row r="108" spans="1:18" x14ac:dyDescent="0.25">
      <c r="A108">
        <v>3</v>
      </c>
      <c r="B108">
        <v>3301</v>
      </c>
      <c r="C108" t="s">
        <v>765</v>
      </c>
      <c r="D108" t="s">
        <v>1123</v>
      </c>
      <c r="E108">
        <v>2</v>
      </c>
      <c r="F108" t="s">
        <v>13854</v>
      </c>
      <c r="G108">
        <v>1</v>
      </c>
      <c r="H108" t="s">
        <v>8278</v>
      </c>
      <c r="I108" t="s">
        <v>13851</v>
      </c>
      <c r="J108">
        <v>1</v>
      </c>
      <c r="K108" t="s">
        <v>13769</v>
      </c>
      <c r="L108">
        <v>270103</v>
      </c>
      <c r="M108" t="s">
        <v>13539</v>
      </c>
      <c r="N108">
        <v>270103008</v>
      </c>
      <c r="O108" t="s">
        <v>13734</v>
      </c>
      <c r="P108">
        <v>920</v>
      </c>
      <c r="Q108">
        <v>276.78205128205099</v>
      </c>
      <c r="R108">
        <v>1659.2634828124799</v>
      </c>
    </row>
    <row r="109" spans="1:18" x14ac:dyDescent="0.25">
      <c r="A109">
        <v>3</v>
      </c>
      <c r="B109">
        <v>3301</v>
      </c>
      <c r="C109" t="s">
        <v>765</v>
      </c>
      <c r="D109" t="s">
        <v>1123</v>
      </c>
      <c r="E109">
        <v>3</v>
      </c>
      <c r="F109" t="s">
        <v>13855</v>
      </c>
      <c r="G109">
        <v>1</v>
      </c>
      <c r="H109" t="s">
        <v>8278</v>
      </c>
      <c r="I109" t="s">
        <v>13850</v>
      </c>
      <c r="J109">
        <v>1</v>
      </c>
      <c r="K109" t="s">
        <v>13769</v>
      </c>
      <c r="L109">
        <v>270103</v>
      </c>
      <c r="M109" t="s">
        <v>13539</v>
      </c>
      <c r="N109">
        <v>270103008</v>
      </c>
      <c r="O109" t="s">
        <v>13734</v>
      </c>
      <c r="P109">
        <v>11449</v>
      </c>
      <c r="Q109">
        <v>15649.281212962287</v>
      </c>
      <c r="R109">
        <v>13830.172958721416</v>
      </c>
    </row>
    <row r="110" spans="1:18" x14ac:dyDescent="0.25">
      <c r="A110">
        <v>3</v>
      </c>
      <c r="B110">
        <v>3301</v>
      </c>
      <c r="C110" t="s">
        <v>765</v>
      </c>
      <c r="D110" t="s">
        <v>1123</v>
      </c>
      <c r="E110">
        <v>3</v>
      </c>
      <c r="F110" t="s">
        <v>13855</v>
      </c>
      <c r="G110">
        <v>1</v>
      </c>
      <c r="H110" t="s">
        <v>8278</v>
      </c>
      <c r="I110" t="s">
        <v>13851</v>
      </c>
      <c r="J110">
        <v>1</v>
      </c>
      <c r="K110" t="s">
        <v>13769</v>
      </c>
      <c r="L110">
        <v>270103</v>
      </c>
      <c r="M110" t="s">
        <v>13539</v>
      </c>
      <c r="N110">
        <v>270103008</v>
      </c>
      <c r="O110" t="s">
        <v>13734</v>
      </c>
      <c r="P110">
        <v>3249</v>
      </c>
      <c r="Q110">
        <v>3091.960212673921</v>
      </c>
      <c r="R110">
        <v>2994.4143837133815</v>
      </c>
    </row>
    <row r="111" spans="1:18" x14ac:dyDescent="0.25">
      <c r="A111">
        <v>3</v>
      </c>
      <c r="B111">
        <v>3303</v>
      </c>
      <c r="C111" t="s">
        <v>765</v>
      </c>
      <c r="D111" t="s">
        <v>1129</v>
      </c>
      <c r="E111">
        <v>1</v>
      </c>
      <c r="F111" t="s">
        <v>13849</v>
      </c>
      <c r="G111">
        <v>1</v>
      </c>
      <c r="H111" t="s">
        <v>8278</v>
      </c>
      <c r="I111" t="s">
        <v>13850</v>
      </c>
      <c r="J111">
        <v>1</v>
      </c>
      <c r="K111" t="s">
        <v>13769</v>
      </c>
      <c r="L111">
        <v>270103</v>
      </c>
      <c r="M111" t="s">
        <v>13539</v>
      </c>
      <c r="N111">
        <v>270103008</v>
      </c>
      <c r="O111" t="s">
        <v>13734</v>
      </c>
      <c r="P111">
        <v>0</v>
      </c>
      <c r="Q111">
        <v>2418.9131380818471</v>
      </c>
      <c r="R111">
        <v>0</v>
      </c>
    </row>
    <row r="112" spans="1:18" x14ac:dyDescent="0.25">
      <c r="A112">
        <v>3</v>
      </c>
      <c r="B112">
        <v>3303</v>
      </c>
      <c r="C112" t="s">
        <v>765</v>
      </c>
      <c r="D112" t="s">
        <v>1129</v>
      </c>
      <c r="E112">
        <v>1</v>
      </c>
      <c r="F112" t="s">
        <v>13849</v>
      </c>
      <c r="G112">
        <v>1</v>
      </c>
      <c r="H112" t="s">
        <v>8278</v>
      </c>
      <c r="I112" t="s">
        <v>13851</v>
      </c>
      <c r="J112">
        <v>1</v>
      </c>
      <c r="K112" t="s">
        <v>13769</v>
      </c>
      <c r="L112">
        <v>270103</v>
      </c>
      <c r="M112" t="s">
        <v>13539</v>
      </c>
      <c r="N112">
        <v>270103008</v>
      </c>
      <c r="O112" t="s">
        <v>13734</v>
      </c>
      <c r="P112">
        <v>0</v>
      </c>
      <c r="Q112">
        <v>215.147727272727</v>
      </c>
      <c r="R112">
        <v>0</v>
      </c>
    </row>
    <row r="113" spans="1:18" x14ac:dyDescent="0.25">
      <c r="A113">
        <v>3</v>
      </c>
      <c r="B113">
        <v>3303</v>
      </c>
      <c r="C113" t="s">
        <v>765</v>
      </c>
      <c r="D113" t="s">
        <v>1129</v>
      </c>
      <c r="E113">
        <v>1</v>
      </c>
      <c r="F113" t="s">
        <v>13849</v>
      </c>
      <c r="G113">
        <v>2</v>
      </c>
      <c r="H113" t="s">
        <v>13771</v>
      </c>
      <c r="I113" t="s">
        <v>13852</v>
      </c>
      <c r="J113">
        <v>1</v>
      </c>
      <c r="K113" t="s">
        <v>13769</v>
      </c>
      <c r="L113">
        <v>270103</v>
      </c>
      <c r="M113" t="s">
        <v>13539</v>
      </c>
      <c r="N113">
        <v>270103008</v>
      </c>
      <c r="O113" t="s">
        <v>13734</v>
      </c>
      <c r="P113">
        <v>0</v>
      </c>
      <c r="Q113">
        <v>2418.9131380818471</v>
      </c>
      <c r="R113">
        <v>0</v>
      </c>
    </row>
    <row r="114" spans="1:18" x14ac:dyDescent="0.25">
      <c r="A114">
        <v>3</v>
      </c>
      <c r="B114">
        <v>3303</v>
      </c>
      <c r="C114" t="s">
        <v>765</v>
      </c>
      <c r="D114" t="s">
        <v>1129</v>
      </c>
      <c r="E114">
        <v>1</v>
      </c>
      <c r="F114" t="s">
        <v>13849</v>
      </c>
      <c r="G114">
        <v>2</v>
      </c>
      <c r="H114" t="s">
        <v>13771</v>
      </c>
      <c r="I114" t="s">
        <v>13853</v>
      </c>
      <c r="J114">
        <v>1</v>
      </c>
      <c r="K114" t="s">
        <v>13769</v>
      </c>
      <c r="L114">
        <v>270103</v>
      </c>
      <c r="M114" t="s">
        <v>13539</v>
      </c>
      <c r="N114">
        <v>270103008</v>
      </c>
      <c r="O114" t="s">
        <v>13734</v>
      </c>
      <c r="P114">
        <v>0</v>
      </c>
      <c r="Q114">
        <v>215.147727272727</v>
      </c>
      <c r="R114">
        <v>0</v>
      </c>
    </row>
    <row r="115" spans="1:18" x14ac:dyDescent="0.25">
      <c r="A115">
        <v>3</v>
      </c>
      <c r="B115">
        <v>3303</v>
      </c>
      <c r="C115" t="s">
        <v>765</v>
      </c>
      <c r="D115" t="s">
        <v>1129</v>
      </c>
      <c r="E115">
        <v>2</v>
      </c>
      <c r="F115" t="s">
        <v>13854</v>
      </c>
      <c r="G115">
        <v>1</v>
      </c>
      <c r="H115" t="s">
        <v>8278</v>
      </c>
      <c r="I115" t="s">
        <v>13850</v>
      </c>
      <c r="J115">
        <v>1</v>
      </c>
      <c r="K115" t="s">
        <v>13769</v>
      </c>
      <c r="L115">
        <v>270103</v>
      </c>
      <c r="M115" t="s">
        <v>13539</v>
      </c>
      <c r="N115">
        <v>270103008</v>
      </c>
      <c r="O115" t="s">
        <v>13734</v>
      </c>
      <c r="P115">
        <v>0</v>
      </c>
      <c r="Q115">
        <v>2634.0608653545742</v>
      </c>
      <c r="R115">
        <v>0</v>
      </c>
    </row>
    <row r="116" spans="1:18" x14ac:dyDescent="0.25">
      <c r="A116">
        <v>3</v>
      </c>
      <c r="B116">
        <v>3303</v>
      </c>
      <c r="C116" t="s">
        <v>765</v>
      </c>
      <c r="D116" t="s">
        <v>1129</v>
      </c>
      <c r="E116">
        <v>3</v>
      </c>
      <c r="F116" t="s">
        <v>13855</v>
      </c>
      <c r="G116">
        <v>1</v>
      </c>
      <c r="H116" t="s">
        <v>8278</v>
      </c>
      <c r="I116" t="s">
        <v>13850</v>
      </c>
      <c r="J116">
        <v>1</v>
      </c>
      <c r="K116" t="s">
        <v>13769</v>
      </c>
      <c r="L116">
        <v>270103</v>
      </c>
      <c r="M116" t="s">
        <v>13539</v>
      </c>
      <c r="N116">
        <v>270103008</v>
      </c>
      <c r="O116" t="s">
        <v>13734</v>
      </c>
      <c r="P116">
        <v>0</v>
      </c>
      <c r="Q116">
        <v>2418.9131380818471</v>
      </c>
      <c r="R116">
        <v>0</v>
      </c>
    </row>
    <row r="117" spans="1:18" x14ac:dyDescent="0.25">
      <c r="A117">
        <v>3</v>
      </c>
      <c r="B117">
        <v>3303</v>
      </c>
      <c r="C117" t="s">
        <v>765</v>
      </c>
      <c r="D117" t="s">
        <v>1129</v>
      </c>
      <c r="E117">
        <v>3</v>
      </c>
      <c r="F117" t="s">
        <v>13855</v>
      </c>
      <c r="G117">
        <v>1</v>
      </c>
      <c r="H117" t="s">
        <v>8278</v>
      </c>
      <c r="I117" t="s">
        <v>13851</v>
      </c>
      <c r="J117">
        <v>1</v>
      </c>
      <c r="K117" t="s">
        <v>13769</v>
      </c>
      <c r="L117">
        <v>270103</v>
      </c>
      <c r="M117" t="s">
        <v>13539</v>
      </c>
      <c r="N117">
        <v>270103008</v>
      </c>
      <c r="O117" t="s">
        <v>13734</v>
      </c>
      <c r="P117">
        <v>0</v>
      </c>
      <c r="Q117">
        <v>215.147727272727</v>
      </c>
      <c r="R117">
        <v>0</v>
      </c>
    </row>
    <row r="118" spans="1:18" x14ac:dyDescent="0.25">
      <c r="A118">
        <v>3</v>
      </c>
      <c r="B118">
        <v>3304</v>
      </c>
      <c r="C118" t="s">
        <v>765</v>
      </c>
      <c r="D118" t="s">
        <v>1132</v>
      </c>
      <c r="E118">
        <v>1</v>
      </c>
      <c r="F118" t="s">
        <v>13849</v>
      </c>
      <c r="G118">
        <v>1</v>
      </c>
      <c r="H118" t="s">
        <v>8278</v>
      </c>
      <c r="I118" t="s">
        <v>13850</v>
      </c>
      <c r="J118">
        <v>1</v>
      </c>
      <c r="K118" t="s">
        <v>13769</v>
      </c>
      <c r="L118">
        <v>270103</v>
      </c>
      <c r="M118" t="s">
        <v>13539</v>
      </c>
      <c r="N118">
        <v>270103008</v>
      </c>
      <c r="O118" t="s">
        <v>13734</v>
      </c>
      <c r="P118">
        <v>0</v>
      </c>
      <c r="Q118">
        <v>868.90572357195992</v>
      </c>
      <c r="R118">
        <v>0</v>
      </c>
    </row>
    <row r="119" spans="1:18" x14ac:dyDescent="0.25">
      <c r="A119">
        <v>3</v>
      </c>
      <c r="B119">
        <v>3304</v>
      </c>
      <c r="C119" t="s">
        <v>765</v>
      </c>
      <c r="D119" t="s">
        <v>1132</v>
      </c>
      <c r="E119">
        <v>1</v>
      </c>
      <c r="F119" t="s">
        <v>13849</v>
      </c>
      <c r="G119">
        <v>2</v>
      </c>
      <c r="H119" t="s">
        <v>13771</v>
      </c>
      <c r="I119" t="s">
        <v>13852</v>
      </c>
      <c r="J119">
        <v>1</v>
      </c>
      <c r="K119" t="s">
        <v>13769</v>
      </c>
      <c r="L119">
        <v>270103</v>
      </c>
      <c r="M119" t="s">
        <v>13539</v>
      </c>
      <c r="N119">
        <v>270103008</v>
      </c>
      <c r="O119" t="s">
        <v>13734</v>
      </c>
      <c r="P119">
        <v>0</v>
      </c>
      <c r="Q119">
        <v>868.90572357195992</v>
      </c>
      <c r="R119">
        <v>0</v>
      </c>
    </row>
    <row r="120" spans="1:18" x14ac:dyDescent="0.25">
      <c r="A120">
        <v>3</v>
      </c>
      <c r="B120">
        <v>3304</v>
      </c>
      <c r="C120" t="s">
        <v>765</v>
      </c>
      <c r="D120" t="s">
        <v>1132</v>
      </c>
      <c r="E120">
        <v>2</v>
      </c>
      <c r="F120" t="s">
        <v>13854</v>
      </c>
      <c r="G120">
        <v>1</v>
      </c>
      <c r="H120" t="s">
        <v>8278</v>
      </c>
      <c r="I120" t="s">
        <v>13850</v>
      </c>
      <c r="J120">
        <v>1</v>
      </c>
      <c r="K120" t="s">
        <v>13769</v>
      </c>
      <c r="L120">
        <v>270103</v>
      </c>
      <c r="M120" t="s">
        <v>13539</v>
      </c>
      <c r="N120">
        <v>270103008</v>
      </c>
      <c r="O120" t="s">
        <v>13734</v>
      </c>
      <c r="P120">
        <v>0</v>
      </c>
      <c r="Q120">
        <v>868.90572357195992</v>
      </c>
      <c r="R120">
        <v>0</v>
      </c>
    </row>
    <row r="121" spans="1:18" x14ac:dyDescent="0.25">
      <c r="A121">
        <v>3</v>
      </c>
      <c r="B121">
        <v>3304</v>
      </c>
      <c r="C121" t="s">
        <v>765</v>
      </c>
      <c r="D121" t="s">
        <v>1132</v>
      </c>
      <c r="E121">
        <v>3</v>
      </c>
      <c r="F121" t="s">
        <v>13855</v>
      </c>
      <c r="G121">
        <v>1</v>
      </c>
      <c r="H121" t="s">
        <v>8278</v>
      </c>
      <c r="I121" t="s">
        <v>13850</v>
      </c>
      <c r="J121">
        <v>1</v>
      </c>
      <c r="K121" t="s">
        <v>13769</v>
      </c>
      <c r="L121">
        <v>270103</v>
      </c>
      <c r="M121" t="s">
        <v>13539</v>
      </c>
      <c r="N121">
        <v>270103008</v>
      </c>
      <c r="O121" t="s">
        <v>13734</v>
      </c>
      <c r="P121">
        <v>0</v>
      </c>
      <c r="Q121">
        <v>868.90572357195992</v>
      </c>
      <c r="R121">
        <v>0</v>
      </c>
    </row>
    <row r="122" spans="1:18" x14ac:dyDescent="0.25">
      <c r="A122">
        <v>4</v>
      </c>
      <c r="B122">
        <v>4101</v>
      </c>
      <c r="C122" t="s">
        <v>771</v>
      </c>
      <c r="D122" t="s">
        <v>1135</v>
      </c>
      <c r="E122">
        <v>1</v>
      </c>
      <c r="F122" t="s">
        <v>13849</v>
      </c>
      <c r="G122">
        <v>1</v>
      </c>
      <c r="H122" t="s">
        <v>8278</v>
      </c>
      <c r="I122" t="s">
        <v>13850</v>
      </c>
      <c r="J122">
        <v>1</v>
      </c>
      <c r="K122" t="s">
        <v>13769</v>
      </c>
      <c r="L122">
        <v>270103</v>
      </c>
      <c r="M122" t="s">
        <v>13539</v>
      </c>
      <c r="N122">
        <v>270103008</v>
      </c>
      <c r="O122" t="s">
        <v>13734</v>
      </c>
      <c r="P122">
        <v>46492</v>
      </c>
      <c r="Q122">
        <v>58050.574275063329</v>
      </c>
      <c r="R122">
        <v>61345.032085359184</v>
      </c>
    </row>
    <row r="123" spans="1:18" x14ac:dyDescent="0.25">
      <c r="A123">
        <v>4</v>
      </c>
      <c r="B123">
        <v>4101</v>
      </c>
      <c r="C123" t="s">
        <v>771</v>
      </c>
      <c r="D123" t="s">
        <v>1135</v>
      </c>
      <c r="E123">
        <v>1</v>
      </c>
      <c r="F123" t="s">
        <v>13849</v>
      </c>
      <c r="G123">
        <v>1</v>
      </c>
      <c r="H123" t="s">
        <v>8278</v>
      </c>
      <c r="I123" t="s">
        <v>13851</v>
      </c>
      <c r="J123">
        <v>1</v>
      </c>
      <c r="K123" t="s">
        <v>13769</v>
      </c>
      <c r="L123">
        <v>270103</v>
      </c>
      <c r="M123" t="s">
        <v>13539</v>
      </c>
      <c r="N123">
        <v>270103008</v>
      </c>
      <c r="O123" t="s">
        <v>13734</v>
      </c>
      <c r="P123">
        <v>4930</v>
      </c>
      <c r="Q123">
        <v>16089.132801313221</v>
      </c>
      <c r="R123">
        <v>14448.820030156887</v>
      </c>
    </row>
    <row r="124" spans="1:18" x14ac:dyDescent="0.25">
      <c r="A124">
        <v>4</v>
      </c>
      <c r="B124">
        <v>4101</v>
      </c>
      <c r="C124" t="s">
        <v>771</v>
      </c>
      <c r="D124" t="s">
        <v>1135</v>
      </c>
      <c r="E124">
        <v>1</v>
      </c>
      <c r="F124" t="s">
        <v>13849</v>
      </c>
      <c r="G124">
        <v>2</v>
      </c>
      <c r="H124" t="s">
        <v>13771</v>
      </c>
      <c r="I124" t="s">
        <v>13852</v>
      </c>
      <c r="J124">
        <v>1</v>
      </c>
      <c r="K124" t="s">
        <v>13769</v>
      </c>
      <c r="L124">
        <v>270103</v>
      </c>
      <c r="M124" t="s">
        <v>13539</v>
      </c>
      <c r="N124">
        <v>270103008</v>
      </c>
      <c r="O124" t="s">
        <v>13734</v>
      </c>
      <c r="P124">
        <v>40631</v>
      </c>
      <c r="Q124">
        <v>50884.433697454879</v>
      </c>
      <c r="R124">
        <v>48349.000969550485</v>
      </c>
    </row>
    <row r="125" spans="1:18" x14ac:dyDescent="0.25">
      <c r="A125">
        <v>4</v>
      </c>
      <c r="B125">
        <v>4101</v>
      </c>
      <c r="C125" t="s">
        <v>771</v>
      </c>
      <c r="D125" t="s">
        <v>1135</v>
      </c>
      <c r="E125">
        <v>1</v>
      </c>
      <c r="F125" t="s">
        <v>13849</v>
      </c>
      <c r="G125">
        <v>2</v>
      </c>
      <c r="H125" t="s">
        <v>13771</v>
      </c>
      <c r="I125" t="s">
        <v>13853</v>
      </c>
      <c r="J125">
        <v>1</v>
      </c>
      <c r="K125" t="s">
        <v>13769</v>
      </c>
      <c r="L125">
        <v>270103</v>
      </c>
      <c r="M125" t="s">
        <v>13539</v>
      </c>
      <c r="N125">
        <v>270103008</v>
      </c>
      <c r="O125" t="s">
        <v>13734</v>
      </c>
      <c r="P125">
        <v>10791</v>
      </c>
      <c r="Q125">
        <v>23255.273378921676</v>
      </c>
      <c r="R125">
        <v>27444.851145965691</v>
      </c>
    </row>
    <row r="126" spans="1:18" x14ac:dyDescent="0.25">
      <c r="A126">
        <v>4</v>
      </c>
      <c r="B126">
        <v>4101</v>
      </c>
      <c r="C126" t="s">
        <v>771</v>
      </c>
      <c r="D126" t="s">
        <v>1135</v>
      </c>
      <c r="E126">
        <v>2</v>
      </c>
      <c r="F126" t="s">
        <v>13854</v>
      </c>
      <c r="G126">
        <v>1</v>
      </c>
      <c r="H126" t="s">
        <v>8278</v>
      </c>
      <c r="I126" t="s">
        <v>13850</v>
      </c>
      <c r="J126">
        <v>1</v>
      </c>
      <c r="K126" t="s">
        <v>13769</v>
      </c>
      <c r="L126">
        <v>270103</v>
      </c>
      <c r="M126" t="s">
        <v>13539</v>
      </c>
      <c r="N126">
        <v>270103008</v>
      </c>
      <c r="O126" t="s">
        <v>13734</v>
      </c>
      <c r="P126">
        <v>49319</v>
      </c>
      <c r="Q126">
        <v>71274.350714900196</v>
      </c>
      <c r="R126">
        <v>71852.358525772448</v>
      </c>
    </row>
    <row r="127" spans="1:18" x14ac:dyDescent="0.25">
      <c r="A127">
        <v>4</v>
      </c>
      <c r="B127">
        <v>4101</v>
      </c>
      <c r="C127" t="s">
        <v>771</v>
      </c>
      <c r="D127" t="s">
        <v>1135</v>
      </c>
      <c r="E127">
        <v>2</v>
      </c>
      <c r="F127" t="s">
        <v>13854</v>
      </c>
      <c r="G127">
        <v>1</v>
      </c>
      <c r="H127" t="s">
        <v>8278</v>
      </c>
      <c r="I127" t="s">
        <v>13851</v>
      </c>
      <c r="J127">
        <v>1</v>
      </c>
      <c r="K127" t="s">
        <v>13769</v>
      </c>
      <c r="L127">
        <v>270103</v>
      </c>
      <c r="M127" t="s">
        <v>13539</v>
      </c>
      <c r="N127">
        <v>270103008</v>
      </c>
      <c r="O127" t="s">
        <v>13734</v>
      </c>
      <c r="P127">
        <v>2103</v>
      </c>
      <c r="Q127">
        <v>2865.3563614763839</v>
      </c>
      <c r="R127">
        <v>3941.4935897435894</v>
      </c>
    </row>
    <row r="128" spans="1:18" x14ac:dyDescent="0.25">
      <c r="A128">
        <v>4</v>
      </c>
      <c r="B128">
        <v>4101</v>
      </c>
      <c r="C128" t="s">
        <v>771</v>
      </c>
      <c r="D128" t="s">
        <v>1135</v>
      </c>
      <c r="E128">
        <v>3</v>
      </c>
      <c r="F128" t="s">
        <v>13855</v>
      </c>
      <c r="G128">
        <v>1</v>
      </c>
      <c r="H128" t="s">
        <v>8278</v>
      </c>
      <c r="I128" t="s">
        <v>13850</v>
      </c>
      <c r="J128">
        <v>1</v>
      </c>
      <c r="K128" t="s">
        <v>13769</v>
      </c>
      <c r="L128">
        <v>270103</v>
      </c>
      <c r="M128" t="s">
        <v>13539</v>
      </c>
      <c r="N128">
        <v>270103008</v>
      </c>
      <c r="O128" t="s">
        <v>13734</v>
      </c>
      <c r="P128">
        <v>46492</v>
      </c>
      <c r="Q128">
        <v>58469.166508073038</v>
      </c>
      <c r="R128">
        <v>61345.032085359184</v>
      </c>
    </row>
    <row r="129" spans="1:18" x14ac:dyDescent="0.25">
      <c r="A129">
        <v>4</v>
      </c>
      <c r="B129">
        <v>4101</v>
      </c>
      <c r="C129" t="s">
        <v>771</v>
      </c>
      <c r="D129" t="s">
        <v>1135</v>
      </c>
      <c r="E129">
        <v>3</v>
      </c>
      <c r="F129" t="s">
        <v>13855</v>
      </c>
      <c r="G129">
        <v>1</v>
      </c>
      <c r="H129" t="s">
        <v>8278</v>
      </c>
      <c r="I129" t="s">
        <v>13851</v>
      </c>
      <c r="J129">
        <v>1</v>
      </c>
      <c r="K129" t="s">
        <v>13769</v>
      </c>
      <c r="L129">
        <v>270103</v>
      </c>
      <c r="M129" t="s">
        <v>13539</v>
      </c>
      <c r="N129">
        <v>270103008</v>
      </c>
      <c r="O129" t="s">
        <v>13734</v>
      </c>
      <c r="P129">
        <v>4930</v>
      </c>
      <c r="Q129">
        <v>15670.540568303511</v>
      </c>
      <c r="R129">
        <v>14448.820030156887</v>
      </c>
    </row>
    <row r="130" spans="1:18" x14ac:dyDescent="0.25">
      <c r="A130">
        <v>4</v>
      </c>
      <c r="B130">
        <v>4102</v>
      </c>
      <c r="C130" t="s">
        <v>771</v>
      </c>
      <c r="D130" t="s">
        <v>771</v>
      </c>
      <c r="E130">
        <v>1</v>
      </c>
      <c r="F130" t="s">
        <v>13849</v>
      </c>
      <c r="G130">
        <v>1</v>
      </c>
      <c r="H130" t="s">
        <v>8278</v>
      </c>
      <c r="I130" t="s">
        <v>13850</v>
      </c>
      <c r="J130">
        <v>1</v>
      </c>
      <c r="K130" t="s">
        <v>13769</v>
      </c>
      <c r="L130">
        <v>270103</v>
      </c>
      <c r="M130" t="s">
        <v>13539</v>
      </c>
      <c r="N130">
        <v>270103008</v>
      </c>
      <c r="O130" t="s">
        <v>13734</v>
      </c>
      <c r="P130">
        <v>46048</v>
      </c>
      <c r="Q130">
        <v>54347.546683930523</v>
      </c>
      <c r="R130">
        <v>50921.615339761549</v>
      </c>
    </row>
    <row r="131" spans="1:18" x14ac:dyDescent="0.25">
      <c r="A131">
        <v>4</v>
      </c>
      <c r="B131">
        <v>4102</v>
      </c>
      <c r="C131" t="s">
        <v>771</v>
      </c>
      <c r="D131" t="s">
        <v>771</v>
      </c>
      <c r="E131">
        <v>1</v>
      </c>
      <c r="F131" t="s">
        <v>13849</v>
      </c>
      <c r="G131">
        <v>1</v>
      </c>
      <c r="H131" t="s">
        <v>8278</v>
      </c>
      <c r="I131" t="s">
        <v>13851</v>
      </c>
      <c r="J131">
        <v>1</v>
      </c>
      <c r="K131" t="s">
        <v>13769</v>
      </c>
      <c r="L131">
        <v>270103</v>
      </c>
      <c r="M131" t="s">
        <v>13539</v>
      </c>
      <c r="N131">
        <v>270103008</v>
      </c>
      <c r="O131" t="s">
        <v>13734</v>
      </c>
      <c r="P131">
        <v>6851</v>
      </c>
      <c r="Q131">
        <v>18505.841243409002</v>
      </c>
      <c r="R131">
        <v>21037.241271472783</v>
      </c>
    </row>
    <row r="132" spans="1:18" x14ac:dyDescent="0.25">
      <c r="A132">
        <v>4</v>
      </c>
      <c r="B132">
        <v>4102</v>
      </c>
      <c r="C132" t="s">
        <v>771</v>
      </c>
      <c r="D132" t="s">
        <v>771</v>
      </c>
      <c r="E132">
        <v>1</v>
      </c>
      <c r="F132" t="s">
        <v>13849</v>
      </c>
      <c r="G132">
        <v>2</v>
      </c>
      <c r="H132" t="s">
        <v>13771</v>
      </c>
      <c r="I132" t="s">
        <v>13852</v>
      </c>
      <c r="J132">
        <v>1</v>
      </c>
      <c r="K132" t="s">
        <v>13769</v>
      </c>
      <c r="L132">
        <v>270103</v>
      </c>
      <c r="M132" t="s">
        <v>13539</v>
      </c>
      <c r="N132">
        <v>270103008</v>
      </c>
      <c r="O132" t="s">
        <v>13734</v>
      </c>
      <c r="P132">
        <v>33251</v>
      </c>
      <c r="Q132">
        <v>52908.92668393052</v>
      </c>
      <c r="R132">
        <v>40977.333406827529</v>
      </c>
    </row>
    <row r="133" spans="1:18" x14ac:dyDescent="0.25">
      <c r="A133">
        <v>4</v>
      </c>
      <c r="B133">
        <v>4102</v>
      </c>
      <c r="C133" t="s">
        <v>771</v>
      </c>
      <c r="D133" t="s">
        <v>771</v>
      </c>
      <c r="E133">
        <v>1</v>
      </c>
      <c r="F133" t="s">
        <v>13849</v>
      </c>
      <c r="G133">
        <v>2</v>
      </c>
      <c r="H133" t="s">
        <v>13771</v>
      </c>
      <c r="I133" t="s">
        <v>13853</v>
      </c>
      <c r="J133">
        <v>1</v>
      </c>
      <c r="K133" t="s">
        <v>13769</v>
      </c>
      <c r="L133">
        <v>270103</v>
      </c>
      <c r="M133" t="s">
        <v>13539</v>
      </c>
      <c r="N133">
        <v>270103008</v>
      </c>
      <c r="O133" t="s">
        <v>13734</v>
      </c>
      <c r="P133">
        <v>19648</v>
      </c>
      <c r="Q133">
        <v>19944.461243409005</v>
      </c>
      <c r="R133">
        <v>30981.523204406869</v>
      </c>
    </row>
    <row r="134" spans="1:18" x14ac:dyDescent="0.25">
      <c r="A134">
        <v>4</v>
      </c>
      <c r="B134">
        <v>4102</v>
      </c>
      <c r="C134" t="s">
        <v>771</v>
      </c>
      <c r="D134" t="s">
        <v>771</v>
      </c>
      <c r="E134">
        <v>2</v>
      </c>
      <c r="F134" t="s">
        <v>13854</v>
      </c>
      <c r="G134">
        <v>1</v>
      </c>
      <c r="H134" t="s">
        <v>8278</v>
      </c>
      <c r="I134" t="s">
        <v>13850</v>
      </c>
      <c r="J134">
        <v>1</v>
      </c>
      <c r="K134" t="s">
        <v>13769</v>
      </c>
      <c r="L134">
        <v>270103</v>
      </c>
      <c r="M134" t="s">
        <v>13539</v>
      </c>
      <c r="N134">
        <v>270103008</v>
      </c>
      <c r="O134" t="s">
        <v>13734</v>
      </c>
      <c r="P134">
        <v>52208</v>
      </c>
      <c r="Q134">
        <v>70764.45792733955</v>
      </c>
      <c r="R134">
        <v>69097.1097740572</v>
      </c>
    </row>
    <row r="135" spans="1:18" x14ac:dyDescent="0.25">
      <c r="A135">
        <v>4</v>
      </c>
      <c r="B135">
        <v>4102</v>
      </c>
      <c r="C135" t="s">
        <v>771</v>
      </c>
      <c r="D135" t="s">
        <v>771</v>
      </c>
      <c r="E135">
        <v>2</v>
      </c>
      <c r="F135" t="s">
        <v>13854</v>
      </c>
      <c r="G135">
        <v>1</v>
      </c>
      <c r="H135" t="s">
        <v>8278</v>
      </c>
      <c r="I135" t="s">
        <v>13851</v>
      </c>
      <c r="J135">
        <v>1</v>
      </c>
      <c r="K135" t="s">
        <v>13769</v>
      </c>
      <c r="L135">
        <v>270103</v>
      </c>
      <c r="M135" t="s">
        <v>13539</v>
      </c>
      <c r="N135">
        <v>270103008</v>
      </c>
      <c r="O135" t="s">
        <v>13734</v>
      </c>
      <c r="P135">
        <v>505</v>
      </c>
      <c r="Q135">
        <v>2088.9299999999998</v>
      </c>
      <c r="R135">
        <v>2861.7468371770697</v>
      </c>
    </row>
    <row r="136" spans="1:18" x14ac:dyDescent="0.25">
      <c r="A136">
        <v>4</v>
      </c>
      <c r="B136">
        <v>4102</v>
      </c>
      <c r="C136" t="s">
        <v>771</v>
      </c>
      <c r="D136" t="s">
        <v>771</v>
      </c>
      <c r="E136">
        <v>2</v>
      </c>
      <c r="F136" t="s">
        <v>13854</v>
      </c>
      <c r="G136">
        <v>1</v>
      </c>
      <c r="H136" t="s">
        <v>8278</v>
      </c>
      <c r="I136" t="s">
        <v>13856</v>
      </c>
      <c r="J136">
        <v>1</v>
      </c>
      <c r="K136" t="s">
        <v>13769</v>
      </c>
      <c r="L136">
        <v>270103</v>
      </c>
      <c r="M136" t="s">
        <v>13539</v>
      </c>
      <c r="N136">
        <v>270103008</v>
      </c>
      <c r="O136" t="s">
        <v>13734</v>
      </c>
      <c r="P136">
        <v>186</v>
      </c>
      <c r="Q136">
        <v>0</v>
      </c>
      <c r="R136">
        <v>0</v>
      </c>
    </row>
    <row r="137" spans="1:18" x14ac:dyDescent="0.25">
      <c r="A137">
        <v>4</v>
      </c>
      <c r="B137">
        <v>4102</v>
      </c>
      <c r="C137" t="s">
        <v>771</v>
      </c>
      <c r="D137" t="s">
        <v>771</v>
      </c>
      <c r="E137">
        <v>3</v>
      </c>
      <c r="F137" t="s">
        <v>13855</v>
      </c>
      <c r="G137">
        <v>1</v>
      </c>
      <c r="H137" t="s">
        <v>8278</v>
      </c>
      <c r="I137" t="s">
        <v>13850</v>
      </c>
      <c r="J137">
        <v>1</v>
      </c>
      <c r="K137" t="s">
        <v>13769</v>
      </c>
      <c r="L137">
        <v>270103</v>
      </c>
      <c r="M137" t="s">
        <v>13539</v>
      </c>
      <c r="N137">
        <v>270103008</v>
      </c>
      <c r="O137" t="s">
        <v>13734</v>
      </c>
      <c r="P137">
        <v>46048</v>
      </c>
      <c r="Q137">
        <v>54347.546683930523</v>
      </c>
      <c r="R137">
        <v>50921.615339761549</v>
      </c>
    </row>
    <row r="138" spans="1:18" x14ac:dyDescent="0.25">
      <c r="A138">
        <v>4</v>
      </c>
      <c r="B138">
        <v>4102</v>
      </c>
      <c r="C138" t="s">
        <v>771</v>
      </c>
      <c r="D138" t="s">
        <v>771</v>
      </c>
      <c r="E138">
        <v>3</v>
      </c>
      <c r="F138" t="s">
        <v>13855</v>
      </c>
      <c r="G138">
        <v>1</v>
      </c>
      <c r="H138" t="s">
        <v>8278</v>
      </c>
      <c r="I138" t="s">
        <v>13851</v>
      </c>
      <c r="J138">
        <v>1</v>
      </c>
      <c r="K138" t="s">
        <v>13769</v>
      </c>
      <c r="L138">
        <v>270103</v>
      </c>
      <c r="M138" t="s">
        <v>13539</v>
      </c>
      <c r="N138">
        <v>270103008</v>
      </c>
      <c r="O138" t="s">
        <v>13734</v>
      </c>
      <c r="P138">
        <v>6851</v>
      </c>
      <c r="Q138">
        <v>18505.841243409002</v>
      </c>
      <c r="R138">
        <v>21037.241271472783</v>
      </c>
    </row>
    <row r="139" spans="1:18" x14ac:dyDescent="0.25">
      <c r="A139">
        <v>4</v>
      </c>
      <c r="B139">
        <v>4103</v>
      </c>
      <c r="C139" t="s">
        <v>771</v>
      </c>
      <c r="D139" t="s">
        <v>1140</v>
      </c>
      <c r="E139">
        <v>1</v>
      </c>
      <c r="F139" t="s">
        <v>13849</v>
      </c>
      <c r="G139">
        <v>1</v>
      </c>
      <c r="H139" t="s">
        <v>8278</v>
      </c>
      <c r="I139" t="s">
        <v>13850</v>
      </c>
      <c r="J139">
        <v>1</v>
      </c>
      <c r="K139" t="s">
        <v>13769</v>
      </c>
      <c r="L139">
        <v>270103</v>
      </c>
      <c r="M139" t="s">
        <v>13539</v>
      </c>
      <c r="N139">
        <v>270103008</v>
      </c>
      <c r="O139" t="s">
        <v>13734</v>
      </c>
      <c r="P139">
        <v>0</v>
      </c>
      <c r="Q139">
        <v>4229.6282245708908</v>
      </c>
      <c r="R139">
        <v>4276.1983642154555</v>
      </c>
    </row>
    <row r="140" spans="1:18" x14ac:dyDescent="0.25">
      <c r="A140">
        <v>4</v>
      </c>
      <c r="B140">
        <v>4103</v>
      </c>
      <c r="C140" t="s">
        <v>771</v>
      </c>
      <c r="D140" t="s">
        <v>1140</v>
      </c>
      <c r="E140">
        <v>1</v>
      </c>
      <c r="F140" t="s">
        <v>13849</v>
      </c>
      <c r="G140">
        <v>1</v>
      </c>
      <c r="H140" t="s">
        <v>8278</v>
      </c>
      <c r="I140" t="s">
        <v>13851</v>
      </c>
      <c r="J140">
        <v>1</v>
      </c>
      <c r="K140" t="s">
        <v>13769</v>
      </c>
      <c r="L140">
        <v>270103</v>
      </c>
      <c r="M140" t="s">
        <v>13539</v>
      </c>
      <c r="N140">
        <v>270103008</v>
      </c>
      <c r="O140" t="s">
        <v>13734</v>
      </c>
      <c r="P140">
        <v>0</v>
      </c>
      <c r="Q140">
        <v>0</v>
      </c>
      <c r="R140">
        <v>863.84108527131787</v>
      </c>
    </row>
    <row r="141" spans="1:18" x14ac:dyDescent="0.25">
      <c r="A141">
        <v>4</v>
      </c>
      <c r="B141">
        <v>4103</v>
      </c>
      <c r="C141" t="s">
        <v>771</v>
      </c>
      <c r="D141" t="s">
        <v>1140</v>
      </c>
      <c r="E141">
        <v>1</v>
      </c>
      <c r="F141" t="s">
        <v>13849</v>
      </c>
      <c r="G141">
        <v>2</v>
      </c>
      <c r="H141" t="s">
        <v>13771</v>
      </c>
      <c r="I141" t="s">
        <v>13852</v>
      </c>
      <c r="J141">
        <v>1</v>
      </c>
      <c r="K141" t="s">
        <v>13769</v>
      </c>
      <c r="L141">
        <v>270103</v>
      </c>
      <c r="M141" t="s">
        <v>13539</v>
      </c>
      <c r="N141">
        <v>270103008</v>
      </c>
      <c r="O141" t="s">
        <v>13734</v>
      </c>
      <c r="P141">
        <v>0</v>
      </c>
      <c r="Q141">
        <v>4229.6282245708908</v>
      </c>
      <c r="R141">
        <v>3632.0362020532939</v>
      </c>
    </row>
    <row r="142" spans="1:18" x14ac:dyDescent="0.25">
      <c r="A142">
        <v>4</v>
      </c>
      <c r="B142">
        <v>4103</v>
      </c>
      <c r="C142" t="s">
        <v>771</v>
      </c>
      <c r="D142" t="s">
        <v>1140</v>
      </c>
      <c r="E142">
        <v>1</v>
      </c>
      <c r="F142" t="s">
        <v>13849</v>
      </c>
      <c r="G142">
        <v>2</v>
      </c>
      <c r="H142" t="s">
        <v>13771</v>
      </c>
      <c r="I142" t="s">
        <v>13853</v>
      </c>
      <c r="J142">
        <v>1</v>
      </c>
      <c r="K142" t="s">
        <v>13769</v>
      </c>
      <c r="L142">
        <v>270103</v>
      </c>
      <c r="M142" t="s">
        <v>13539</v>
      </c>
      <c r="N142">
        <v>270103008</v>
      </c>
      <c r="O142" t="s">
        <v>13734</v>
      </c>
      <c r="P142">
        <v>0</v>
      </c>
      <c r="Q142">
        <v>0</v>
      </c>
      <c r="R142">
        <v>1508.0032474334801</v>
      </c>
    </row>
    <row r="143" spans="1:18" x14ac:dyDescent="0.25">
      <c r="A143">
        <v>4</v>
      </c>
      <c r="B143">
        <v>4103</v>
      </c>
      <c r="C143" t="s">
        <v>771</v>
      </c>
      <c r="D143" t="s">
        <v>1140</v>
      </c>
      <c r="E143">
        <v>2</v>
      </c>
      <c r="F143" t="s">
        <v>13854</v>
      </c>
      <c r="G143">
        <v>1</v>
      </c>
      <c r="H143" t="s">
        <v>8278</v>
      </c>
      <c r="I143" t="s">
        <v>13850</v>
      </c>
      <c r="J143">
        <v>1</v>
      </c>
      <c r="K143" t="s">
        <v>13769</v>
      </c>
      <c r="L143">
        <v>270103</v>
      </c>
      <c r="M143" t="s">
        <v>13539</v>
      </c>
      <c r="N143">
        <v>270103008</v>
      </c>
      <c r="O143" t="s">
        <v>13734</v>
      </c>
      <c r="P143">
        <v>0</v>
      </c>
      <c r="Q143">
        <v>4229.6282245708908</v>
      </c>
      <c r="R143">
        <v>4659.3727828201063</v>
      </c>
    </row>
    <row r="144" spans="1:18" x14ac:dyDescent="0.25">
      <c r="A144">
        <v>4</v>
      </c>
      <c r="B144">
        <v>4103</v>
      </c>
      <c r="C144" t="s">
        <v>771</v>
      </c>
      <c r="D144" t="s">
        <v>1140</v>
      </c>
      <c r="E144">
        <v>2</v>
      </c>
      <c r="F144" t="s">
        <v>13854</v>
      </c>
      <c r="G144">
        <v>1</v>
      </c>
      <c r="H144" t="s">
        <v>8278</v>
      </c>
      <c r="I144" t="s">
        <v>13851</v>
      </c>
      <c r="J144">
        <v>1</v>
      </c>
      <c r="K144" t="s">
        <v>13769</v>
      </c>
      <c r="L144">
        <v>270103</v>
      </c>
      <c r="M144" t="s">
        <v>13539</v>
      </c>
      <c r="N144">
        <v>270103008</v>
      </c>
      <c r="O144" t="s">
        <v>13734</v>
      </c>
      <c r="P144">
        <v>0</v>
      </c>
      <c r="Q144">
        <v>0</v>
      </c>
      <c r="R144">
        <v>480.66666666666669</v>
      </c>
    </row>
    <row r="145" spans="1:18" x14ac:dyDescent="0.25">
      <c r="A145">
        <v>4</v>
      </c>
      <c r="B145">
        <v>4103</v>
      </c>
      <c r="C145" t="s">
        <v>771</v>
      </c>
      <c r="D145" t="s">
        <v>1140</v>
      </c>
      <c r="E145">
        <v>3</v>
      </c>
      <c r="F145" t="s">
        <v>13855</v>
      </c>
      <c r="G145">
        <v>1</v>
      </c>
      <c r="H145" t="s">
        <v>8278</v>
      </c>
      <c r="I145" t="s">
        <v>13850</v>
      </c>
      <c r="J145">
        <v>1</v>
      </c>
      <c r="K145" t="s">
        <v>13769</v>
      </c>
      <c r="L145">
        <v>270103</v>
      </c>
      <c r="M145" t="s">
        <v>13539</v>
      </c>
      <c r="N145">
        <v>270103008</v>
      </c>
      <c r="O145" t="s">
        <v>13734</v>
      </c>
      <c r="P145">
        <v>0</v>
      </c>
      <c r="Q145">
        <v>4229.6282245708908</v>
      </c>
      <c r="R145">
        <v>4276.1983642154555</v>
      </c>
    </row>
    <row r="146" spans="1:18" x14ac:dyDescent="0.25">
      <c r="A146">
        <v>4</v>
      </c>
      <c r="B146">
        <v>4103</v>
      </c>
      <c r="C146" t="s">
        <v>771</v>
      </c>
      <c r="D146" t="s">
        <v>1140</v>
      </c>
      <c r="E146">
        <v>3</v>
      </c>
      <c r="F146" t="s">
        <v>13855</v>
      </c>
      <c r="G146">
        <v>1</v>
      </c>
      <c r="H146" t="s">
        <v>8278</v>
      </c>
      <c r="I146" t="s">
        <v>13851</v>
      </c>
      <c r="J146">
        <v>1</v>
      </c>
      <c r="K146" t="s">
        <v>13769</v>
      </c>
      <c r="L146">
        <v>270103</v>
      </c>
      <c r="M146" t="s">
        <v>13539</v>
      </c>
      <c r="N146">
        <v>270103008</v>
      </c>
      <c r="O146" t="s">
        <v>13734</v>
      </c>
      <c r="P146">
        <v>0</v>
      </c>
      <c r="Q146">
        <v>0</v>
      </c>
      <c r="R146">
        <v>863.84108527131787</v>
      </c>
    </row>
    <row r="147" spans="1:18" x14ac:dyDescent="0.25">
      <c r="A147">
        <v>4</v>
      </c>
      <c r="B147">
        <v>4106</v>
      </c>
      <c r="C147" t="s">
        <v>771</v>
      </c>
      <c r="D147" t="s">
        <v>1149</v>
      </c>
      <c r="E147">
        <v>1</v>
      </c>
      <c r="F147" t="s">
        <v>13849</v>
      </c>
      <c r="G147">
        <v>1</v>
      </c>
      <c r="H147" t="s">
        <v>8278</v>
      </c>
      <c r="I147" t="s">
        <v>13850</v>
      </c>
      <c r="J147">
        <v>1</v>
      </c>
      <c r="K147" t="s">
        <v>13769</v>
      </c>
      <c r="L147">
        <v>270103</v>
      </c>
      <c r="M147" t="s">
        <v>13539</v>
      </c>
      <c r="N147">
        <v>270103008</v>
      </c>
      <c r="O147" t="s">
        <v>13734</v>
      </c>
      <c r="P147">
        <v>0</v>
      </c>
      <c r="Q147">
        <v>2069.9215579042238</v>
      </c>
      <c r="R147">
        <v>11338.446839623639</v>
      </c>
    </row>
    <row r="148" spans="1:18" x14ac:dyDescent="0.25">
      <c r="A148">
        <v>4</v>
      </c>
      <c r="B148">
        <v>4106</v>
      </c>
      <c r="C148" t="s">
        <v>771</v>
      </c>
      <c r="D148" t="s">
        <v>1149</v>
      </c>
      <c r="E148">
        <v>1</v>
      </c>
      <c r="F148" t="s">
        <v>13849</v>
      </c>
      <c r="G148">
        <v>1</v>
      </c>
      <c r="H148" t="s">
        <v>8278</v>
      </c>
      <c r="I148" t="s">
        <v>13851</v>
      </c>
      <c r="J148">
        <v>1</v>
      </c>
      <c r="K148" t="s">
        <v>13769</v>
      </c>
      <c r="L148">
        <v>270103</v>
      </c>
      <c r="M148" t="s">
        <v>13539</v>
      </c>
      <c r="N148">
        <v>270103008</v>
      </c>
      <c r="O148" t="s">
        <v>13734</v>
      </c>
      <c r="P148">
        <v>0</v>
      </c>
      <c r="Q148">
        <v>0</v>
      </c>
      <c r="R148">
        <v>4317.5071846638111</v>
      </c>
    </row>
    <row r="149" spans="1:18" x14ac:dyDescent="0.25">
      <c r="A149">
        <v>4</v>
      </c>
      <c r="B149">
        <v>4106</v>
      </c>
      <c r="C149" t="s">
        <v>771</v>
      </c>
      <c r="D149" t="s">
        <v>1149</v>
      </c>
      <c r="E149">
        <v>1</v>
      </c>
      <c r="F149" t="s">
        <v>13849</v>
      </c>
      <c r="G149">
        <v>2</v>
      </c>
      <c r="H149" t="s">
        <v>13771</v>
      </c>
      <c r="I149" t="s">
        <v>13852</v>
      </c>
      <c r="J149">
        <v>1</v>
      </c>
      <c r="K149" t="s">
        <v>13769</v>
      </c>
      <c r="L149">
        <v>270103</v>
      </c>
      <c r="M149" t="s">
        <v>13539</v>
      </c>
      <c r="N149">
        <v>270103008</v>
      </c>
      <c r="O149" t="s">
        <v>13734</v>
      </c>
      <c r="P149">
        <v>0</v>
      </c>
      <c r="Q149">
        <v>2069.9215579042238</v>
      </c>
      <c r="R149">
        <v>6933.7248674628891</v>
      </c>
    </row>
    <row r="150" spans="1:18" x14ac:dyDescent="0.25">
      <c r="A150">
        <v>4</v>
      </c>
      <c r="B150">
        <v>4106</v>
      </c>
      <c r="C150" t="s">
        <v>771</v>
      </c>
      <c r="D150" t="s">
        <v>1149</v>
      </c>
      <c r="E150">
        <v>1</v>
      </c>
      <c r="F150" t="s">
        <v>13849</v>
      </c>
      <c r="G150">
        <v>2</v>
      </c>
      <c r="H150" t="s">
        <v>13771</v>
      </c>
      <c r="I150" t="s">
        <v>13853</v>
      </c>
      <c r="J150">
        <v>1</v>
      </c>
      <c r="K150" t="s">
        <v>13769</v>
      </c>
      <c r="L150">
        <v>270103</v>
      </c>
      <c r="M150" t="s">
        <v>13539</v>
      </c>
      <c r="N150">
        <v>270103008</v>
      </c>
      <c r="O150" t="s">
        <v>13734</v>
      </c>
      <c r="P150">
        <v>0</v>
      </c>
      <c r="Q150">
        <v>0</v>
      </c>
      <c r="R150">
        <v>8722.2291568245619</v>
      </c>
    </row>
    <row r="151" spans="1:18" x14ac:dyDescent="0.25">
      <c r="A151">
        <v>4</v>
      </c>
      <c r="B151">
        <v>4106</v>
      </c>
      <c r="C151" t="s">
        <v>771</v>
      </c>
      <c r="D151" t="s">
        <v>1149</v>
      </c>
      <c r="E151">
        <v>2</v>
      </c>
      <c r="F151" t="s">
        <v>13854</v>
      </c>
      <c r="G151">
        <v>1</v>
      </c>
      <c r="H151" t="s">
        <v>8278</v>
      </c>
      <c r="I151" t="s">
        <v>13850</v>
      </c>
      <c r="J151">
        <v>1</v>
      </c>
      <c r="K151" t="s">
        <v>13769</v>
      </c>
      <c r="L151">
        <v>270103</v>
      </c>
      <c r="M151" t="s">
        <v>13539</v>
      </c>
      <c r="N151">
        <v>270103008</v>
      </c>
      <c r="O151" t="s">
        <v>13734</v>
      </c>
      <c r="P151">
        <v>0</v>
      </c>
      <c r="Q151">
        <v>2069.9215579042238</v>
      </c>
      <c r="R151">
        <v>15655.954024287448</v>
      </c>
    </row>
    <row r="152" spans="1:18" x14ac:dyDescent="0.25">
      <c r="A152">
        <v>4</v>
      </c>
      <c r="B152">
        <v>4106</v>
      </c>
      <c r="C152" t="s">
        <v>771</v>
      </c>
      <c r="D152" t="s">
        <v>1149</v>
      </c>
      <c r="E152">
        <v>3</v>
      </c>
      <c r="F152" t="s">
        <v>13855</v>
      </c>
      <c r="G152">
        <v>1</v>
      </c>
      <c r="H152" t="s">
        <v>8278</v>
      </c>
      <c r="I152" t="s">
        <v>13850</v>
      </c>
      <c r="J152">
        <v>1</v>
      </c>
      <c r="K152" t="s">
        <v>13769</v>
      </c>
      <c r="L152">
        <v>270103</v>
      </c>
      <c r="M152" t="s">
        <v>13539</v>
      </c>
      <c r="N152">
        <v>270103008</v>
      </c>
      <c r="O152" t="s">
        <v>13734</v>
      </c>
      <c r="P152">
        <v>0</v>
      </c>
      <c r="Q152">
        <v>2069.9215579042238</v>
      </c>
      <c r="R152">
        <v>11338.446839623639</v>
      </c>
    </row>
    <row r="153" spans="1:18" x14ac:dyDescent="0.25">
      <c r="A153">
        <v>4</v>
      </c>
      <c r="B153">
        <v>4106</v>
      </c>
      <c r="C153" t="s">
        <v>771</v>
      </c>
      <c r="D153" t="s">
        <v>1149</v>
      </c>
      <c r="E153">
        <v>3</v>
      </c>
      <c r="F153" t="s">
        <v>13855</v>
      </c>
      <c r="G153">
        <v>1</v>
      </c>
      <c r="H153" t="s">
        <v>8278</v>
      </c>
      <c r="I153" t="s">
        <v>13851</v>
      </c>
      <c r="J153">
        <v>1</v>
      </c>
      <c r="K153" t="s">
        <v>13769</v>
      </c>
      <c r="L153">
        <v>270103</v>
      </c>
      <c r="M153" t="s">
        <v>13539</v>
      </c>
      <c r="N153">
        <v>270103008</v>
      </c>
      <c r="O153" t="s">
        <v>13734</v>
      </c>
      <c r="P153">
        <v>0</v>
      </c>
      <c r="Q153">
        <v>0</v>
      </c>
      <c r="R153">
        <v>4317.5071846638111</v>
      </c>
    </row>
    <row r="154" spans="1:18" x14ac:dyDescent="0.25">
      <c r="A154">
        <v>4</v>
      </c>
      <c r="B154">
        <v>4201</v>
      </c>
      <c r="C154" t="s">
        <v>771</v>
      </c>
      <c r="D154" t="s">
        <v>1152</v>
      </c>
      <c r="E154">
        <v>1</v>
      </c>
      <c r="F154" t="s">
        <v>13849</v>
      </c>
      <c r="G154">
        <v>1</v>
      </c>
      <c r="H154" t="s">
        <v>8278</v>
      </c>
      <c r="I154" t="s">
        <v>13850</v>
      </c>
      <c r="J154">
        <v>1</v>
      </c>
      <c r="K154" t="s">
        <v>13769</v>
      </c>
      <c r="L154">
        <v>270103</v>
      </c>
      <c r="M154" t="s">
        <v>13539</v>
      </c>
      <c r="N154">
        <v>270103008</v>
      </c>
      <c r="O154" t="s">
        <v>13734</v>
      </c>
      <c r="P154">
        <v>0</v>
      </c>
      <c r="Q154">
        <v>9885.8050019604761</v>
      </c>
      <c r="R154">
        <v>0</v>
      </c>
    </row>
    <row r="155" spans="1:18" x14ac:dyDescent="0.25">
      <c r="A155">
        <v>4</v>
      </c>
      <c r="B155">
        <v>4201</v>
      </c>
      <c r="C155" t="s">
        <v>771</v>
      </c>
      <c r="D155" t="s">
        <v>1152</v>
      </c>
      <c r="E155">
        <v>1</v>
      </c>
      <c r="F155" t="s">
        <v>13849</v>
      </c>
      <c r="G155">
        <v>1</v>
      </c>
      <c r="H155" t="s">
        <v>8278</v>
      </c>
      <c r="I155" t="s">
        <v>13851</v>
      </c>
      <c r="J155">
        <v>1</v>
      </c>
      <c r="K155" t="s">
        <v>13769</v>
      </c>
      <c r="L155">
        <v>270103</v>
      </c>
      <c r="M155" t="s">
        <v>13539</v>
      </c>
      <c r="N155">
        <v>270103008</v>
      </c>
      <c r="O155" t="s">
        <v>13734</v>
      </c>
      <c r="P155">
        <v>0</v>
      </c>
      <c r="Q155">
        <v>1030.046329113924</v>
      </c>
      <c r="R155">
        <v>0</v>
      </c>
    </row>
    <row r="156" spans="1:18" x14ac:dyDescent="0.25">
      <c r="A156">
        <v>4</v>
      </c>
      <c r="B156">
        <v>4201</v>
      </c>
      <c r="C156" t="s">
        <v>771</v>
      </c>
      <c r="D156" t="s">
        <v>1152</v>
      </c>
      <c r="E156">
        <v>1</v>
      </c>
      <c r="F156" t="s">
        <v>13849</v>
      </c>
      <c r="G156">
        <v>2</v>
      </c>
      <c r="H156" t="s">
        <v>13771</v>
      </c>
      <c r="I156" t="s">
        <v>13852</v>
      </c>
      <c r="J156">
        <v>1</v>
      </c>
      <c r="K156" t="s">
        <v>13769</v>
      </c>
      <c r="L156">
        <v>270103</v>
      </c>
      <c r="M156" t="s">
        <v>13539</v>
      </c>
      <c r="N156">
        <v>270103008</v>
      </c>
      <c r="O156" t="s">
        <v>13734</v>
      </c>
      <c r="P156">
        <v>0</v>
      </c>
      <c r="Q156">
        <v>9885.8050019604761</v>
      </c>
      <c r="R156">
        <v>0</v>
      </c>
    </row>
    <row r="157" spans="1:18" x14ac:dyDescent="0.25">
      <c r="A157">
        <v>4</v>
      </c>
      <c r="B157">
        <v>4201</v>
      </c>
      <c r="C157" t="s">
        <v>771</v>
      </c>
      <c r="D157" t="s">
        <v>1152</v>
      </c>
      <c r="E157">
        <v>1</v>
      </c>
      <c r="F157" t="s">
        <v>13849</v>
      </c>
      <c r="G157">
        <v>2</v>
      </c>
      <c r="H157" t="s">
        <v>13771</v>
      </c>
      <c r="I157" t="s">
        <v>13853</v>
      </c>
      <c r="J157">
        <v>1</v>
      </c>
      <c r="K157" t="s">
        <v>13769</v>
      </c>
      <c r="L157">
        <v>270103</v>
      </c>
      <c r="M157" t="s">
        <v>13539</v>
      </c>
      <c r="N157">
        <v>270103008</v>
      </c>
      <c r="O157" t="s">
        <v>13734</v>
      </c>
      <c r="P157">
        <v>0</v>
      </c>
      <c r="Q157">
        <v>1030.046329113924</v>
      </c>
      <c r="R157">
        <v>0</v>
      </c>
    </row>
    <row r="158" spans="1:18" x14ac:dyDescent="0.25">
      <c r="A158">
        <v>4</v>
      </c>
      <c r="B158">
        <v>4201</v>
      </c>
      <c r="C158" t="s">
        <v>771</v>
      </c>
      <c r="D158" t="s">
        <v>1152</v>
      </c>
      <c r="E158">
        <v>2</v>
      </c>
      <c r="F158" t="s">
        <v>13854</v>
      </c>
      <c r="G158">
        <v>1</v>
      </c>
      <c r="H158" t="s">
        <v>8278</v>
      </c>
      <c r="I158" t="s">
        <v>13850</v>
      </c>
      <c r="J158">
        <v>1</v>
      </c>
      <c r="K158" t="s">
        <v>13769</v>
      </c>
      <c r="L158">
        <v>270103</v>
      </c>
      <c r="M158" t="s">
        <v>13539</v>
      </c>
      <c r="N158">
        <v>270103008</v>
      </c>
      <c r="O158" t="s">
        <v>13734</v>
      </c>
      <c r="P158">
        <v>0</v>
      </c>
      <c r="Q158">
        <v>10915.8513310744</v>
      </c>
      <c r="R158">
        <v>0</v>
      </c>
    </row>
    <row r="159" spans="1:18" x14ac:dyDescent="0.25">
      <c r="A159">
        <v>4</v>
      </c>
      <c r="B159">
        <v>4201</v>
      </c>
      <c r="C159" t="s">
        <v>771</v>
      </c>
      <c r="D159" t="s">
        <v>1152</v>
      </c>
      <c r="E159">
        <v>3</v>
      </c>
      <c r="F159" t="s">
        <v>13855</v>
      </c>
      <c r="G159">
        <v>1</v>
      </c>
      <c r="H159" t="s">
        <v>8278</v>
      </c>
      <c r="I159" t="s">
        <v>13850</v>
      </c>
      <c r="J159">
        <v>1</v>
      </c>
      <c r="K159" t="s">
        <v>13769</v>
      </c>
      <c r="L159">
        <v>270103</v>
      </c>
      <c r="M159" t="s">
        <v>13539</v>
      </c>
      <c r="N159">
        <v>270103008</v>
      </c>
      <c r="O159" t="s">
        <v>13734</v>
      </c>
      <c r="P159">
        <v>0</v>
      </c>
      <c r="Q159">
        <v>9885.8050019604761</v>
      </c>
      <c r="R159">
        <v>0</v>
      </c>
    </row>
    <row r="160" spans="1:18" x14ac:dyDescent="0.25">
      <c r="A160">
        <v>4</v>
      </c>
      <c r="B160">
        <v>4201</v>
      </c>
      <c r="C160" t="s">
        <v>771</v>
      </c>
      <c r="D160" t="s">
        <v>1152</v>
      </c>
      <c r="E160">
        <v>3</v>
      </c>
      <c r="F160" t="s">
        <v>13855</v>
      </c>
      <c r="G160">
        <v>1</v>
      </c>
      <c r="H160" t="s">
        <v>8278</v>
      </c>
      <c r="I160" t="s">
        <v>13851</v>
      </c>
      <c r="J160">
        <v>1</v>
      </c>
      <c r="K160" t="s">
        <v>13769</v>
      </c>
      <c r="L160">
        <v>270103</v>
      </c>
      <c r="M160" t="s">
        <v>13539</v>
      </c>
      <c r="N160">
        <v>270103008</v>
      </c>
      <c r="O160" t="s">
        <v>13734</v>
      </c>
      <c r="P160">
        <v>0</v>
      </c>
      <c r="Q160">
        <v>1030.046329113924</v>
      </c>
      <c r="R160">
        <v>0</v>
      </c>
    </row>
    <row r="161" spans="1:18" x14ac:dyDescent="0.25">
      <c r="A161">
        <v>4</v>
      </c>
      <c r="B161">
        <v>4202</v>
      </c>
      <c r="C161" t="s">
        <v>771</v>
      </c>
      <c r="D161" t="s">
        <v>1155</v>
      </c>
      <c r="E161">
        <v>1</v>
      </c>
      <c r="F161" t="s">
        <v>13849</v>
      </c>
      <c r="G161">
        <v>1</v>
      </c>
      <c r="H161" t="s">
        <v>8278</v>
      </c>
      <c r="I161" t="s">
        <v>13850</v>
      </c>
      <c r="J161">
        <v>1</v>
      </c>
      <c r="K161" t="s">
        <v>13769</v>
      </c>
      <c r="L161">
        <v>270103</v>
      </c>
      <c r="M161" t="s">
        <v>13539</v>
      </c>
      <c r="N161">
        <v>270103008</v>
      </c>
      <c r="O161" t="s">
        <v>13734</v>
      </c>
      <c r="P161">
        <v>0</v>
      </c>
      <c r="Q161">
        <v>1796.264466019418</v>
      </c>
      <c r="R161">
        <v>0</v>
      </c>
    </row>
    <row r="162" spans="1:18" x14ac:dyDescent="0.25">
      <c r="A162">
        <v>4</v>
      </c>
      <c r="B162">
        <v>4202</v>
      </c>
      <c r="C162" t="s">
        <v>771</v>
      </c>
      <c r="D162" t="s">
        <v>1155</v>
      </c>
      <c r="E162">
        <v>1</v>
      </c>
      <c r="F162" t="s">
        <v>13849</v>
      </c>
      <c r="G162">
        <v>2</v>
      </c>
      <c r="H162" t="s">
        <v>13771</v>
      </c>
      <c r="I162" t="s">
        <v>13852</v>
      </c>
      <c r="J162">
        <v>1</v>
      </c>
      <c r="K162" t="s">
        <v>13769</v>
      </c>
      <c r="L162">
        <v>270103</v>
      </c>
      <c r="M162" t="s">
        <v>13539</v>
      </c>
      <c r="N162">
        <v>270103008</v>
      </c>
      <c r="O162" t="s">
        <v>13734</v>
      </c>
      <c r="P162">
        <v>0</v>
      </c>
      <c r="Q162">
        <v>1796.264466019418</v>
      </c>
      <c r="R162">
        <v>0</v>
      </c>
    </row>
    <row r="163" spans="1:18" x14ac:dyDescent="0.25">
      <c r="A163">
        <v>4</v>
      </c>
      <c r="B163">
        <v>4202</v>
      </c>
      <c r="C163" t="s">
        <v>771</v>
      </c>
      <c r="D163" t="s">
        <v>1155</v>
      </c>
      <c r="E163">
        <v>2</v>
      </c>
      <c r="F163" t="s">
        <v>13854</v>
      </c>
      <c r="G163">
        <v>1</v>
      </c>
      <c r="H163" t="s">
        <v>8278</v>
      </c>
      <c r="I163" t="s">
        <v>13850</v>
      </c>
      <c r="J163">
        <v>1</v>
      </c>
      <c r="K163" t="s">
        <v>13769</v>
      </c>
      <c r="L163">
        <v>270103</v>
      </c>
      <c r="M163" t="s">
        <v>13539</v>
      </c>
      <c r="N163">
        <v>270103008</v>
      </c>
      <c r="O163" t="s">
        <v>13734</v>
      </c>
      <c r="P163">
        <v>0</v>
      </c>
      <c r="Q163">
        <v>1796.264466019418</v>
      </c>
      <c r="R163">
        <v>0</v>
      </c>
    </row>
    <row r="164" spans="1:18" x14ac:dyDescent="0.25">
      <c r="A164">
        <v>4</v>
      </c>
      <c r="B164">
        <v>4202</v>
      </c>
      <c r="C164" t="s">
        <v>771</v>
      </c>
      <c r="D164" t="s">
        <v>1155</v>
      </c>
      <c r="E164">
        <v>3</v>
      </c>
      <c r="F164" t="s">
        <v>13855</v>
      </c>
      <c r="G164">
        <v>1</v>
      </c>
      <c r="H164" t="s">
        <v>8278</v>
      </c>
      <c r="I164" t="s">
        <v>13850</v>
      </c>
      <c r="J164">
        <v>1</v>
      </c>
      <c r="K164" t="s">
        <v>13769</v>
      </c>
      <c r="L164">
        <v>270103</v>
      </c>
      <c r="M164" t="s">
        <v>13539</v>
      </c>
      <c r="N164">
        <v>270103008</v>
      </c>
      <c r="O164" t="s">
        <v>13734</v>
      </c>
      <c r="P164">
        <v>0</v>
      </c>
      <c r="Q164">
        <v>1796.264466019418</v>
      </c>
      <c r="R164">
        <v>0</v>
      </c>
    </row>
    <row r="165" spans="1:18" x14ac:dyDescent="0.25">
      <c r="A165">
        <v>4</v>
      </c>
      <c r="B165">
        <v>4203</v>
      </c>
      <c r="C165" t="s">
        <v>771</v>
      </c>
      <c r="D165" t="s">
        <v>1158</v>
      </c>
      <c r="E165">
        <v>1</v>
      </c>
      <c r="F165" t="s">
        <v>13849</v>
      </c>
      <c r="G165">
        <v>1</v>
      </c>
      <c r="H165" t="s">
        <v>8278</v>
      </c>
      <c r="I165" t="s">
        <v>13850</v>
      </c>
      <c r="J165">
        <v>1</v>
      </c>
      <c r="K165" t="s">
        <v>13769</v>
      </c>
      <c r="L165">
        <v>270103</v>
      </c>
      <c r="M165" t="s">
        <v>13539</v>
      </c>
      <c r="N165">
        <v>270103008</v>
      </c>
      <c r="O165" t="s">
        <v>13734</v>
      </c>
      <c r="P165">
        <v>0</v>
      </c>
      <c r="Q165">
        <v>15026.586504561763</v>
      </c>
      <c r="R165">
        <v>0</v>
      </c>
    </row>
    <row r="166" spans="1:18" x14ac:dyDescent="0.25">
      <c r="A166">
        <v>4</v>
      </c>
      <c r="B166">
        <v>4203</v>
      </c>
      <c r="C166" t="s">
        <v>771</v>
      </c>
      <c r="D166" t="s">
        <v>1158</v>
      </c>
      <c r="E166">
        <v>1</v>
      </c>
      <c r="F166" t="s">
        <v>13849</v>
      </c>
      <c r="G166">
        <v>1</v>
      </c>
      <c r="H166" t="s">
        <v>8278</v>
      </c>
      <c r="I166" t="s">
        <v>13851</v>
      </c>
      <c r="J166">
        <v>1</v>
      </c>
      <c r="K166" t="s">
        <v>13769</v>
      </c>
      <c r="L166">
        <v>270103</v>
      </c>
      <c r="M166" t="s">
        <v>13539</v>
      </c>
      <c r="N166">
        <v>270103008</v>
      </c>
      <c r="O166" t="s">
        <v>13734</v>
      </c>
      <c r="P166">
        <v>0</v>
      </c>
      <c r="Q166">
        <v>3099.68285714286</v>
      </c>
      <c r="R166">
        <v>0</v>
      </c>
    </row>
    <row r="167" spans="1:18" x14ac:dyDescent="0.25">
      <c r="A167">
        <v>4</v>
      </c>
      <c r="B167">
        <v>4203</v>
      </c>
      <c r="C167" t="s">
        <v>771</v>
      </c>
      <c r="D167" t="s">
        <v>1158</v>
      </c>
      <c r="E167">
        <v>1</v>
      </c>
      <c r="F167" t="s">
        <v>13849</v>
      </c>
      <c r="G167">
        <v>2</v>
      </c>
      <c r="H167" t="s">
        <v>13771</v>
      </c>
      <c r="I167" t="s">
        <v>13852</v>
      </c>
      <c r="J167">
        <v>1</v>
      </c>
      <c r="K167" t="s">
        <v>13769</v>
      </c>
      <c r="L167">
        <v>270103</v>
      </c>
      <c r="M167" t="s">
        <v>13539</v>
      </c>
      <c r="N167">
        <v>270103008</v>
      </c>
      <c r="O167" t="s">
        <v>13734</v>
      </c>
      <c r="P167">
        <v>0</v>
      </c>
      <c r="Q167">
        <v>15026.586504561763</v>
      </c>
      <c r="R167">
        <v>0</v>
      </c>
    </row>
    <row r="168" spans="1:18" x14ac:dyDescent="0.25">
      <c r="A168">
        <v>4</v>
      </c>
      <c r="B168">
        <v>4203</v>
      </c>
      <c r="C168" t="s">
        <v>771</v>
      </c>
      <c r="D168" t="s">
        <v>1158</v>
      </c>
      <c r="E168">
        <v>1</v>
      </c>
      <c r="F168" t="s">
        <v>13849</v>
      </c>
      <c r="G168">
        <v>2</v>
      </c>
      <c r="H168" t="s">
        <v>13771</v>
      </c>
      <c r="I168" t="s">
        <v>13853</v>
      </c>
      <c r="J168">
        <v>1</v>
      </c>
      <c r="K168" t="s">
        <v>13769</v>
      </c>
      <c r="L168">
        <v>270103</v>
      </c>
      <c r="M168" t="s">
        <v>13539</v>
      </c>
      <c r="N168">
        <v>270103008</v>
      </c>
      <c r="O168" t="s">
        <v>13734</v>
      </c>
      <c r="P168">
        <v>0</v>
      </c>
      <c r="Q168">
        <v>3099.68285714286</v>
      </c>
      <c r="R168">
        <v>0</v>
      </c>
    </row>
    <row r="169" spans="1:18" x14ac:dyDescent="0.25">
      <c r="A169">
        <v>4</v>
      </c>
      <c r="B169">
        <v>4203</v>
      </c>
      <c r="C169" t="s">
        <v>771</v>
      </c>
      <c r="D169" t="s">
        <v>1158</v>
      </c>
      <c r="E169">
        <v>2</v>
      </c>
      <c r="F169" t="s">
        <v>13854</v>
      </c>
      <c r="G169">
        <v>1</v>
      </c>
      <c r="H169" t="s">
        <v>8278</v>
      </c>
      <c r="I169" t="s">
        <v>13850</v>
      </c>
      <c r="J169">
        <v>1</v>
      </c>
      <c r="K169" t="s">
        <v>13769</v>
      </c>
      <c r="L169">
        <v>270103</v>
      </c>
      <c r="M169" t="s">
        <v>13539</v>
      </c>
      <c r="N169">
        <v>270103008</v>
      </c>
      <c r="O169" t="s">
        <v>13734</v>
      </c>
      <c r="P169">
        <v>0</v>
      </c>
      <c r="Q169">
        <v>17646.729361704623</v>
      </c>
      <c r="R169">
        <v>0</v>
      </c>
    </row>
    <row r="170" spans="1:18" x14ac:dyDescent="0.25">
      <c r="A170">
        <v>4</v>
      </c>
      <c r="B170">
        <v>4203</v>
      </c>
      <c r="C170" t="s">
        <v>771</v>
      </c>
      <c r="D170" t="s">
        <v>1158</v>
      </c>
      <c r="E170">
        <v>2</v>
      </c>
      <c r="F170" t="s">
        <v>13854</v>
      </c>
      <c r="G170">
        <v>1</v>
      </c>
      <c r="H170" t="s">
        <v>8278</v>
      </c>
      <c r="I170" t="s">
        <v>13851</v>
      </c>
      <c r="J170">
        <v>1</v>
      </c>
      <c r="K170" t="s">
        <v>13769</v>
      </c>
      <c r="L170">
        <v>270103</v>
      </c>
      <c r="M170" t="s">
        <v>13539</v>
      </c>
      <c r="N170">
        <v>270103008</v>
      </c>
      <c r="O170" t="s">
        <v>13734</v>
      </c>
      <c r="P170">
        <v>0</v>
      </c>
      <c r="Q170">
        <v>479.54</v>
      </c>
      <c r="R170">
        <v>0</v>
      </c>
    </row>
    <row r="171" spans="1:18" x14ac:dyDescent="0.25">
      <c r="A171">
        <v>4</v>
      </c>
      <c r="B171">
        <v>4203</v>
      </c>
      <c r="C171" t="s">
        <v>771</v>
      </c>
      <c r="D171" t="s">
        <v>1158</v>
      </c>
      <c r="E171">
        <v>3</v>
      </c>
      <c r="F171" t="s">
        <v>13855</v>
      </c>
      <c r="G171">
        <v>1</v>
      </c>
      <c r="H171" t="s">
        <v>8278</v>
      </c>
      <c r="I171" t="s">
        <v>13850</v>
      </c>
      <c r="J171">
        <v>1</v>
      </c>
      <c r="K171" t="s">
        <v>13769</v>
      </c>
      <c r="L171">
        <v>270103</v>
      </c>
      <c r="M171" t="s">
        <v>13539</v>
      </c>
      <c r="N171">
        <v>270103008</v>
      </c>
      <c r="O171" t="s">
        <v>13734</v>
      </c>
      <c r="P171">
        <v>0</v>
      </c>
      <c r="Q171">
        <v>15026.586504561763</v>
      </c>
      <c r="R171">
        <v>0</v>
      </c>
    </row>
    <row r="172" spans="1:18" x14ac:dyDescent="0.25">
      <c r="A172">
        <v>4</v>
      </c>
      <c r="B172">
        <v>4203</v>
      </c>
      <c r="C172" t="s">
        <v>771</v>
      </c>
      <c r="D172" t="s">
        <v>1158</v>
      </c>
      <c r="E172">
        <v>3</v>
      </c>
      <c r="F172" t="s">
        <v>13855</v>
      </c>
      <c r="G172">
        <v>1</v>
      </c>
      <c r="H172" t="s">
        <v>8278</v>
      </c>
      <c r="I172" t="s">
        <v>13851</v>
      </c>
      <c r="J172">
        <v>1</v>
      </c>
      <c r="K172" t="s">
        <v>13769</v>
      </c>
      <c r="L172">
        <v>270103</v>
      </c>
      <c r="M172" t="s">
        <v>13539</v>
      </c>
      <c r="N172">
        <v>270103008</v>
      </c>
      <c r="O172" t="s">
        <v>13734</v>
      </c>
      <c r="P172">
        <v>0</v>
      </c>
      <c r="Q172">
        <v>3099.68285714286</v>
      </c>
      <c r="R172">
        <v>0</v>
      </c>
    </row>
    <row r="173" spans="1:18" x14ac:dyDescent="0.25">
      <c r="A173">
        <v>4</v>
      </c>
      <c r="B173">
        <v>4301</v>
      </c>
      <c r="C173" t="s">
        <v>771</v>
      </c>
      <c r="D173" t="s">
        <v>1164</v>
      </c>
      <c r="E173">
        <v>1</v>
      </c>
      <c r="F173" t="s">
        <v>13849</v>
      </c>
      <c r="G173">
        <v>1</v>
      </c>
      <c r="H173" t="s">
        <v>8278</v>
      </c>
      <c r="I173" t="s">
        <v>13850</v>
      </c>
      <c r="J173">
        <v>1</v>
      </c>
      <c r="K173" t="s">
        <v>13769</v>
      </c>
      <c r="L173">
        <v>270103</v>
      </c>
      <c r="M173" t="s">
        <v>13539</v>
      </c>
      <c r="N173">
        <v>270103008</v>
      </c>
      <c r="O173" t="s">
        <v>13734</v>
      </c>
      <c r="P173">
        <v>21389</v>
      </c>
      <c r="Q173">
        <v>20773.521349801325</v>
      </c>
      <c r="R173">
        <v>22628.256079144216</v>
      </c>
    </row>
    <row r="174" spans="1:18" x14ac:dyDescent="0.25">
      <c r="A174">
        <v>4</v>
      </c>
      <c r="B174">
        <v>4301</v>
      </c>
      <c r="C174" t="s">
        <v>771</v>
      </c>
      <c r="D174" t="s">
        <v>1164</v>
      </c>
      <c r="E174">
        <v>1</v>
      </c>
      <c r="F174" t="s">
        <v>13849</v>
      </c>
      <c r="G174">
        <v>1</v>
      </c>
      <c r="H174" t="s">
        <v>8278</v>
      </c>
      <c r="I174" t="s">
        <v>13851</v>
      </c>
      <c r="J174">
        <v>1</v>
      </c>
      <c r="K174" t="s">
        <v>13769</v>
      </c>
      <c r="L174">
        <v>270103</v>
      </c>
      <c r="M174" t="s">
        <v>13539</v>
      </c>
      <c r="N174">
        <v>270103008</v>
      </c>
      <c r="O174" t="s">
        <v>13734</v>
      </c>
      <c r="P174">
        <v>3728</v>
      </c>
      <c r="Q174">
        <v>7783.1236615811376</v>
      </c>
      <c r="R174">
        <v>15314.487375358418</v>
      </c>
    </row>
    <row r="175" spans="1:18" x14ac:dyDescent="0.25">
      <c r="A175">
        <v>4</v>
      </c>
      <c r="B175">
        <v>4301</v>
      </c>
      <c r="C175" t="s">
        <v>771</v>
      </c>
      <c r="D175" t="s">
        <v>1164</v>
      </c>
      <c r="E175">
        <v>1</v>
      </c>
      <c r="F175" t="s">
        <v>13849</v>
      </c>
      <c r="G175">
        <v>2</v>
      </c>
      <c r="H175" t="s">
        <v>13771</v>
      </c>
      <c r="I175" t="s">
        <v>13852</v>
      </c>
      <c r="J175">
        <v>1</v>
      </c>
      <c r="K175" t="s">
        <v>13769</v>
      </c>
      <c r="L175">
        <v>270103</v>
      </c>
      <c r="M175" t="s">
        <v>13539</v>
      </c>
      <c r="N175">
        <v>270103008</v>
      </c>
      <c r="O175" t="s">
        <v>13734</v>
      </c>
      <c r="P175">
        <v>17763</v>
      </c>
      <c r="Q175">
        <v>13752.017526524927</v>
      </c>
      <c r="R175">
        <v>17415.876449325806</v>
      </c>
    </row>
    <row r="176" spans="1:18" x14ac:dyDescent="0.25">
      <c r="A176">
        <v>4</v>
      </c>
      <c r="B176">
        <v>4301</v>
      </c>
      <c r="C176" t="s">
        <v>771</v>
      </c>
      <c r="D176" t="s">
        <v>1164</v>
      </c>
      <c r="E176">
        <v>1</v>
      </c>
      <c r="F176" t="s">
        <v>13849</v>
      </c>
      <c r="G176">
        <v>2</v>
      </c>
      <c r="H176" t="s">
        <v>13771</v>
      </c>
      <c r="I176" t="s">
        <v>13853</v>
      </c>
      <c r="J176">
        <v>1</v>
      </c>
      <c r="K176" t="s">
        <v>13769</v>
      </c>
      <c r="L176">
        <v>270103</v>
      </c>
      <c r="M176" t="s">
        <v>13539</v>
      </c>
      <c r="N176">
        <v>270103008</v>
      </c>
      <c r="O176" t="s">
        <v>13734</v>
      </c>
      <c r="P176">
        <v>7354</v>
      </c>
      <c r="Q176">
        <v>14804.627484857529</v>
      </c>
      <c r="R176">
        <v>20526.867005176831</v>
      </c>
    </row>
    <row r="177" spans="1:18" x14ac:dyDescent="0.25">
      <c r="A177">
        <v>4</v>
      </c>
      <c r="B177">
        <v>4301</v>
      </c>
      <c r="C177" t="s">
        <v>771</v>
      </c>
      <c r="D177" t="s">
        <v>1164</v>
      </c>
      <c r="E177">
        <v>2</v>
      </c>
      <c r="F177" t="s">
        <v>13854</v>
      </c>
      <c r="G177">
        <v>1</v>
      </c>
      <c r="H177" t="s">
        <v>8278</v>
      </c>
      <c r="I177" t="s">
        <v>13850</v>
      </c>
      <c r="J177">
        <v>1</v>
      </c>
      <c r="K177" t="s">
        <v>13769</v>
      </c>
      <c r="L177">
        <v>270103</v>
      </c>
      <c r="M177" t="s">
        <v>13539</v>
      </c>
      <c r="N177">
        <v>270103008</v>
      </c>
      <c r="O177" t="s">
        <v>13734</v>
      </c>
      <c r="P177">
        <v>24313</v>
      </c>
      <c r="Q177">
        <v>27658.512778372758</v>
      </c>
      <c r="R177">
        <v>34001.249864759062</v>
      </c>
    </row>
    <row r="178" spans="1:18" x14ac:dyDescent="0.25">
      <c r="A178">
        <v>4</v>
      </c>
      <c r="B178">
        <v>4301</v>
      </c>
      <c r="C178" t="s">
        <v>771</v>
      </c>
      <c r="D178" t="s">
        <v>1164</v>
      </c>
      <c r="E178">
        <v>2</v>
      </c>
      <c r="F178" t="s">
        <v>13854</v>
      </c>
      <c r="G178">
        <v>1</v>
      </c>
      <c r="H178" t="s">
        <v>8278</v>
      </c>
      <c r="I178" t="s">
        <v>13851</v>
      </c>
      <c r="J178">
        <v>1</v>
      </c>
      <c r="K178" t="s">
        <v>13769</v>
      </c>
      <c r="L178">
        <v>270103</v>
      </c>
      <c r="M178" t="s">
        <v>13539</v>
      </c>
      <c r="N178">
        <v>270103008</v>
      </c>
      <c r="O178" t="s">
        <v>13734</v>
      </c>
      <c r="P178">
        <v>804</v>
      </c>
      <c r="Q178">
        <v>898.13223300970901</v>
      </c>
      <c r="R178">
        <v>3941.4935897435898</v>
      </c>
    </row>
    <row r="179" spans="1:18" x14ac:dyDescent="0.25">
      <c r="A179">
        <v>4</v>
      </c>
      <c r="B179">
        <v>4301</v>
      </c>
      <c r="C179" t="s">
        <v>771</v>
      </c>
      <c r="D179" t="s">
        <v>1164</v>
      </c>
      <c r="E179">
        <v>3</v>
      </c>
      <c r="F179" t="s">
        <v>13855</v>
      </c>
      <c r="G179">
        <v>1</v>
      </c>
      <c r="H179" t="s">
        <v>8278</v>
      </c>
      <c r="I179" t="s">
        <v>13850</v>
      </c>
      <c r="J179">
        <v>1</v>
      </c>
      <c r="K179" t="s">
        <v>13769</v>
      </c>
      <c r="L179">
        <v>270103</v>
      </c>
      <c r="M179" t="s">
        <v>13539</v>
      </c>
      <c r="N179">
        <v>270103008</v>
      </c>
      <c r="O179" t="s">
        <v>13734</v>
      </c>
      <c r="P179">
        <v>21700</v>
      </c>
      <c r="Q179">
        <v>20773.521349801325</v>
      </c>
      <c r="R179">
        <v>22628.256079144216</v>
      </c>
    </row>
    <row r="180" spans="1:18" x14ac:dyDescent="0.25">
      <c r="A180">
        <v>4</v>
      </c>
      <c r="B180">
        <v>4301</v>
      </c>
      <c r="C180" t="s">
        <v>771</v>
      </c>
      <c r="D180" t="s">
        <v>1164</v>
      </c>
      <c r="E180">
        <v>3</v>
      </c>
      <c r="F180" t="s">
        <v>13855</v>
      </c>
      <c r="G180">
        <v>1</v>
      </c>
      <c r="H180" t="s">
        <v>8278</v>
      </c>
      <c r="I180" t="s">
        <v>13851</v>
      </c>
      <c r="J180">
        <v>1</v>
      </c>
      <c r="K180" t="s">
        <v>13769</v>
      </c>
      <c r="L180">
        <v>270103</v>
      </c>
      <c r="M180" t="s">
        <v>13539</v>
      </c>
      <c r="N180">
        <v>270103008</v>
      </c>
      <c r="O180" t="s">
        <v>13734</v>
      </c>
      <c r="P180">
        <v>3417</v>
      </c>
      <c r="Q180">
        <v>7783.1236615811376</v>
      </c>
      <c r="R180">
        <v>15314.487375358418</v>
      </c>
    </row>
    <row r="181" spans="1:18" x14ac:dyDescent="0.25">
      <c r="A181">
        <v>4</v>
      </c>
      <c r="B181">
        <v>4302</v>
      </c>
      <c r="C181" t="s">
        <v>771</v>
      </c>
      <c r="D181" t="s">
        <v>1167</v>
      </c>
      <c r="E181">
        <v>1</v>
      </c>
      <c r="F181" t="s">
        <v>13849</v>
      </c>
      <c r="G181">
        <v>1</v>
      </c>
      <c r="H181" t="s">
        <v>8278</v>
      </c>
      <c r="I181" t="s">
        <v>13850</v>
      </c>
      <c r="J181">
        <v>1</v>
      </c>
      <c r="K181" t="s">
        <v>13769</v>
      </c>
      <c r="L181">
        <v>270103</v>
      </c>
      <c r="M181" t="s">
        <v>13539</v>
      </c>
      <c r="N181">
        <v>270103008</v>
      </c>
      <c r="O181" t="s">
        <v>13734</v>
      </c>
      <c r="P181">
        <v>0</v>
      </c>
      <c r="Q181">
        <v>1519.4152287903</v>
      </c>
      <c r="R181">
        <v>0</v>
      </c>
    </row>
    <row r="182" spans="1:18" x14ac:dyDescent="0.25">
      <c r="A182">
        <v>4</v>
      </c>
      <c r="B182">
        <v>4302</v>
      </c>
      <c r="C182" t="s">
        <v>771</v>
      </c>
      <c r="D182" t="s">
        <v>1167</v>
      </c>
      <c r="E182">
        <v>1</v>
      </c>
      <c r="F182" t="s">
        <v>13849</v>
      </c>
      <c r="G182">
        <v>1</v>
      </c>
      <c r="H182" t="s">
        <v>8278</v>
      </c>
      <c r="I182" t="s">
        <v>13851</v>
      </c>
      <c r="J182">
        <v>1</v>
      </c>
      <c r="K182" t="s">
        <v>13769</v>
      </c>
      <c r="L182">
        <v>270103</v>
      </c>
      <c r="M182" t="s">
        <v>13539</v>
      </c>
      <c r="N182">
        <v>270103008</v>
      </c>
      <c r="O182" t="s">
        <v>13734</v>
      </c>
      <c r="P182">
        <v>0</v>
      </c>
      <c r="Q182">
        <v>418.59223300970899</v>
      </c>
      <c r="R182">
        <v>0</v>
      </c>
    </row>
    <row r="183" spans="1:18" x14ac:dyDescent="0.25">
      <c r="A183">
        <v>4</v>
      </c>
      <c r="B183">
        <v>4302</v>
      </c>
      <c r="C183" t="s">
        <v>771</v>
      </c>
      <c r="D183" t="s">
        <v>1167</v>
      </c>
      <c r="E183">
        <v>1</v>
      </c>
      <c r="F183" t="s">
        <v>13849</v>
      </c>
      <c r="G183">
        <v>2</v>
      </c>
      <c r="H183" t="s">
        <v>13771</v>
      </c>
      <c r="I183" t="s">
        <v>13852</v>
      </c>
      <c r="J183">
        <v>1</v>
      </c>
      <c r="K183" t="s">
        <v>13769</v>
      </c>
      <c r="L183">
        <v>270103</v>
      </c>
      <c r="M183" t="s">
        <v>13539</v>
      </c>
      <c r="N183">
        <v>270103008</v>
      </c>
      <c r="O183" t="s">
        <v>13734</v>
      </c>
      <c r="P183">
        <v>0</v>
      </c>
      <c r="Q183">
        <v>1519.4152287903</v>
      </c>
      <c r="R183">
        <v>0</v>
      </c>
    </row>
    <row r="184" spans="1:18" x14ac:dyDescent="0.25">
      <c r="A184">
        <v>4</v>
      </c>
      <c r="B184">
        <v>4302</v>
      </c>
      <c r="C184" t="s">
        <v>771</v>
      </c>
      <c r="D184" t="s">
        <v>1167</v>
      </c>
      <c r="E184">
        <v>1</v>
      </c>
      <c r="F184" t="s">
        <v>13849</v>
      </c>
      <c r="G184">
        <v>2</v>
      </c>
      <c r="H184" t="s">
        <v>13771</v>
      </c>
      <c r="I184" t="s">
        <v>13853</v>
      </c>
      <c r="J184">
        <v>1</v>
      </c>
      <c r="K184" t="s">
        <v>13769</v>
      </c>
      <c r="L184">
        <v>270103</v>
      </c>
      <c r="M184" t="s">
        <v>13539</v>
      </c>
      <c r="N184">
        <v>270103008</v>
      </c>
      <c r="O184" t="s">
        <v>13734</v>
      </c>
      <c r="P184">
        <v>0</v>
      </c>
      <c r="Q184">
        <v>418.59223300970899</v>
      </c>
      <c r="R184">
        <v>0</v>
      </c>
    </row>
    <row r="185" spans="1:18" x14ac:dyDescent="0.25">
      <c r="A185">
        <v>4</v>
      </c>
      <c r="B185">
        <v>4302</v>
      </c>
      <c r="C185" t="s">
        <v>771</v>
      </c>
      <c r="D185" t="s">
        <v>1167</v>
      </c>
      <c r="E185">
        <v>2</v>
      </c>
      <c r="F185" t="s">
        <v>13854</v>
      </c>
      <c r="G185">
        <v>1</v>
      </c>
      <c r="H185" t="s">
        <v>8278</v>
      </c>
      <c r="I185" t="s">
        <v>13850</v>
      </c>
      <c r="J185">
        <v>1</v>
      </c>
      <c r="K185" t="s">
        <v>13769</v>
      </c>
      <c r="L185">
        <v>270103</v>
      </c>
      <c r="M185" t="s">
        <v>13539</v>
      </c>
      <c r="N185">
        <v>270103008</v>
      </c>
      <c r="O185" t="s">
        <v>13734</v>
      </c>
      <c r="P185">
        <v>0</v>
      </c>
      <c r="Q185">
        <v>1938.007461800009</v>
      </c>
      <c r="R185">
        <v>0</v>
      </c>
    </row>
    <row r="186" spans="1:18" x14ac:dyDescent="0.25">
      <c r="A186">
        <v>4</v>
      </c>
      <c r="B186">
        <v>4302</v>
      </c>
      <c r="C186" t="s">
        <v>771</v>
      </c>
      <c r="D186" t="s">
        <v>1167</v>
      </c>
      <c r="E186">
        <v>3</v>
      </c>
      <c r="F186" t="s">
        <v>13855</v>
      </c>
      <c r="G186">
        <v>1</v>
      </c>
      <c r="H186" t="s">
        <v>8278</v>
      </c>
      <c r="I186" t="s">
        <v>13850</v>
      </c>
      <c r="J186">
        <v>1</v>
      </c>
      <c r="K186" t="s">
        <v>13769</v>
      </c>
      <c r="L186">
        <v>270103</v>
      </c>
      <c r="M186" t="s">
        <v>13539</v>
      </c>
      <c r="N186">
        <v>270103008</v>
      </c>
      <c r="O186" t="s">
        <v>13734</v>
      </c>
      <c r="P186">
        <v>0</v>
      </c>
      <c r="Q186">
        <v>1519.4152287903</v>
      </c>
      <c r="R186">
        <v>0</v>
      </c>
    </row>
    <row r="187" spans="1:18" x14ac:dyDescent="0.25">
      <c r="A187">
        <v>4</v>
      </c>
      <c r="B187">
        <v>4302</v>
      </c>
      <c r="C187" t="s">
        <v>771</v>
      </c>
      <c r="D187" t="s">
        <v>1167</v>
      </c>
      <c r="E187">
        <v>3</v>
      </c>
      <c r="F187" t="s">
        <v>13855</v>
      </c>
      <c r="G187">
        <v>1</v>
      </c>
      <c r="H187" t="s">
        <v>8278</v>
      </c>
      <c r="I187" t="s">
        <v>13851</v>
      </c>
      <c r="J187">
        <v>1</v>
      </c>
      <c r="K187" t="s">
        <v>13769</v>
      </c>
      <c r="L187">
        <v>270103</v>
      </c>
      <c r="M187" t="s">
        <v>13539</v>
      </c>
      <c r="N187">
        <v>270103008</v>
      </c>
      <c r="O187" t="s">
        <v>13734</v>
      </c>
      <c r="P187">
        <v>0</v>
      </c>
      <c r="Q187">
        <v>418.59223300970899</v>
      </c>
      <c r="R187">
        <v>0</v>
      </c>
    </row>
    <row r="188" spans="1:18" x14ac:dyDescent="0.25">
      <c r="A188">
        <v>4</v>
      </c>
      <c r="B188">
        <v>4303</v>
      </c>
      <c r="C188" t="s">
        <v>771</v>
      </c>
      <c r="D188" t="s">
        <v>1170</v>
      </c>
      <c r="E188">
        <v>1</v>
      </c>
      <c r="F188" t="s">
        <v>13849</v>
      </c>
      <c r="G188">
        <v>1</v>
      </c>
      <c r="H188" t="s">
        <v>8278</v>
      </c>
      <c r="I188" t="s">
        <v>13850</v>
      </c>
      <c r="J188">
        <v>1</v>
      </c>
      <c r="K188" t="s">
        <v>13769</v>
      </c>
      <c r="L188">
        <v>270103</v>
      </c>
      <c r="M188" t="s">
        <v>13539</v>
      </c>
      <c r="N188">
        <v>270103008</v>
      </c>
      <c r="O188" t="s">
        <v>13734</v>
      </c>
      <c r="P188">
        <v>0</v>
      </c>
      <c r="Q188">
        <v>6065.3175818278651</v>
      </c>
      <c r="R188">
        <v>8494.7222687102931</v>
      </c>
    </row>
    <row r="189" spans="1:18" x14ac:dyDescent="0.25">
      <c r="A189">
        <v>4</v>
      </c>
      <c r="B189">
        <v>4303</v>
      </c>
      <c r="C189" t="s">
        <v>771</v>
      </c>
      <c r="D189" t="s">
        <v>1170</v>
      </c>
      <c r="E189">
        <v>1</v>
      </c>
      <c r="F189" t="s">
        <v>13849</v>
      </c>
      <c r="G189">
        <v>1</v>
      </c>
      <c r="H189" t="s">
        <v>8278</v>
      </c>
      <c r="I189" t="s">
        <v>13851</v>
      </c>
      <c r="J189">
        <v>1</v>
      </c>
      <c r="K189" t="s">
        <v>13769</v>
      </c>
      <c r="L189">
        <v>270103</v>
      </c>
      <c r="M189" t="s">
        <v>13539</v>
      </c>
      <c r="N189">
        <v>270103008</v>
      </c>
      <c r="O189" t="s">
        <v>13734</v>
      </c>
      <c r="P189">
        <v>0</v>
      </c>
      <c r="Q189">
        <v>0</v>
      </c>
      <c r="R189">
        <v>2632.8320762623089</v>
      </c>
    </row>
    <row r="190" spans="1:18" x14ac:dyDescent="0.25">
      <c r="A190">
        <v>4</v>
      </c>
      <c r="B190">
        <v>4303</v>
      </c>
      <c r="C190" t="s">
        <v>771</v>
      </c>
      <c r="D190" t="s">
        <v>1170</v>
      </c>
      <c r="E190">
        <v>1</v>
      </c>
      <c r="F190" t="s">
        <v>13849</v>
      </c>
      <c r="G190">
        <v>2</v>
      </c>
      <c r="H190" t="s">
        <v>13771</v>
      </c>
      <c r="I190" t="s">
        <v>13852</v>
      </c>
      <c r="J190">
        <v>1</v>
      </c>
      <c r="K190" t="s">
        <v>13769</v>
      </c>
      <c r="L190">
        <v>270103</v>
      </c>
      <c r="M190" t="s">
        <v>13539</v>
      </c>
      <c r="N190">
        <v>270103008</v>
      </c>
      <c r="O190" t="s">
        <v>13734</v>
      </c>
      <c r="P190">
        <v>0</v>
      </c>
      <c r="Q190">
        <v>6065.3175818278651</v>
      </c>
      <c r="R190">
        <v>8014.0556020436261</v>
      </c>
    </row>
    <row r="191" spans="1:18" x14ac:dyDescent="0.25">
      <c r="A191">
        <v>4</v>
      </c>
      <c r="B191">
        <v>4303</v>
      </c>
      <c r="C191" t="s">
        <v>771</v>
      </c>
      <c r="D191" t="s">
        <v>1170</v>
      </c>
      <c r="E191">
        <v>1</v>
      </c>
      <c r="F191" t="s">
        <v>13849</v>
      </c>
      <c r="G191">
        <v>2</v>
      </c>
      <c r="H191" t="s">
        <v>13771</v>
      </c>
      <c r="I191" t="s">
        <v>13853</v>
      </c>
      <c r="J191">
        <v>1</v>
      </c>
      <c r="K191" t="s">
        <v>13769</v>
      </c>
      <c r="L191">
        <v>270103</v>
      </c>
      <c r="M191" t="s">
        <v>13539</v>
      </c>
      <c r="N191">
        <v>270103008</v>
      </c>
      <c r="O191" t="s">
        <v>13734</v>
      </c>
      <c r="P191">
        <v>0</v>
      </c>
      <c r="Q191">
        <v>0</v>
      </c>
      <c r="R191">
        <v>3113.4987429289754</v>
      </c>
    </row>
    <row r="192" spans="1:18" x14ac:dyDescent="0.25">
      <c r="A192">
        <v>4</v>
      </c>
      <c r="B192">
        <v>4303</v>
      </c>
      <c r="C192" t="s">
        <v>771</v>
      </c>
      <c r="D192" t="s">
        <v>1170</v>
      </c>
      <c r="E192">
        <v>2</v>
      </c>
      <c r="F192" t="s">
        <v>13854</v>
      </c>
      <c r="G192">
        <v>1</v>
      </c>
      <c r="H192" t="s">
        <v>8278</v>
      </c>
      <c r="I192" t="s">
        <v>13850</v>
      </c>
      <c r="J192">
        <v>1</v>
      </c>
      <c r="K192" t="s">
        <v>13769</v>
      </c>
      <c r="L192">
        <v>270103</v>
      </c>
      <c r="M192" t="s">
        <v>13539</v>
      </c>
      <c r="N192">
        <v>270103008</v>
      </c>
      <c r="O192" t="s">
        <v>13734</v>
      </c>
      <c r="P192">
        <v>0</v>
      </c>
      <c r="Q192">
        <v>6065.3175818278651</v>
      </c>
      <c r="R192">
        <v>11127.554344972596</v>
      </c>
    </row>
    <row r="193" spans="1:18" x14ac:dyDescent="0.25">
      <c r="A193">
        <v>4</v>
      </c>
      <c r="B193">
        <v>4303</v>
      </c>
      <c r="C193" t="s">
        <v>771</v>
      </c>
      <c r="D193" t="s">
        <v>1170</v>
      </c>
      <c r="E193">
        <v>3</v>
      </c>
      <c r="F193" t="s">
        <v>13855</v>
      </c>
      <c r="G193">
        <v>1</v>
      </c>
      <c r="H193" t="s">
        <v>8278</v>
      </c>
      <c r="I193" t="s">
        <v>13850</v>
      </c>
      <c r="J193">
        <v>1</v>
      </c>
      <c r="K193" t="s">
        <v>13769</v>
      </c>
      <c r="L193">
        <v>270103</v>
      </c>
      <c r="M193" t="s">
        <v>13539</v>
      </c>
      <c r="N193">
        <v>270103008</v>
      </c>
      <c r="O193" t="s">
        <v>13734</v>
      </c>
      <c r="P193">
        <v>0</v>
      </c>
      <c r="Q193">
        <v>6065.3175818278651</v>
      </c>
      <c r="R193">
        <v>8494.7222687102931</v>
      </c>
    </row>
    <row r="194" spans="1:18" x14ac:dyDescent="0.25">
      <c r="A194">
        <v>4</v>
      </c>
      <c r="B194">
        <v>4303</v>
      </c>
      <c r="C194" t="s">
        <v>771</v>
      </c>
      <c r="D194" t="s">
        <v>1170</v>
      </c>
      <c r="E194">
        <v>3</v>
      </c>
      <c r="F194" t="s">
        <v>13855</v>
      </c>
      <c r="G194">
        <v>1</v>
      </c>
      <c r="H194" t="s">
        <v>8278</v>
      </c>
      <c r="I194" t="s">
        <v>13851</v>
      </c>
      <c r="J194">
        <v>1</v>
      </c>
      <c r="K194" t="s">
        <v>13769</v>
      </c>
      <c r="L194">
        <v>270103</v>
      </c>
      <c r="M194" t="s">
        <v>13539</v>
      </c>
      <c r="N194">
        <v>270103008</v>
      </c>
      <c r="O194" t="s">
        <v>13734</v>
      </c>
      <c r="P194">
        <v>0</v>
      </c>
      <c r="Q194">
        <v>0</v>
      </c>
      <c r="R194">
        <v>2632.8320762623089</v>
      </c>
    </row>
    <row r="195" spans="1:18" x14ac:dyDescent="0.25">
      <c r="A195">
        <v>5</v>
      </c>
      <c r="B195">
        <v>5101</v>
      </c>
      <c r="C195" t="s">
        <v>798</v>
      </c>
      <c r="D195" t="s">
        <v>798</v>
      </c>
      <c r="E195">
        <v>1</v>
      </c>
      <c r="F195" t="s">
        <v>13849</v>
      </c>
      <c r="G195">
        <v>1</v>
      </c>
      <c r="H195" t="s">
        <v>8278</v>
      </c>
      <c r="I195" t="s">
        <v>13850</v>
      </c>
      <c r="J195">
        <v>1</v>
      </c>
      <c r="K195" t="s">
        <v>13769</v>
      </c>
      <c r="L195">
        <v>270103</v>
      </c>
      <c r="M195" t="s">
        <v>13539</v>
      </c>
      <c r="N195">
        <v>270103008</v>
      </c>
      <c r="O195" t="s">
        <v>13734</v>
      </c>
      <c r="P195">
        <v>60807</v>
      </c>
      <c r="Q195">
        <v>39514.182836538457</v>
      </c>
      <c r="R195">
        <v>86448.509179514498</v>
      </c>
    </row>
    <row r="196" spans="1:18" x14ac:dyDescent="0.25">
      <c r="A196">
        <v>5</v>
      </c>
      <c r="B196">
        <v>5101</v>
      </c>
      <c r="C196" t="s">
        <v>798</v>
      </c>
      <c r="D196" t="s">
        <v>798</v>
      </c>
      <c r="E196">
        <v>1</v>
      </c>
      <c r="F196" t="s">
        <v>13849</v>
      </c>
      <c r="G196">
        <v>1</v>
      </c>
      <c r="H196" t="s">
        <v>8278</v>
      </c>
      <c r="I196" t="s">
        <v>13851</v>
      </c>
      <c r="J196">
        <v>1</v>
      </c>
      <c r="K196" t="s">
        <v>13769</v>
      </c>
      <c r="L196">
        <v>270103</v>
      </c>
      <c r="M196" t="s">
        <v>13539</v>
      </c>
      <c r="N196">
        <v>270103008</v>
      </c>
      <c r="O196" t="s">
        <v>13734</v>
      </c>
      <c r="P196">
        <v>33645</v>
      </c>
      <c r="Q196">
        <v>44903.883509615385</v>
      </c>
      <c r="R196">
        <v>45845.798808258027</v>
      </c>
    </row>
    <row r="197" spans="1:18" x14ac:dyDescent="0.25">
      <c r="A197">
        <v>5</v>
      </c>
      <c r="B197">
        <v>5101</v>
      </c>
      <c r="C197" t="s">
        <v>798</v>
      </c>
      <c r="D197" t="s">
        <v>798</v>
      </c>
      <c r="E197">
        <v>1</v>
      </c>
      <c r="F197" t="s">
        <v>13849</v>
      </c>
      <c r="G197">
        <v>2</v>
      </c>
      <c r="H197" t="s">
        <v>13771</v>
      </c>
      <c r="I197" t="s">
        <v>13852</v>
      </c>
      <c r="J197">
        <v>1</v>
      </c>
      <c r="K197" t="s">
        <v>13769</v>
      </c>
      <c r="L197">
        <v>270103</v>
      </c>
      <c r="M197" t="s">
        <v>13539</v>
      </c>
      <c r="N197">
        <v>270103008</v>
      </c>
      <c r="O197" t="s">
        <v>13734</v>
      </c>
      <c r="P197">
        <v>58717</v>
      </c>
      <c r="Q197">
        <v>38337.762836538459</v>
      </c>
      <c r="R197">
        <v>84148.454970760271</v>
      </c>
    </row>
    <row r="198" spans="1:18" x14ac:dyDescent="0.25">
      <c r="A198">
        <v>5</v>
      </c>
      <c r="B198">
        <v>5101</v>
      </c>
      <c r="C198" t="s">
        <v>798</v>
      </c>
      <c r="D198" t="s">
        <v>798</v>
      </c>
      <c r="E198">
        <v>1</v>
      </c>
      <c r="F198" t="s">
        <v>13849</v>
      </c>
      <c r="G198">
        <v>2</v>
      </c>
      <c r="H198" t="s">
        <v>13771</v>
      </c>
      <c r="I198" t="s">
        <v>13853</v>
      </c>
      <c r="J198">
        <v>1</v>
      </c>
      <c r="K198" t="s">
        <v>13769</v>
      </c>
      <c r="L198">
        <v>270103</v>
      </c>
      <c r="M198" t="s">
        <v>13539</v>
      </c>
      <c r="N198">
        <v>270103008</v>
      </c>
      <c r="O198" t="s">
        <v>13734</v>
      </c>
      <c r="P198">
        <v>35735</v>
      </c>
      <c r="Q198">
        <v>46080.303509615384</v>
      </c>
      <c r="R198">
        <v>48145.853017012239</v>
      </c>
    </row>
    <row r="199" spans="1:18" x14ac:dyDescent="0.25">
      <c r="A199">
        <v>5</v>
      </c>
      <c r="B199">
        <v>5101</v>
      </c>
      <c r="C199" t="s">
        <v>798</v>
      </c>
      <c r="D199" t="s">
        <v>798</v>
      </c>
      <c r="E199">
        <v>2</v>
      </c>
      <c r="F199" t="s">
        <v>13854</v>
      </c>
      <c r="G199">
        <v>1</v>
      </c>
      <c r="H199" t="s">
        <v>8278</v>
      </c>
      <c r="I199" t="s">
        <v>13850</v>
      </c>
      <c r="J199">
        <v>1</v>
      </c>
      <c r="K199" t="s">
        <v>13769</v>
      </c>
      <c r="L199">
        <v>270103</v>
      </c>
      <c r="M199" t="s">
        <v>13539</v>
      </c>
      <c r="N199">
        <v>270103008</v>
      </c>
      <c r="O199" t="s">
        <v>13734</v>
      </c>
      <c r="P199">
        <v>82196</v>
      </c>
      <c r="Q199">
        <v>80316.28561698721</v>
      </c>
      <c r="R199">
        <v>119622.61758373214</v>
      </c>
    </row>
    <row r="200" spans="1:18" x14ac:dyDescent="0.25">
      <c r="A200">
        <v>5</v>
      </c>
      <c r="B200">
        <v>5101</v>
      </c>
      <c r="C200" t="s">
        <v>798</v>
      </c>
      <c r="D200" t="s">
        <v>798</v>
      </c>
      <c r="E200">
        <v>2</v>
      </c>
      <c r="F200" t="s">
        <v>13854</v>
      </c>
      <c r="G200">
        <v>1</v>
      </c>
      <c r="H200" t="s">
        <v>8278</v>
      </c>
      <c r="I200" t="s">
        <v>13851</v>
      </c>
      <c r="J200">
        <v>1</v>
      </c>
      <c r="K200" t="s">
        <v>13769</v>
      </c>
      <c r="L200">
        <v>270103</v>
      </c>
      <c r="M200" t="s">
        <v>13539</v>
      </c>
      <c r="N200">
        <v>270103008</v>
      </c>
      <c r="O200" t="s">
        <v>13734</v>
      </c>
      <c r="P200">
        <v>12256</v>
      </c>
      <c r="Q200">
        <v>4101.7807291666704</v>
      </c>
      <c r="R200">
        <v>12671.690404040404</v>
      </c>
    </row>
    <row r="201" spans="1:18" x14ac:dyDescent="0.25">
      <c r="A201">
        <v>5</v>
      </c>
      <c r="B201">
        <v>5101</v>
      </c>
      <c r="C201" t="s">
        <v>798</v>
      </c>
      <c r="D201" t="s">
        <v>798</v>
      </c>
      <c r="E201">
        <v>3</v>
      </c>
      <c r="F201" t="s">
        <v>13855</v>
      </c>
      <c r="G201">
        <v>1</v>
      </c>
      <c r="H201" t="s">
        <v>8278</v>
      </c>
      <c r="I201" t="s">
        <v>13850</v>
      </c>
      <c r="J201">
        <v>1</v>
      </c>
      <c r="K201" t="s">
        <v>13769</v>
      </c>
      <c r="L201">
        <v>270103</v>
      </c>
      <c r="M201" t="s">
        <v>13539</v>
      </c>
      <c r="N201">
        <v>270103008</v>
      </c>
      <c r="O201" t="s">
        <v>13734</v>
      </c>
      <c r="P201">
        <v>60807</v>
      </c>
      <c r="Q201">
        <v>39514.182836538457</v>
      </c>
      <c r="R201">
        <v>86448.509179514498</v>
      </c>
    </row>
    <row r="202" spans="1:18" x14ac:dyDescent="0.25">
      <c r="A202">
        <v>5</v>
      </c>
      <c r="B202">
        <v>5101</v>
      </c>
      <c r="C202" t="s">
        <v>798</v>
      </c>
      <c r="D202" t="s">
        <v>798</v>
      </c>
      <c r="E202">
        <v>3</v>
      </c>
      <c r="F202" t="s">
        <v>13855</v>
      </c>
      <c r="G202">
        <v>1</v>
      </c>
      <c r="H202" t="s">
        <v>8278</v>
      </c>
      <c r="I202" t="s">
        <v>13851</v>
      </c>
      <c r="J202">
        <v>1</v>
      </c>
      <c r="K202" t="s">
        <v>13769</v>
      </c>
      <c r="L202">
        <v>270103</v>
      </c>
      <c r="M202" t="s">
        <v>13539</v>
      </c>
      <c r="N202">
        <v>270103008</v>
      </c>
      <c r="O202" t="s">
        <v>13734</v>
      </c>
      <c r="P202">
        <v>33645</v>
      </c>
      <c r="Q202">
        <v>44903.883509615385</v>
      </c>
      <c r="R202">
        <v>45845.798808258027</v>
      </c>
    </row>
    <row r="203" spans="1:18" x14ac:dyDescent="0.25">
      <c r="A203">
        <v>5</v>
      </c>
      <c r="B203">
        <v>5102</v>
      </c>
      <c r="C203" t="s">
        <v>798</v>
      </c>
      <c r="D203" t="s">
        <v>1181</v>
      </c>
      <c r="E203">
        <v>1</v>
      </c>
      <c r="F203" t="s">
        <v>13849</v>
      </c>
      <c r="G203">
        <v>1</v>
      </c>
      <c r="H203" t="s">
        <v>8278</v>
      </c>
      <c r="I203" t="s">
        <v>13850</v>
      </c>
      <c r="J203">
        <v>1</v>
      </c>
      <c r="K203" t="s">
        <v>13769</v>
      </c>
      <c r="L203">
        <v>270103</v>
      </c>
      <c r="M203" t="s">
        <v>13539</v>
      </c>
      <c r="N203">
        <v>270103008</v>
      </c>
      <c r="O203" t="s">
        <v>13734</v>
      </c>
      <c r="P203">
        <v>0</v>
      </c>
      <c r="Q203">
        <v>28062.17603365385</v>
      </c>
      <c r="R203">
        <v>0</v>
      </c>
    </row>
    <row r="204" spans="1:18" x14ac:dyDescent="0.25">
      <c r="A204">
        <v>5</v>
      </c>
      <c r="B204">
        <v>5102</v>
      </c>
      <c r="C204" t="s">
        <v>798</v>
      </c>
      <c r="D204" t="s">
        <v>1181</v>
      </c>
      <c r="E204">
        <v>1</v>
      </c>
      <c r="F204" t="s">
        <v>13849</v>
      </c>
      <c r="G204">
        <v>1</v>
      </c>
      <c r="H204" t="s">
        <v>8278</v>
      </c>
      <c r="I204" t="s">
        <v>13851</v>
      </c>
      <c r="J204">
        <v>1</v>
      </c>
      <c r="K204" t="s">
        <v>13769</v>
      </c>
      <c r="L204">
        <v>270103</v>
      </c>
      <c r="M204" t="s">
        <v>13539</v>
      </c>
      <c r="N204">
        <v>270103008</v>
      </c>
      <c r="O204" t="s">
        <v>13734</v>
      </c>
      <c r="P204">
        <v>0</v>
      </c>
      <c r="Q204">
        <v>3360.8717948717999</v>
      </c>
      <c r="R204">
        <v>0</v>
      </c>
    </row>
    <row r="205" spans="1:18" x14ac:dyDescent="0.25">
      <c r="A205">
        <v>5</v>
      </c>
      <c r="B205">
        <v>5102</v>
      </c>
      <c r="C205" t="s">
        <v>798</v>
      </c>
      <c r="D205" t="s">
        <v>1181</v>
      </c>
      <c r="E205">
        <v>1</v>
      </c>
      <c r="F205" t="s">
        <v>13849</v>
      </c>
      <c r="G205">
        <v>2</v>
      </c>
      <c r="H205" t="s">
        <v>13771</v>
      </c>
      <c r="I205" t="s">
        <v>13852</v>
      </c>
      <c r="J205">
        <v>1</v>
      </c>
      <c r="K205" t="s">
        <v>13769</v>
      </c>
      <c r="L205">
        <v>270103</v>
      </c>
      <c r="M205" t="s">
        <v>13539</v>
      </c>
      <c r="N205">
        <v>270103008</v>
      </c>
      <c r="O205" t="s">
        <v>13734</v>
      </c>
      <c r="P205">
        <v>0</v>
      </c>
      <c r="Q205">
        <v>28062.17603365385</v>
      </c>
      <c r="R205">
        <v>0</v>
      </c>
    </row>
    <row r="206" spans="1:18" x14ac:dyDescent="0.25">
      <c r="A206">
        <v>5</v>
      </c>
      <c r="B206">
        <v>5102</v>
      </c>
      <c r="C206" t="s">
        <v>798</v>
      </c>
      <c r="D206" t="s">
        <v>1181</v>
      </c>
      <c r="E206">
        <v>1</v>
      </c>
      <c r="F206" t="s">
        <v>13849</v>
      </c>
      <c r="G206">
        <v>2</v>
      </c>
      <c r="H206" t="s">
        <v>13771</v>
      </c>
      <c r="I206" t="s">
        <v>13853</v>
      </c>
      <c r="J206">
        <v>1</v>
      </c>
      <c r="K206" t="s">
        <v>13769</v>
      </c>
      <c r="L206">
        <v>270103</v>
      </c>
      <c r="M206" t="s">
        <v>13539</v>
      </c>
      <c r="N206">
        <v>270103008</v>
      </c>
      <c r="O206" t="s">
        <v>13734</v>
      </c>
      <c r="P206">
        <v>0</v>
      </c>
      <c r="Q206">
        <v>3360.8717948717999</v>
      </c>
      <c r="R206">
        <v>0</v>
      </c>
    </row>
    <row r="207" spans="1:18" x14ac:dyDescent="0.25">
      <c r="A207">
        <v>5</v>
      </c>
      <c r="B207">
        <v>5102</v>
      </c>
      <c r="C207" t="s">
        <v>798</v>
      </c>
      <c r="D207" t="s">
        <v>1181</v>
      </c>
      <c r="E207">
        <v>2</v>
      </c>
      <c r="F207" t="s">
        <v>13854</v>
      </c>
      <c r="G207">
        <v>1</v>
      </c>
      <c r="H207" t="s">
        <v>8278</v>
      </c>
      <c r="I207" t="s">
        <v>13850</v>
      </c>
      <c r="J207">
        <v>1</v>
      </c>
      <c r="K207" t="s">
        <v>13769</v>
      </c>
      <c r="L207">
        <v>270103</v>
      </c>
      <c r="M207" t="s">
        <v>13539</v>
      </c>
      <c r="N207">
        <v>270103008</v>
      </c>
      <c r="O207" t="s">
        <v>13734</v>
      </c>
      <c r="P207">
        <v>0</v>
      </c>
      <c r="Q207">
        <v>31423.047828525647</v>
      </c>
      <c r="R207">
        <v>0</v>
      </c>
    </row>
    <row r="208" spans="1:18" x14ac:dyDescent="0.25">
      <c r="A208">
        <v>5</v>
      </c>
      <c r="B208">
        <v>5102</v>
      </c>
      <c r="C208" t="s">
        <v>798</v>
      </c>
      <c r="D208" t="s">
        <v>1181</v>
      </c>
      <c r="E208">
        <v>3</v>
      </c>
      <c r="F208" t="s">
        <v>13855</v>
      </c>
      <c r="G208">
        <v>1</v>
      </c>
      <c r="H208" t="s">
        <v>8278</v>
      </c>
      <c r="I208" t="s">
        <v>13850</v>
      </c>
      <c r="J208">
        <v>1</v>
      </c>
      <c r="K208" t="s">
        <v>13769</v>
      </c>
      <c r="L208">
        <v>270103</v>
      </c>
      <c r="M208" t="s">
        <v>13539</v>
      </c>
      <c r="N208">
        <v>270103008</v>
      </c>
      <c r="O208" t="s">
        <v>13734</v>
      </c>
      <c r="P208">
        <v>0</v>
      </c>
      <c r="Q208">
        <v>28062.17603365385</v>
      </c>
      <c r="R208">
        <v>0</v>
      </c>
    </row>
    <row r="209" spans="1:18" x14ac:dyDescent="0.25">
      <c r="A209">
        <v>5</v>
      </c>
      <c r="B209">
        <v>5102</v>
      </c>
      <c r="C209" t="s">
        <v>798</v>
      </c>
      <c r="D209" t="s">
        <v>1181</v>
      </c>
      <c r="E209">
        <v>3</v>
      </c>
      <c r="F209" t="s">
        <v>13855</v>
      </c>
      <c r="G209">
        <v>1</v>
      </c>
      <c r="H209" t="s">
        <v>8278</v>
      </c>
      <c r="I209" t="s">
        <v>13851</v>
      </c>
      <c r="J209">
        <v>1</v>
      </c>
      <c r="K209" t="s">
        <v>13769</v>
      </c>
      <c r="L209">
        <v>270103</v>
      </c>
      <c r="M209" t="s">
        <v>13539</v>
      </c>
      <c r="N209">
        <v>270103008</v>
      </c>
      <c r="O209" t="s">
        <v>13734</v>
      </c>
      <c r="P209">
        <v>0</v>
      </c>
      <c r="Q209">
        <v>3360.8717948717999</v>
      </c>
      <c r="R209">
        <v>0</v>
      </c>
    </row>
    <row r="210" spans="1:18" x14ac:dyDescent="0.25">
      <c r="A210">
        <v>5</v>
      </c>
      <c r="B210">
        <v>5103</v>
      </c>
      <c r="C210" t="s">
        <v>798</v>
      </c>
      <c r="D210" t="s">
        <v>1184</v>
      </c>
      <c r="E210">
        <v>1</v>
      </c>
      <c r="F210" t="s">
        <v>13849</v>
      </c>
      <c r="G210">
        <v>1</v>
      </c>
      <c r="H210" t="s">
        <v>8278</v>
      </c>
      <c r="I210" t="s">
        <v>13850</v>
      </c>
      <c r="J210">
        <v>1</v>
      </c>
      <c r="K210" t="s">
        <v>13769</v>
      </c>
      <c r="L210">
        <v>270103</v>
      </c>
      <c r="M210" t="s">
        <v>13539</v>
      </c>
      <c r="N210">
        <v>270103008</v>
      </c>
      <c r="O210" t="s">
        <v>13734</v>
      </c>
      <c r="P210">
        <v>0</v>
      </c>
      <c r="Q210">
        <v>14386.253982371802</v>
      </c>
      <c r="R210">
        <v>35593.756897926636</v>
      </c>
    </row>
    <row r="211" spans="1:18" x14ac:dyDescent="0.25">
      <c r="A211">
        <v>5</v>
      </c>
      <c r="B211">
        <v>5103</v>
      </c>
      <c r="C211" t="s">
        <v>798</v>
      </c>
      <c r="D211" t="s">
        <v>1184</v>
      </c>
      <c r="E211">
        <v>1</v>
      </c>
      <c r="F211" t="s">
        <v>13849</v>
      </c>
      <c r="G211">
        <v>1</v>
      </c>
      <c r="H211" t="s">
        <v>8278</v>
      </c>
      <c r="I211" t="s">
        <v>13851</v>
      </c>
      <c r="J211">
        <v>1</v>
      </c>
      <c r="K211" t="s">
        <v>13769</v>
      </c>
      <c r="L211">
        <v>270103</v>
      </c>
      <c r="M211" t="s">
        <v>13539</v>
      </c>
      <c r="N211">
        <v>270103008</v>
      </c>
      <c r="O211" t="s">
        <v>13734</v>
      </c>
      <c r="P211">
        <v>0</v>
      </c>
      <c r="Q211">
        <v>3360.8717948717999</v>
      </c>
      <c r="R211">
        <v>897.57272727272732</v>
      </c>
    </row>
    <row r="212" spans="1:18" x14ac:dyDescent="0.25">
      <c r="A212">
        <v>5</v>
      </c>
      <c r="B212">
        <v>5103</v>
      </c>
      <c r="C212" t="s">
        <v>798</v>
      </c>
      <c r="D212" t="s">
        <v>1184</v>
      </c>
      <c r="E212">
        <v>1</v>
      </c>
      <c r="F212" t="s">
        <v>13849</v>
      </c>
      <c r="G212">
        <v>2</v>
      </c>
      <c r="H212" t="s">
        <v>13771</v>
      </c>
      <c r="I212" t="s">
        <v>13852</v>
      </c>
      <c r="J212">
        <v>1</v>
      </c>
      <c r="K212" t="s">
        <v>13769</v>
      </c>
      <c r="L212">
        <v>270103</v>
      </c>
      <c r="M212" t="s">
        <v>13539</v>
      </c>
      <c r="N212">
        <v>270103008</v>
      </c>
      <c r="O212" t="s">
        <v>13734</v>
      </c>
      <c r="P212">
        <v>0</v>
      </c>
      <c r="Q212">
        <v>12726.823213141031</v>
      </c>
      <c r="R212">
        <v>29375.503743576111</v>
      </c>
    </row>
    <row r="213" spans="1:18" x14ac:dyDescent="0.25">
      <c r="A213">
        <v>5</v>
      </c>
      <c r="B213">
        <v>5103</v>
      </c>
      <c r="C213" t="s">
        <v>798</v>
      </c>
      <c r="D213" t="s">
        <v>1184</v>
      </c>
      <c r="E213">
        <v>1</v>
      </c>
      <c r="F213" t="s">
        <v>13849</v>
      </c>
      <c r="G213">
        <v>2</v>
      </c>
      <c r="H213" t="s">
        <v>13771</v>
      </c>
      <c r="I213" t="s">
        <v>13853</v>
      </c>
      <c r="J213">
        <v>1</v>
      </c>
      <c r="K213" t="s">
        <v>13769</v>
      </c>
      <c r="L213">
        <v>270103</v>
      </c>
      <c r="M213" t="s">
        <v>13539</v>
      </c>
      <c r="N213">
        <v>270103008</v>
      </c>
      <c r="O213" t="s">
        <v>13734</v>
      </c>
      <c r="P213">
        <v>0</v>
      </c>
      <c r="Q213">
        <v>5020.3025641025697</v>
      </c>
      <c r="R213">
        <v>7115.825881623251</v>
      </c>
    </row>
    <row r="214" spans="1:18" x14ac:dyDescent="0.25">
      <c r="A214">
        <v>5</v>
      </c>
      <c r="B214">
        <v>5103</v>
      </c>
      <c r="C214" t="s">
        <v>798</v>
      </c>
      <c r="D214" t="s">
        <v>1184</v>
      </c>
      <c r="E214">
        <v>2</v>
      </c>
      <c r="F214" t="s">
        <v>13854</v>
      </c>
      <c r="G214">
        <v>1</v>
      </c>
      <c r="H214" t="s">
        <v>8278</v>
      </c>
      <c r="I214" t="s">
        <v>13850</v>
      </c>
      <c r="J214">
        <v>1</v>
      </c>
      <c r="K214" t="s">
        <v>13769</v>
      </c>
      <c r="L214">
        <v>270103</v>
      </c>
      <c r="M214" t="s">
        <v>13539</v>
      </c>
      <c r="N214">
        <v>270103008</v>
      </c>
      <c r="O214" t="s">
        <v>13734</v>
      </c>
      <c r="P214">
        <v>0</v>
      </c>
      <c r="Q214">
        <v>17747.1257772436</v>
      </c>
      <c r="R214">
        <v>36491.32962519936</v>
      </c>
    </row>
    <row r="215" spans="1:18" x14ac:dyDescent="0.25">
      <c r="A215">
        <v>5</v>
      </c>
      <c r="B215">
        <v>5103</v>
      </c>
      <c r="C215" t="s">
        <v>798</v>
      </c>
      <c r="D215" t="s">
        <v>1184</v>
      </c>
      <c r="E215">
        <v>3</v>
      </c>
      <c r="F215" t="s">
        <v>13855</v>
      </c>
      <c r="G215">
        <v>1</v>
      </c>
      <c r="H215" t="s">
        <v>8278</v>
      </c>
      <c r="I215" t="s">
        <v>13850</v>
      </c>
      <c r="J215">
        <v>1</v>
      </c>
      <c r="K215" t="s">
        <v>13769</v>
      </c>
      <c r="L215">
        <v>270103</v>
      </c>
      <c r="M215" t="s">
        <v>13539</v>
      </c>
      <c r="N215">
        <v>270103008</v>
      </c>
      <c r="O215" t="s">
        <v>13734</v>
      </c>
      <c r="P215">
        <v>0</v>
      </c>
      <c r="Q215">
        <v>14386.253982371802</v>
      </c>
      <c r="R215">
        <v>35593.756897926636</v>
      </c>
    </row>
    <row r="216" spans="1:18" x14ac:dyDescent="0.25">
      <c r="A216">
        <v>5</v>
      </c>
      <c r="B216">
        <v>5103</v>
      </c>
      <c r="C216" t="s">
        <v>798</v>
      </c>
      <c r="D216" t="s">
        <v>1184</v>
      </c>
      <c r="E216">
        <v>3</v>
      </c>
      <c r="F216" t="s">
        <v>13855</v>
      </c>
      <c r="G216">
        <v>1</v>
      </c>
      <c r="H216" t="s">
        <v>8278</v>
      </c>
      <c r="I216" t="s">
        <v>13851</v>
      </c>
      <c r="J216">
        <v>1</v>
      </c>
      <c r="K216" t="s">
        <v>13769</v>
      </c>
      <c r="L216">
        <v>270103</v>
      </c>
      <c r="M216" t="s">
        <v>13539</v>
      </c>
      <c r="N216">
        <v>270103008</v>
      </c>
      <c r="O216" t="s">
        <v>13734</v>
      </c>
      <c r="P216">
        <v>0</v>
      </c>
      <c r="Q216">
        <v>3360.8717948717999</v>
      </c>
      <c r="R216">
        <v>897.57272727272732</v>
      </c>
    </row>
    <row r="217" spans="1:18" x14ac:dyDescent="0.25">
      <c r="A217">
        <v>5</v>
      </c>
      <c r="B217">
        <v>5105</v>
      </c>
      <c r="C217" t="s">
        <v>798</v>
      </c>
      <c r="D217" t="s">
        <v>1190</v>
      </c>
      <c r="E217">
        <v>1</v>
      </c>
      <c r="F217" t="s">
        <v>13849</v>
      </c>
      <c r="G217">
        <v>1</v>
      </c>
      <c r="H217" t="s">
        <v>8278</v>
      </c>
      <c r="I217" t="s">
        <v>13850</v>
      </c>
      <c r="J217">
        <v>1</v>
      </c>
      <c r="K217" t="s">
        <v>13769</v>
      </c>
      <c r="L217">
        <v>270103</v>
      </c>
      <c r="M217" t="s">
        <v>13539</v>
      </c>
      <c r="N217">
        <v>270103008</v>
      </c>
      <c r="O217" t="s">
        <v>13734</v>
      </c>
      <c r="P217">
        <v>0</v>
      </c>
      <c r="Q217">
        <v>15787.102483974371</v>
      </c>
      <c r="R217">
        <v>0</v>
      </c>
    </row>
    <row r="218" spans="1:18" x14ac:dyDescent="0.25">
      <c r="A218">
        <v>5</v>
      </c>
      <c r="B218">
        <v>5105</v>
      </c>
      <c r="C218" t="s">
        <v>798</v>
      </c>
      <c r="D218" t="s">
        <v>1190</v>
      </c>
      <c r="E218">
        <v>1</v>
      </c>
      <c r="F218" t="s">
        <v>13849</v>
      </c>
      <c r="G218">
        <v>2</v>
      </c>
      <c r="H218" t="s">
        <v>13771</v>
      </c>
      <c r="I218" t="s">
        <v>13852</v>
      </c>
      <c r="J218">
        <v>1</v>
      </c>
      <c r="K218" t="s">
        <v>13769</v>
      </c>
      <c r="L218">
        <v>270103</v>
      </c>
      <c r="M218" t="s">
        <v>13539</v>
      </c>
      <c r="N218">
        <v>270103008</v>
      </c>
      <c r="O218" t="s">
        <v>13734</v>
      </c>
      <c r="P218">
        <v>0</v>
      </c>
      <c r="Q218">
        <v>15787.102483974371</v>
      </c>
      <c r="R218">
        <v>0</v>
      </c>
    </row>
    <row r="219" spans="1:18" x14ac:dyDescent="0.25">
      <c r="A219">
        <v>5</v>
      </c>
      <c r="B219">
        <v>5105</v>
      </c>
      <c r="C219" t="s">
        <v>798</v>
      </c>
      <c r="D219" t="s">
        <v>1190</v>
      </c>
      <c r="E219">
        <v>2</v>
      </c>
      <c r="F219" t="s">
        <v>13854</v>
      </c>
      <c r="G219">
        <v>1</v>
      </c>
      <c r="H219" t="s">
        <v>8278</v>
      </c>
      <c r="I219" t="s">
        <v>13850</v>
      </c>
      <c r="J219">
        <v>1</v>
      </c>
      <c r="K219" t="s">
        <v>13769</v>
      </c>
      <c r="L219">
        <v>270103</v>
      </c>
      <c r="M219" t="s">
        <v>13539</v>
      </c>
      <c r="N219">
        <v>270103008</v>
      </c>
      <c r="O219" t="s">
        <v>13734</v>
      </c>
      <c r="P219">
        <v>0</v>
      </c>
      <c r="Q219">
        <v>15787.102483974371</v>
      </c>
      <c r="R219">
        <v>0</v>
      </c>
    </row>
    <row r="220" spans="1:18" x14ac:dyDescent="0.25">
      <c r="A220">
        <v>5</v>
      </c>
      <c r="B220">
        <v>5105</v>
      </c>
      <c r="C220" t="s">
        <v>798</v>
      </c>
      <c r="D220" t="s">
        <v>1190</v>
      </c>
      <c r="E220">
        <v>3</v>
      </c>
      <c r="F220" t="s">
        <v>13855</v>
      </c>
      <c r="G220">
        <v>1</v>
      </c>
      <c r="H220" t="s">
        <v>8278</v>
      </c>
      <c r="I220" t="s">
        <v>13850</v>
      </c>
      <c r="J220">
        <v>1</v>
      </c>
      <c r="K220" t="s">
        <v>13769</v>
      </c>
      <c r="L220">
        <v>270103</v>
      </c>
      <c r="M220" t="s">
        <v>13539</v>
      </c>
      <c r="N220">
        <v>270103008</v>
      </c>
      <c r="O220" t="s">
        <v>13734</v>
      </c>
      <c r="P220">
        <v>0</v>
      </c>
      <c r="Q220">
        <v>15787.102483974371</v>
      </c>
      <c r="R220">
        <v>0</v>
      </c>
    </row>
    <row r="221" spans="1:18" x14ac:dyDescent="0.25">
      <c r="A221">
        <v>5</v>
      </c>
      <c r="B221">
        <v>5107</v>
      </c>
      <c r="C221" t="s">
        <v>798</v>
      </c>
      <c r="D221" t="s">
        <v>1193</v>
      </c>
      <c r="E221">
        <v>1</v>
      </c>
      <c r="F221" t="s">
        <v>13849</v>
      </c>
      <c r="G221">
        <v>1</v>
      </c>
      <c r="H221" t="s">
        <v>8278</v>
      </c>
      <c r="I221" t="s">
        <v>13850</v>
      </c>
      <c r="J221">
        <v>1</v>
      </c>
      <c r="K221" t="s">
        <v>13769</v>
      </c>
      <c r="L221">
        <v>270103</v>
      </c>
      <c r="M221" t="s">
        <v>13539</v>
      </c>
      <c r="N221">
        <v>270103008</v>
      </c>
      <c r="O221" t="s">
        <v>13734</v>
      </c>
      <c r="P221">
        <v>0</v>
      </c>
      <c r="Q221">
        <v>14522.579543269241</v>
      </c>
      <c r="R221">
        <v>0</v>
      </c>
    </row>
    <row r="222" spans="1:18" x14ac:dyDescent="0.25">
      <c r="A222">
        <v>5</v>
      </c>
      <c r="B222">
        <v>5107</v>
      </c>
      <c r="C222" t="s">
        <v>798</v>
      </c>
      <c r="D222" t="s">
        <v>1193</v>
      </c>
      <c r="E222">
        <v>1</v>
      </c>
      <c r="F222" t="s">
        <v>13849</v>
      </c>
      <c r="G222">
        <v>2</v>
      </c>
      <c r="H222" t="s">
        <v>13771</v>
      </c>
      <c r="I222" t="s">
        <v>13852</v>
      </c>
      <c r="J222">
        <v>1</v>
      </c>
      <c r="K222" t="s">
        <v>13769</v>
      </c>
      <c r="L222">
        <v>270103</v>
      </c>
      <c r="M222" t="s">
        <v>13539</v>
      </c>
      <c r="N222">
        <v>270103008</v>
      </c>
      <c r="O222" t="s">
        <v>13734</v>
      </c>
      <c r="P222">
        <v>0</v>
      </c>
      <c r="Q222">
        <v>14522.579543269241</v>
      </c>
      <c r="R222">
        <v>0</v>
      </c>
    </row>
    <row r="223" spans="1:18" x14ac:dyDescent="0.25">
      <c r="A223">
        <v>5</v>
      </c>
      <c r="B223">
        <v>5107</v>
      </c>
      <c r="C223" t="s">
        <v>798</v>
      </c>
      <c r="D223" t="s">
        <v>1193</v>
      </c>
      <c r="E223">
        <v>2</v>
      </c>
      <c r="F223" t="s">
        <v>13854</v>
      </c>
      <c r="G223">
        <v>1</v>
      </c>
      <c r="H223" t="s">
        <v>8278</v>
      </c>
      <c r="I223" t="s">
        <v>13850</v>
      </c>
      <c r="J223">
        <v>1</v>
      </c>
      <c r="K223" t="s">
        <v>13769</v>
      </c>
      <c r="L223">
        <v>270103</v>
      </c>
      <c r="M223" t="s">
        <v>13539</v>
      </c>
      <c r="N223">
        <v>270103008</v>
      </c>
      <c r="O223" t="s">
        <v>13734</v>
      </c>
      <c r="P223">
        <v>0</v>
      </c>
      <c r="Q223">
        <v>14522.579543269241</v>
      </c>
      <c r="R223">
        <v>0</v>
      </c>
    </row>
    <row r="224" spans="1:18" x14ac:dyDescent="0.25">
      <c r="A224">
        <v>5</v>
      </c>
      <c r="B224">
        <v>5107</v>
      </c>
      <c r="C224" t="s">
        <v>798</v>
      </c>
      <c r="D224" t="s">
        <v>1193</v>
      </c>
      <c r="E224">
        <v>3</v>
      </c>
      <c r="F224" t="s">
        <v>13855</v>
      </c>
      <c r="G224">
        <v>1</v>
      </c>
      <c r="H224" t="s">
        <v>8278</v>
      </c>
      <c r="I224" t="s">
        <v>13850</v>
      </c>
      <c r="J224">
        <v>1</v>
      </c>
      <c r="K224" t="s">
        <v>13769</v>
      </c>
      <c r="L224">
        <v>270103</v>
      </c>
      <c r="M224" t="s">
        <v>13539</v>
      </c>
      <c r="N224">
        <v>270103008</v>
      </c>
      <c r="O224" t="s">
        <v>13734</v>
      </c>
      <c r="P224">
        <v>0</v>
      </c>
      <c r="Q224">
        <v>14522.579543269241</v>
      </c>
      <c r="R224">
        <v>0</v>
      </c>
    </row>
    <row r="225" spans="1:18" x14ac:dyDescent="0.25">
      <c r="A225">
        <v>5</v>
      </c>
      <c r="B225">
        <v>5109</v>
      </c>
      <c r="C225" t="s">
        <v>798</v>
      </c>
      <c r="D225" t="s">
        <v>1196</v>
      </c>
      <c r="E225">
        <v>1</v>
      </c>
      <c r="F225" t="s">
        <v>13849</v>
      </c>
      <c r="G225">
        <v>1</v>
      </c>
      <c r="H225" t="s">
        <v>8278</v>
      </c>
      <c r="I225" t="s">
        <v>13850</v>
      </c>
      <c r="J225">
        <v>1</v>
      </c>
      <c r="K225" t="s">
        <v>13769</v>
      </c>
      <c r="L225">
        <v>270103</v>
      </c>
      <c r="M225" t="s">
        <v>13539</v>
      </c>
      <c r="N225">
        <v>270103008</v>
      </c>
      <c r="O225" t="s">
        <v>13734</v>
      </c>
      <c r="P225">
        <v>89406</v>
      </c>
      <c r="Q225">
        <v>87432.336850961554</v>
      </c>
      <c r="R225">
        <v>74293.730311890875</v>
      </c>
    </row>
    <row r="226" spans="1:18" x14ac:dyDescent="0.25">
      <c r="A226">
        <v>5</v>
      </c>
      <c r="B226">
        <v>5109</v>
      </c>
      <c r="C226" t="s">
        <v>798</v>
      </c>
      <c r="D226" t="s">
        <v>1196</v>
      </c>
      <c r="E226">
        <v>1</v>
      </c>
      <c r="F226" t="s">
        <v>13849</v>
      </c>
      <c r="G226">
        <v>1</v>
      </c>
      <c r="H226" t="s">
        <v>8278</v>
      </c>
      <c r="I226" t="s">
        <v>13851</v>
      </c>
      <c r="J226">
        <v>1</v>
      </c>
      <c r="K226" t="s">
        <v>13769</v>
      </c>
      <c r="L226">
        <v>270103</v>
      </c>
      <c r="M226" t="s">
        <v>13539</v>
      </c>
      <c r="N226">
        <v>270103008</v>
      </c>
      <c r="O226" t="s">
        <v>13734</v>
      </c>
      <c r="P226">
        <v>12341</v>
      </c>
      <c r="Q226">
        <v>15233.59689903847</v>
      </c>
      <c r="R226">
        <v>29133.880590997695</v>
      </c>
    </row>
    <row r="227" spans="1:18" x14ac:dyDescent="0.25">
      <c r="A227">
        <v>5</v>
      </c>
      <c r="B227">
        <v>5109</v>
      </c>
      <c r="C227" t="s">
        <v>798</v>
      </c>
      <c r="D227" t="s">
        <v>1196</v>
      </c>
      <c r="E227">
        <v>1</v>
      </c>
      <c r="F227" t="s">
        <v>13849</v>
      </c>
      <c r="G227">
        <v>2</v>
      </c>
      <c r="H227" t="s">
        <v>13771</v>
      </c>
      <c r="I227" t="s">
        <v>13852</v>
      </c>
      <c r="J227">
        <v>1</v>
      </c>
      <c r="K227" t="s">
        <v>13769</v>
      </c>
      <c r="L227">
        <v>270103</v>
      </c>
      <c r="M227" t="s">
        <v>13539</v>
      </c>
      <c r="N227">
        <v>270103008</v>
      </c>
      <c r="O227" t="s">
        <v>13734</v>
      </c>
      <c r="P227">
        <v>73644</v>
      </c>
      <c r="Q227">
        <v>82589.647187500013</v>
      </c>
      <c r="R227">
        <v>50042.76458001064</v>
      </c>
    </row>
    <row r="228" spans="1:18" x14ac:dyDescent="0.25">
      <c r="A228">
        <v>5</v>
      </c>
      <c r="B228">
        <v>5109</v>
      </c>
      <c r="C228" t="s">
        <v>798</v>
      </c>
      <c r="D228" t="s">
        <v>1196</v>
      </c>
      <c r="E228">
        <v>1</v>
      </c>
      <c r="F228" t="s">
        <v>13849</v>
      </c>
      <c r="G228">
        <v>2</v>
      </c>
      <c r="H228" t="s">
        <v>13771</v>
      </c>
      <c r="I228" t="s">
        <v>13853</v>
      </c>
      <c r="J228">
        <v>1</v>
      </c>
      <c r="K228" t="s">
        <v>13769</v>
      </c>
      <c r="L228">
        <v>270103</v>
      </c>
      <c r="M228" t="s">
        <v>13539</v>
      </c>
      <c r="N228">
        <v>270103008</v>
      </c>
      <c r="O228" t="s">
        <v>13734</v>
      </c>
      <c r="P228">
        <v>28103</v>
      </c>
      <c r="Q228">
        <v>20076.286562500009</v>
      </c>
      <c r="R228">
        <v>53384.846322877915</v>
      </c>
    </row>
    <row r="229" spans="1:18" x14ac:dyDescent="0.25">
      <c r="A229">
        <v>5</v>
      </c>
      <c r="B229">
        <v>5109</v>
      </c>
      <c r="C229" t="s">
        <v>798</v>
      </c>
      <c r="D229" t="s">
        <v>1196</v>
      </c>
      <c r="E229">
        <v>2</v>
      </c>
      <c r="F229" t="s">
        <v>13854</v>
      </c>
      <c r="G229">
        <v>1</v>
      </c>
      <c r="H229" t="s">
        <v>8278</v>
      </c>
      <c r="I229" t="s">
        <v>13850</v>
      </c>
      <c r="J229">
        <v>1</v>
      </c>
      <c r="K229" t="s">
        <v>13769</v>
      </c>
      <c r="L229">
        <v>270103</v>
      </c>
      <c r="M229" t="s">
        <v>13539</v>
      </c>
      <c r="N229">
        <v>270103008</v>
      </c>
      <c r="O229" t="s">
        <v>13734</v>
      </c>
      <c r="P229">
        <v>97749</v>
      </c>
      <c r="Q229">
        <v>99461.669727564149</v>
      </c>
      <c r="R229">
        <v>101809.46616604649</v>
      </c>
    </row>
    <row r="230" spans="1:18" x14ac:dyDescent="0.25">
      <c r="A230">
        <v>5</v>
      </c>
      <c r="B230">
        <v>5109</v>
      </c>
      <c r="C230" t="s">
        <v>798</v>
      </c>
      <c r="D230" t="s">
        <v>1196</v>
      </c>
      <c r="E230">
        <v>2</v>
      </c>
      <c r="F230" t="s">
        <v>13854</v>
      </c>
      <c r="G230">
        <v>1</v>
      </c>
      <c r="H230" t="s">
        <v>8278</v>
      </c>
      <c r="I230" t="s">
        <v>13851</v>
      </c>
      <c r="J230">
        <v>1</v>
      </c>
      <c r="K230" t="s">
        <v>13769</v>
      </c>
      <c r="L230">
        <v>270103</v>
      </c>
      <c r="M230" t="s">
        <v>13539</v>
      </c>
      <c r="N230">
        <v>270103008</v>
      </c>
      <c r="O230" t="s">
        <v>13734</v>
      </c>
      <c r="P230">
        <v>3998</v>
      </c>
      <c r="Q230">
        <v>3204.2640224359002</v>
      </c>
      <c r="R230">
        <v>1618.144736842105</v>
      </c>
    </row>
    <row r="231" spans="1:18" x14ac:dyDescent="0.25">
      <c r="A231">
        <v>5</v>
      </c>
      <c r="B231">
        <v>5109</v>
      </c>
      <c r="C231" t="s">
        <v>798</v>
      </c>
      <c r="D231" t="s">
        <v>1196</v>
      </c>
      <c r="E231">
        <v>3</v>
      </c>
      <c r="F231" t="s">
        <v>13855</v>
      </c>
      <c r="G231">
        <v>1</v>
      </c>
      <c r="H231" t="s">
        <v>8278</v>
      </c>
      <c r="I231" t="s">
        <v>13850</v>
      </c>
      <c r="J231">
        <v>1</v>
      </c>
      <c r="K231" t="s">
        <v>13769</v>
      </c>
      <c r="L231">
        <v>270103</v>
      </c>
      <c r="M231" t="s">
        <v>13539</v>
      </c>
      <c r="N231">
        <v>270103008</v>
      </c>
      <c r="O231" t="s">
        <v>13734</v>
      </c>
      <c r="P231">
        <v>89680</v>
      </c>
      <c r="Q231">
        <v>88194.250913461554</v>
      </c>
      <c r="R231">
        <v>74293.730311890875</v>
      </c>
    </row>
    <row r="232" spans="1:18" x14ac:dyDescent="0.25">
      <c r="A232">
        <v>5</v>
      </c>
      <c r="B232">
        <v>5109</v>
      </c>
      <c r="C232" t="s">
        <v>798</v>
      </c>
      <c r="D232" t="s">
        <v>1196</v>
      </c>
      <c r="E232">
        <v>3</v>
      </c>
      <c r="F232" t="s">
        <v>13855</v>
      </c>
      <c r="G232">
        <v>1</v>
      </c>
      <c r="H232" t="s">
        <v>8278</v>
      </c>
      <c r="I232" t="s">
        <v>13851</v>
      </c>
      <c r="J232">
        <v>1</v>
      </c>
      <c r="K232" t="s">
        <v>13769</v>
      </c>
      <c r="L232">
        <v>270103</v>
      </c>
      <c r="M232" t="s">
        <v>13539</v>
      </c>
      <c r="N232">
        <v>270103008</v>
      </c>
      <c r="O232" t="s">
        <v>13734</v>
      </c>
      <c r="P232">
        <v>12067</v>
      </c>
      <c r="Q232">
        <v>14471.68283653847</v>
      </c>
      <c r="R232">
        <v>29133.880590997695</v>
      </c>
    </row>
    <row r="233" spans="1:18" x14ac:dyDescent="0.25">
      <c r="A233">
        <v>5</v>
      </c>
      <c r="B233">
        <v>5301</v>
      </c>
      <c r="C233" t="s">
        <v>798</v>
      </c>
      <c r="D233" t="s">
        <v>1202</v>
      </c>
      <c r="E233">
        <v>1</v>
      </c>
      <c r="F233" t="s">
        <v>13849</v>
      </c>
      <c r="G233">
        <v>1</v>
      </c>
      <c r="H233" t="s">
        <v>8278</v>
      </c>
      <c r="I233" t="s">
        <v>13850</v>
      </c>
      <c r="J233">
        <v>1</v>
      </c>
      <c r="K233" t="s">
        <v>13769</v>
      </c>
      <c r="L233">
        <v>270103</v>
      </c>
      <c r="M233" t="s">
        <v>13539</v>
      </c>
      <c r="N233">
        <v>270103008</v>
      </c>
      <c r="O233" t="s">
        <v>13734</v>
      </c>
      <c r="P233">
        <v>15889</v>
      </c>
      <c r="Q233">
        <v>3597.7648317307703</v>
      </c>
      <c r="R233">
        <v>27687.135180754918</v>
      </c>
    </row>
    <row r="234" spans="1:18" x14ac:dyDescent="0.25">
      <c r="A234">
        <v>5</v>
      </c>
      <c r="B234">
        <v>5301</v>
      </c>
      <c r="C234" t="s">
        <v>798</v>
      </c>
      <c r="D234" t="s">
        <v>1202</v>
      </c>
      <c r="E234">
        <v>1</v>
      </c>
      <c r="F234" t="s">
        <v>13849</v>
      </c>
      <c r="G234">
        <v>1</v>
      </c>
      <c r="H234" t="s">
        <v>8278</v>
      </c>
      <c r="I234" t="s">
        <v>13851</v>
      </c>
      <c r="J234">
        <v>1</v>
      </c>
      <c r="K234" t="s">
        <v>13769</v>
      </c>
      <c r="L234">
        <v>270103</v>
      </c>
      <c r="M234" t="s">
        <v>13539</v>
      </c>
      <c r="N234">
        <v>270103008</v>
      </c>
      <c r="O234" t="s">
        <v>13734</v>
      </c>
      <c r="P234">
        <v>2716</v>
      </c>
      <c r="Q234">
        <v>761.9140625</v>
      </c>
      <c r="R234">
        <v>0</v>
      </c>
    </row>
    <row r="235" spans="1:18" x14ac:dyDescent="0.25">
      <c r="A235">
        <v>5</v>
      </c>
      <c r="B235">
        <v>5301</v>
      </c>
      <c r="C235" t="s">
        <v>798</v>
      </c>
      <c r="D235" t="s">
        <v>1202</v>
      </c>
      <c r="E235">
        <v>1</v>
      </c>
      <c r="F235" t="s">
        <v>13849</v>
      </c>
      <c r="G235">
        <v>2</v>
      </c>
      <c r="H235" t="s">
        <v>13771</v>
      </c>
      <c r="I235" t="s">
        <v>13852</v>
      </c>
      <c r="J235">
        <v>1</v>
      </c>
      <c r="K235" t="s">
        <v>13769</v>
      </c>
      <c r="L235">
        <v>270103</v>
      </c>
      <c r="M235" t="s">
        <v>13539</v>
      </c>
      <c r="N235">
        <v>270103008</v>
      </c>
      <c r="O235" t="s">
        <v>13734</v>
      </c>
      <c r="P235">
        <v>15165</v>
      </c>
      <c r="Q235">
        <v>0</v>
      </c>
      <c r="R235">
        <v>19086.347682970052</v>
      </c>
    </row>
    <row r="236" spans="1:18" x14ac:dyDescent="0.25">
      <c r="A236">
        <v>5</v>
      </c>
      <c r="B236">
        <v>5301</v>
      </c>
      <c r="C236" t="s">
        <v>798</v>
      </c>
      <c r="D236" t="s">
        <v>1202</v>
      </c>
      <c r="E236">
        <v>1</v>
      </c>
      <c r="F236" t="s">
        <v>13849</v>
      </c>
      <c r="G236">
        <v>2</v>
      </c>
      <c r="H236" t="s">
        <v>13771</v>
      </c>
      <c r="I236" t="s">
        <v>13853</v>
      </c>
      <c r="J236">
        <v>1</v>
      </c>
      <c r="K236" t="s">
        <v>13769</v>
      </c>
      <c r="L236">
        <v>270103</v>
      </c>
      <c r="M236" t="s">
        <v>13539</v>
      </c>
      <c r="N236">
        <v>270103008</v>
      </c>
      <c r="O236" t="s">
        <v>13734</v>
      </c>
      <c r="P236">
        <v>3440</v>
      </c>
      <c r="Q236">
        <v>4359.6788942307703</v>
      </c>
      <c r="R236">
        <v>8600.787497784866</v>
      </c>
    </row>
    <row r="237" spans="1:18" x14ac:dyDescent="0.25">
      <c r="A237">
        <v>5</v>
      </c>
      <c r="B237">
        <v>5301</v>
      </c>
      <c r="C237" t="s">
        <v>798</v>
      </c>
      <c r="D237" t="s">
        <v>1202</v>
      </c>
      <c r="E237">
        <v>2</v>
      </c>
      <c r="F237" t="s">
        <v>13854</v>
      </c>
      <c r="G237">
        <v>1</v>
      </c>
      <c r="H237" t="s">
        <v>8278</v>
      </c>
      <c r="I237" t="s">
        <v>13850</v>
      </c>
      <c r="J237">
        <v>1</v>
      </c>
      <c r="K237" t="s">
        <v>13769</v>
      </c>
      <c r="L237">
        <v>270103</v>
      </c>
      <c r="M237" t="s">
        <v>13539</v>
      </c>
      <c r="N237">
        <v>270103008</v>
      </c>
      <c r="O237" t="s">
        <v>13734</v>
      </c>
      <c r="P237">
        <v>18130</v>
      </c>
      <c r="Q237">
        <v>3597.7648317307703</v>
      </c>
      <c r="R237">
        <v>27687.135180754918</v>
      </c>
    </row>
    <row r="238" spans="1:18" x14ac:dyDescent="0.25">
      <c r="A238">
        <v>5</v>
      </c>
      <c r="B238">
        <v>5301</v>
      </c>
      <c r="C238" t="s">
        <v>798</v>
      </c>
      <c r="D238" t="s">
        <v>1202</v>
      </c>
      <c r="E238">
        <v>2</v>
      </c>
      <c r="F238" t="s">
        <v>13854</v>
      </c>
      <c r="G238">
        <v>1</v>
      </c>
      <c r="H238" t="s">
        <v>8278</v>
      </c>
      <c r="I238" t="s">
        <v>13851</v>
      </c>
      <c r="J238">
        <v>1</v>
      </c>
      <c r="K238" t="s">
        <v>13769</v>
      </c>
      <c r="L238">
        <v>270103</v>
      </c>
      <c r="M238" t="s">
        <v>13539</v>
      </c>
      <c r="N238">
        <v>270103008</v>
      </c>
      <c r="O238" t="s">
        <v>13734</v>
      </c>
      <c r="P238">
        <v>475</v>
      </c>
      <c r="Q238">
        <v>761.9140625</v>
      </c>
      <c r="R238">
        <v>0</v>
      </c>
    </row>
    <row r="239" spans="1:18" x14ac:dyDescent="0.25">
      <c r="A239">
        <v>5</v>
      </c>
      <c r="B239">
        <v>5301</v>
      </c>
      <c r="C239" t="s">
        <v>798</v>
      </c>
      <c r="D239" t="s">
        <v>1202</v>
      </c>
      <c r="E239">
        <v>3</v>
      </c>
      <c r="F239" t="s">
        <v>13855</v>
      </c>
      <c r="G239">
        <v>1</v>
      </c>
      <c r="H239" t="s">
        <v>8278</v>
      </c>
      <c r="I239" t="s">
        <v>13850</v>
      </c>
      <c r="J239">
        <v>1</v>
      </c>
      <c r="K239" t="s">
        <v>13769</v>
      </c>
      <c r="L239">
        <v>270103</v>
      </c>
      <c r="M239" t="s">
        <v>13539</v>
      </c>
      <c r="N239">
        <v>270103008</v>
      </c>
      <c r="O239" t="s">
        <v>13734</v>
      </c>
      <c r="P239">
        <v>15889</v>
      </c>
      <c r="Q239">
        <v>3597.7648317307703</v>
      </c>
      <c r="R239">
        <v>27687.135180754918</v>
      </c>
    </row>
    <row r="240" spans="1:18" x14ac:dyDescent="0.25">
      <c r="A240">
        <v>5</v>
      </c>
      <c r="B240">
        <v>5301</v>
      </c>
      <c r="C240" t="s">
        <v>798</v>
      </c>
      <c r="D240" t="s">
        <v>1202</v>
      </c>
      <c r="E240">
        <v>3</v>
      </c>
      <c r="F240" t="s">
        <v>13855</v>
      </c>
      <c r="G240">
        <v>1</v>
      </c>
      <c r="H240" t="s">
        <v>8278</v>
      </c>
      <c r="I240" t="s">
        <v>13851</v>
      </c>
      <c r="J240">
        <v>1</v>
      </c>
      <c r="K240" t="s">
        <v>13769</v>
      </c>
      <c r="L240">
        <v>270103</v>
      </c>
      <c r="M240" t="s">
        <v>13539</v>
      </c>
      <c r="N240">
        <v>270103008</v>
      </c>
      <c r="O240" t="s">
        <v>13734</v>
      </c>
      <c r="P240">
        <v>2716</v>
      </c>
      <c r="Q240">
        <v>761.9140625</v>
      </c>
      <c r="R240">
        <v>0</v>
      </c>
    </row>
    <row r="241" spans="1:18" x14ac:dyDescent="0.25">
      <c r="A241">
        <v>5</v>
      </c>
      <c r="B241">
        <v>5302</v>
      </c>
      <c r="C241" t="s">
        <v>798</v>
      </c>
      <c r="D241" t="s">
        <v>1205</v>
      </c>
      <c r="E241">
        <v>1</v>
      </c>
      <c r="F241" t="s">
        <v>13849</v>
      </c>
      <c r="G241">
        <v>1</v>
      </c>
      <c r="H241" t="s">
        <v>8278</v>
      </c>
      <c r="I241" t="s">
        <v>13850</v>
      </c>
      <c r="J241">
        <v>1</v>
      </c>
      <c r="K241" t="s">
        <v>13769</v>
      </c>
      <c r="L241">
        <v>270103</v>
      </c>
      <c r="M241" t="s">
        <v>13539</v>
      </c>
      <c r="N241">
        <v>270103008</v>
      </c>
      <c r="O241" t="s">
        <v>13734</v>
      </c>
      <c r="P241">
        <v>0</v>
      </c>
      <c r="Q241">
        <v>4948.4007291666694</v>
      </c>
      <c r="R241">
        <v>0</v>
      </c>
    </row>
    <row r="242" spans="1:18" x14ac:dyDescent="0.25">
      <c r="A242">
        <v>5</v>
      </c>
      <c r="B242">
        <v>5302</v>
      </c>
      <c r="C242" t="s">
        <v>798</v>
      </c>
      <c r="D242" t="s">
        <v>1205</v>
      </c>
      <c r="E242">
        <v>1</v>
      </c>
      <c r="F242" t="s">
        <v>13849</v>
      </c>
      <c r="G242">
        <v>1</v>
      </c>
      <c r="H242" t="s">
        <v>8278</v>
      </c>
      <c r="I242" t="s">
        <v>13851</v>
      </c>
      <c r="J242">
        <v>1</v>
      </c>
      <c r="K242" t="s">
        <v>13769</v>
      </c>
      <c r="L242">
        <v>270103</v>
      </c>
      <c r="M242" t="s">
        <v>13539</v>
      </c>
      <c r="N242">
        <v>270103008</v>
      </c>
      <c r="O242" t="s">
        <v>13734</v>
      </c>
      <c r="P242">
        <v>0</v>
      </c>
      <c r="Q242">
        <v>1659.43076923077</v>
      </c>
      <c r="R242">
        <v>0</v>
      </c>
    </row>
    <row r="243" spans="1:18" x14ac:dyDescent="0.25">
      <c r="A243">
        <v>5</v>
      </c>
      <c r="B243">
        <v>5302</v>
      </c>
      <c r="C243" t="s">
        <v>798</v>
      </c>
      <c r="D243" t="s">
        <v>1205</v>
      </c>
      <c r="E243">
        <v>1</v>
      </c>
      <c r="F243" t="s">
        <v>13849</v>
      </c>
      <c r="G243">
        <v>2</v>
      </c>
      <c r="H243" t="s">
        <v>13771</v>
      </c>
      <c r="I243" t="s">
        <v>13852</v>
      </c>
      <c r="J243">
        <v>1</v>
      </c>
      <c r="K243" t="s">
        <v>13769</v>
      </c>
      <c r="L243">
        <v>270103</v>
      </c>
      <c r="M243" t="s">
        <v>13539</v>
      </c>
      <c r="N243">
        <v>270103008</v>
      </c>
      <c r="O243" t="s">
        <v>13734</v>
      </c>
      <c r="P243">
        <v>0</v>
      </c>
      <c r="Q243">
        <v>4948.4007291666694</v>
      </c>
      <c r="R243">
        <v>0</v>
      </c>
    </row>
    <row r="244" spans="1:18" x14ac:dyDescent="0.25">
      <c r="A244">
        <v>5</v>
      </c>
      <c r="B244">
        <v>5302</v>
      </c>
      <c r="C244" t="s">
        <v>798</v>
      </c>
      <c r="D244" t="s">
        <v>1205</v>
      </c>
      <c r="E244">
        <v>1</v>
      </c>
      <c r="F244" t="s">
        <v>13849</v>
      </c>
      <c r="G244">
        <v>2</v>
      </c>
      <c r="H244" t="s">
        <v>13771</v>
      </c>
      <c r="I244" t="s">
        <v>13853</v>
      </c>
      <c r="J244">
        <v>1</v>
      </c>
      <c r="K244" t="s">
        <v>13769</v>
      </c>
      <c r="L244">
        <v>270103</v>
      </c>
      <c r="M244" t="s">
        <v>13539</v>
      </c>
      <c r="N244">
        <v>270103008</v>
      </c>
      <c r="O244" t="s">
        <v>13734</v>
      </c>
      <c r="P244">
        <v>0</v>
      </c>
      <c r="Q244">
        <v>1659.43076923077</v>
      </c>
      <c r="R244">
        <v>0</v>
      </c>
    </row>
    <row r="245" spans="1:18" x14ac:dyDescent="0.25">
      <c r="A245">
        <v>5</v>
      </c>
      <c r="B245">
        <v>5302</v>
      </c>
      <c r="C245" t="s">
        <v>798</v>
      </c>
      <c r="D245" t="s">
        <v>1205</v>
      </c>
      <c r="E245">
        <v>2</v>
      </c>
      <c r="F245" t="s">
        <v>13854</v>
      </c>
      <c r="G245">
        <v>1</v>
      </c>
      <c r="H245" t="s">
        <v>8278</v>
      </c>
      <c r="I245" t="s">
        <v>13850</v>
      </c>
      <c r="J245">
        <v>1</v>
      </c>
      <c r="K245" t="s">
        <v>13769</v>
      </c>
      <c r="L245">
        <v>270103</v>
      </c>
      <c r="M245" t="s">
        <v>13539</v>
      </c>
      <c r="N245">
        <v>270103008</v>
      </c>
      <c r="O245" t="s">
        <v>13734</v>
      </c>
      <c r="P245">
        <v>0</v>
      </c>
      <c r="Q245">
        <v>6607.8314983974396</v>
      </c>
      <c r="R245">
        <v>0</v>
      </c>
    </row>
    <row r="246" spans="1:18" x14ac:dyDescent="0.25">
      <c r="A246">
        <v>5</v>
      </c>
      <c r="B246">
        <v>5302</v>
      </c>
      <c r="C246" t="s">
        <v>798</v>
      </c>
      <c r="D246" t="s">
        <v>1205</v>
      </c>
      <c r="E246">
        <v>3</v>
      </c>
      <c r="F246" t="s">
        <v>13855</v>
      </c>
      <c r="G246">
        <v>1</v>
      </c>
      <c r="H246" t="s">
        <v>8278</v>
      </c>
      <c r="I246" t="s">
        <v>13850</v>
      </c>
      <c r="J246">
        <v>1</v>
      </c>
      <c r="K246" t="s">
        <v>13769</v>
      </c>
      <c r="L246">
        <v>270103</v>
      </c>
      <c r="M246" t="s">
        <v>13539</v>
      </c>
      <c r="N246">
        <v>270103008</v>
      </c>
      <c r="O246" t="s">
        <v>13734</v>
      </c>
      <c r="P246">
        <v>0</v>
      </c>
      <c r="Q246">
        <v>4948.4007291666694</v>
      </c>
      <c r="R246">
        <v>0</v>
      </c>
    </row>
    <row r="247" spans="1:18" x14ac:dyDescent="0.25">
      <c r="A247">
        <v>5</v>
      </c>
      <c r="B247">
        <v>5302</v>
      </c>
      <c r="C247" t="s">
        <v>798</v>
      </c>
      <c r="D247" t="s">
        <v>1205</v>
      </c>
      <c r="E247">
        <v>3</v>
      </c>
      <c r="F247" t="s">
        <v>13855</v>
      </c>
      <c r="G247">
        <v>1</v>
      </c>
      <c r="H247" t="s">
        <v>8278</v>
      </c>
      <c r="I247" t="s">
        <v>13851</v>
      </c>
      <c r="J247">
        <v>1</v>
      </c>
      <c r="K247" t="s">
        <v>13769</v>
      </c>
      <c r="L247">
        <v>270103</v>
      </c>
      <c r="M247" t="s">
        <v>13539</v>
      </c>
      <c r="N247">
        <v>270103008</v>
      </c>
      <c r="O247" t="s">
        <v>13734</v>
      </c>
      <c r="P247">
        <v>0</v>
      </c>
      <c r="Q247">
        <v>1659.43076923077</v>
      </c>
      <c r="R247">
        <v>0</v>
      </c>
    </row>
    <row r="248" spans="1:18" x14ac:dyDescent="0.25">
      <c r="A248">
        <v>5</v>
      </c>
      <c r="B248">
        <v>5402</v>
      </c>
      <c r="C248" t="s">
        <v>798</v>
      </c>
      <c r="D248" t="s">
        <v>1217</v>
      </c>
      <c r="E248">
        <v>1</v>
      </c>
      <c r="F248" t="s">
        <v>13849</v>
      </c>
      <c r="G248">
        <v>1</v>
      </c>
      <c r="H248" t="s">
        <v>8278</v>
      </c>
      <c r="I248" t="s">
        <v>13850</v>
      </c>
      <c r="J248">
        <v>1</v>
      </c>
      <c r="K248" t="s">
        <v>13769</v>
      </c>
      <c r="L248">
        <v>270103</v>
      </c>
      <c r="M248" t="s">
        <v>13539</v>
      </c>
      <c r="N248">
        <v>270103008</v>
      </c>
      <c r="O248" t="s">
        <v>13734</v>
      </c>
      <c r="P248">
        <v>0</v>
      </c>
      <c r="Q248">
        <v>16470.823725961553</v>
      </c>
      <c r="R248">
        <v>0</v>
      </c>
    </row>
    <row r="249" spans="1:18" x14ac:dyDescent="0.25">
      <c r="A249">
        <v>5</v>
      </c>
      <c r="B249">
        <v>5402</v>
      </c>
      <c r="C249" t="s">
        <v>798</v>
      </c>
      <c r="D249" t="s">
        <v>1217</v>
      </c>
      <c r="E249">
        <v>1</v>
      </c>
      <c r="F249" t="s">
        <v>13849</v>
      </c>
      <c r="G249">
        <v>1</v>
      </c>
      <c r="H249" t="s">
        <v>8278</v>
      </c>
      <c r="I249" t="s">
        <v>13851</v>
      </c>
      <c r="J249">
        <v>1</v>
      </c>
      <c r="K249" t="s">
        <v>13769</v>
      </c>
      <c r="L249">
        <v>270103</v>
      </c>
      <c r="M249" t="s">
        <v>13539</v>
      </c>
      <c r="N249">
        <v>270103008</v>
      </c>
      <c r="O249" t="s">
        <v>13734</v>
      </c>
      <c r="P249">
        <v>0</v>
      </c>
      <c r="Q249">
        <v>1659.43076923077</v>
      </c>
      <c r="R249">
        <v>0</v>
      </c>
    </row>
    <row r="250" spans="1:18" x14ac:dyDescent="0.25">
      <c r="A250">
        <v>5</v>
      </c>
      <c r="B250">
        <v>5402</v>
      </c>
      <c r="C250" t="s">
        <v>798</v>
      </c>
      <c r="D250" t="s">
        <v>1217</v>
      </c>
      <c r="E250">
        <v>1</v>
      </c>
      <c r="F250" t="s">
        <v>13849</v>
      </c>
      <c r="G250">
        <v>2</v>
      </c>
      <c r="H250" t="s">
        <v>13771</v>
      </c>
      <c r="I250" t="s">
        <v>13852</v>
      </c>
      <c r="J250">
        <v>1</v>
      </c>
      <c r="K250" t="s">
        <v>13769</v>
      </c>
      <c r="L250">
        <v>270103</v>
      </c>
      <c r="M250" t="s">
        <v>13539</v>
      </c>
      <c r="N250">
        <v>270103008</v>
      </c>
      <c r="O250" t="s">
        <v>13734</v>
      </c>
      <c r="P250">
        <v>0</v>
      </c>
      <c r="Q250">
        <v>16470.823725961553</v>
      </c>
      <c r="R250">
        <v>0</v>
      </c>
    </row>
    <row r="251" spans="1:18" x14ac:dyDescent="0.25">
      <c r="A251">
        <v>5</v>
      </c>
      <c r="B251">
        <v>5402</v>
      </c>
      <c r="C251" t="s">
        <v>798</v>
      </c>
      <c r="D251" t="s">
        <v>1217</v>
      </c>
      <c r="E251">
        <v>1</v>
      </c>
      <c r="F251" t="s">
        <v>13849</v>
      </c>
      <c r="G251">
        <v>2</v>
      </c>
      <c r="H251" t="s">
        <v>13771</v>
      </c>
      <c r="I251" t="s">
        <v>13853</v>
      </c>
      <c r="J251">
        <v>1</v>
      </c>
      <c r="K251" t="s">
        <v>13769</v>
      </c>
      <c r="L251">
        <v>270103</v>
      </c>
      <c r="M251" t="s">
        <v>13539</v>
      </c>
      <c r="N251">
        <v>270103008</v>
      </c>
      <c r="O251" t="s">
        <v>13734</v>
      </c>
      <c r="P251">
        <v>0</v>
      </c>
      <c r="Q251">
        <v>1659.43076923077</v>
      </c>
      <c r="R251">
        <v>0</v>
      </c>
    </row>
    <row r="252" spans="1:18" x14ac:dyDescent="0.25">
      <c r="A252">
        <v>5</v>
      </c>
      <c r="B252">
        <v>5402</v>
      </c>
      <c r="C252" t="s">
        <v>798</v>
      </c>
      <c r="D252" t="s">
        <v>1217</v>
      </c>
      <c r="E252">
        <v>2</v>
      </c>
      <c r="F252" t="s">
        <v>13854</v>
      </c>
      <c r="G252">
        <v>1</v>
      </c>
      <c r="H252" t="s">
        <v>8278</v>
      </c>
      <c r="I252" t="s">
        <v>13850</v>
      </c>
      <c r="J252">
        <v>1</v>
      </c>
      <c r="K252" t="s">
        <v>13769</v>
      </c>
      <c r="L252">
        <v>270103</v>
      </c>
      <c r="M252" t="s">
        <v>13539</v>
      </c>
      <c r="N252">
        <v>270103008</v>
      </c>
      <c r="O252" t="s">
        <v>13734</v>
      </c>
      <c r="P252">
        <v>0</v>
      </c>
      <c r="Q252">
        <v>18130.254495192323</v>
      </c>
      <c r="R252">
        <v>0</v>
      </c>
    </row>
    <row r="253" spans="1:18" x14ac:dyDescent="0.25">
      <c r="A253">
        <v>5</v>
      </c>
      <c r="B253">
        <v>5402</v>
      </c>
      <c r="C253" t="s">
        <v>798</v>
      </c>
      <c r="D253" t="s">
        <v>1217</v>
      </c>
      <c r="E253">
        <v>3</v>
      </c>
      <c r="F253" t="s">
        <v>13855</v>
      </c>
      <c r="G253">
        <v>1</v>
      </c>
      <c r="H253" t="s">
        <v>8278</v>
      </c>
      <c r="I253" t="s">
        <v>13850</v>
      </c>
      <c r="J253">
        <v>1</v>
      </c>
      <c r="K253" t="s">
        <v>13769</v>
      </c>
      <c r="L253">
        <v>270103</v>
      </c>
      <c r="M253" t="s">
        <v>13539</v>
      </c>
      <c r="N253">
        <v>270103008</v>
      </c>
      <c r="O253" t="s">
        <v>13734</v>
      </c>
      <c r="P253">
        <v>0</v>
      </c>
      <c r="Q253">
        <v>16470.823725961553</v>
      </c>
      <c r="R253">
        <v>0</v>
      </c>
    </row>
    <row r="254" spans="1:18" x14ac:dyDescent="0.25">
      <c r="A254">
        <v>5</v>
      </c>
      <c r="B254">
        <v>5402</v>
      </c>
      <c r="C254" t="s">
        <v>798</v>
      </c>
      <c r="D254" t="s">
        <v>1217</v>
      </c>
      <c r="E254">
        <v>3</v>
      </c>
      <c r="F254" t="s">
        <v>13855</v>
      </c>
      <c r="G254">
        <v>1</v>
      </c>
      <c r="H254" t="s">
        <v>8278</v>
      </c>
      <c r="I254" t="s">
        <v>13851</v>
      </c>
      <c r="J254">
        <v>1</v>
      </c>
      <c r="K254" t="s">
        <v>13769</v>
      </c>
      <c r="L254">
        <v>270103</v>
      </c>
      <c r="M254" t="s">
        <v>13539</v>
      </c>
      <c r="N254">
        <v>270103008</v>
      </c>
      <c r="O254" t="s">
        <v>13734</v>
      </c>
      <c r="P254">
        <v>0</v>
      </c>
      <c r="Q254">
        <v>1659.43076923077</v>
      </c>
      <c r="R254">
        <v>0</v>
      </c>
    </row>
    <row r="255" spans="1:18" x14ac:dyDescent="0.25">
      <c r="A255">
        <v>5</v>
      </c>
      <c r="B255">
        <v>5403</v>
      </c>
      <c r="C255" t="s">
        <v>798</v>
      </c>
      <c r="D255" t="s">
        <v>1220</v>
      </c>
      <c r="E255">
        <v>1</v>
      </c>
      <c r="F255" t="s">
        <v>13849</v>
      </c>
      <c r="G255">
        <v>1</v>
      </c>
      <c r="H255" t="s">
        <v>8278</v>
      </c>
      <c r="I255" t="s">
        <v>13850</v>
      </c>
      <c r="J255">
        <v>1</v>
      </c>
      <c r="K255" t="s">
        <v>13769</v>
      </c>
      <c r="L255">
        <v>270103</v>
      </c>
      <c r="M255" t="s">
        <v>13539</v>
      </c>
      <c r="N255">
        <v>270103008</v>
      </c>
      <c r="O255" t="s">
        <v>13734</v>
      </c>
      <c r="P255">
        <v>0</v>
      </c>
      <c r="Q255">
        <v>2700.2481250000001</v>
      </c>
      <c r="R255">
        <v>0</v>
      </c>
    </row>
    <row r="256" spans="1:18" x14ac:dyDescent="0.25">
      <c r="A256">
        <v>5</v>
      </c>
      <c r="B256">
        <v>5403</v>
      </c>
      <c r="C256" t="s">
        <v>798</v>
      </c>
      <c r="D256" t="s">
        <v>1220</v>
      </c>
      <c r="E256">
        <v>1</v>
      </c>
      <c r="F256" t="s">
        <v>13849</v>
      </c>
      <c r="G256">
        <v>1</v>
      </c>
      <c r="H256" t="s">
        <v>8278</v>
      </c>
      <c r="I256" t="s">
        <v>13851</v>
      </c>
      <c r="J256">
        <v>1</v>
      </c>
      <c r="K256" t="s">
        <v>13769</v>
      </c>
      <c r="L256">
        <v>270103</v>
      </c>
      <c r="M256" t="s">
        <v>13539</v>
      </c>
      <c r="N256">
        <v>270103008</v>
      </c>
      <c r="O256" t="s">
        <v>13734</v>
      </c>
      <c r="P256">
        <v>0</v>
      </c>
      <c r="Q256">
        <v>1176.42</v>
      </c>
      <c r="R256">
        <v>0</v>
      </c>
    </row>
    <row r="257" spans="1:18" x14ac:dyDescent="0.25">
      <c r="A257">
        <v>5</v>
      </c>
      <c r="B257">
        <v>5403</v>
      </c>
      <c r="C257" t="s">
        <v>798</v>
      </c>
      <c r="D257" t="s">
        <v>1220</v>
      </c>
      <c r="E257">
        <v>1</v>
      </c>
      <c r="F257" t="s">
        <v>13849</v>
      </c>
      <c r="G257">
        <v>2</v>
      </c>
      <c r="H257" t="s">
        <v>13771</v>
      </c>
      <c r="I257" t="s">
        <v>13852</v>
      </c>
      <c r="J257">
        <v>1</v>
      </c>
      <c r="K257" t="s">
        <v>13769</v>
      </c>
      <c r="L257">
        <v>270103</v>
      </c>
      <c r="M257" t="s">
        <v>13539</v>
      </c>
      <c r="N257">
        <v>270103008</v>
      </c>
      <c r="O257" t="s">
        <v>13734</v>
      </c>
      <c r="P257">
        <v>0</v>
      </c>
      <c r="Q257">
        <v>2700.2481250000001</v>
      </c>
      <c r="R257">
        <v>0</v>
      </c>
    </row>
    <row r="258" spans="1:18" x14ac:dyDescent="0.25">
      <c r="A258">
        <v>5</v>
      </c>
      <c r="B258">
        <v>5403</v>
      </c>
      <c r="C258" t="s">
        <v>798</v>
      </c>
      <c r="D258" t="s">
        <v>1220</v>
      </c>
      <c r="E258">
        <v>1</v>
      </c>
      <c r="F258" t="s">
        <v>13849</v>
      </c>
      <c r="G258">
        <v>2</v>
      </c>
      <c r="H258" t="s">
        <v>13771</v>
      </c>
      <c r="I258" t="s">
        <v>13853</v>
      </c>
      <c r="J258">
        <v>1</v>
      </c>
      <c r="K258" t="s">
        <v>13769</v>
      </c>
      <c r="L258">
        <v>270103</v>
      </c>
      <c r="M258" t="s">
        <v>13539</v>
      </c>
      <c r="N258">
        <v>270103008</v>
      </c>
      <c r="O258" t="s">
        <v>13734</v>
      </c>
      <c r="P258">
        <v>0</v>
      </c>
      <c r="Q258">
        <v>1176.42</v>
      </c>
      <c r="R258">
        <v>0</v>
      </c>
    </row>
    <row r="259" spans="1:18" x14ac:dyDescent="0.25">
      <c r="A259">
        <v>5</v>
      </c>
      <c r="B259">
        <v>5403</v>
      </c>
      <c r="C259" t="s">
        <v>798</v>
      </c>
      <c r="D259" t="s">
        <v>1220</v>
      </c>
      <c r="E259">
        <v>2</v>
      </c>
      <c r="F259" t="s">
        <v>13854</v>
      </c>
      <c r="G259">
        <v>1</v>
      </c>
      <c r="H259" t="s">
        <v>8278</v>
      </c>
      <c r="I259" t="s">
        <v>13850</v>
      </c>
      <c r="J259">
        <v>1</v>
      </c>
      <c r="K259" t="s">
        <v>13769</v>
      </c>
      <c r="L259">
        <v>270103</v>
      </c>
      <c r="M259" t="s">
        <v>13539</v>
      </c>
      <c r="N259">
        <v>270103008</v>
      </c>
      <c r="O259" t="s">
        <v>13734</v>
      </c>
      <c r="P259">
        <v>0</v>
      </c>
      <c r="Q259">
        <v>3876.6681250000001</v>
      </c>
      <c r="R259">
        <v>0</v>
      </c>
    </row>
    <row r="260" spans="1:18" x14ac:dyDescent="0.25">
      <c r="A260">
        <v>5</v>
      </c>
      <c r="B260">
        <v>5403</v>
      </c>
      <c r="C260" t="s">
        <v>798</v>
      </c>
      <c r="D260" t="s">
        <v>1220</v>
      </c>
      <c r="E260">
        <v>3</v>
      </c>
      <c r="F260" t="s">
        <v>13855</v>
      </c>
      <c r="G260">
        <v>1</v>
      </c>
      <c r="H260" t="s">
        <v>8278</v>
      </c>
      <c r="I260" t="s">
        <v>13850</v>
      </c>
      <c r="J260">
        <v>1</v>
      </c>
      <c r="K260" t="s">
        <v>13769</v>
      </c>
      <c r="L260">
        <v>270103</v>
      </c>
      <c r="M260" t="s">
        <v>13539</v>
      </c>
      <c r="N260">
        <v>270103008</v>
      </c>
      <c r="O260" t="s">
        <v>13734</v>
      </c>
      <c r="P260">
        <v>0</v>
      </c>
      <c r="Q260">
        <v>2700.2481250000001</v>
      </c>
      <c r="R260">
        <v>0</v>
      </c>
    </row>
    <row r="261" spans="1:18" x14ac:dyDescent="0.25">
      <c r="A261">
        <v>5</v>
      </c>
      <c r="B261">
        <v>5403</v>
      </c>
      <c r="C261" t="s">
        <v>798</v>
      </c>
      <c r="D261" t="s">
        <v>1220</v>
      </c>
      <c r="E261">
        <v>3</v>
      </c>
      <c r="F261" t="s">
        <v>13855</v>
      </c>
      <c r="G261">
        <v>1</v>
      </c>
      <c r="H261" t="s">
        <v>8278</v>
      </c>
      <c r="I261" t="s">
        <v>13851</v>
      </c>
      <c r="J261">
        <v>1</v>
      </c>
      <c r="K261" t="s">
        <v>13769</v>
      </c>
      <c r="L261">
        <v>270103</v>
      </c>
      <c r="M261" t="s">
        <v>13539</v>
      </c>
      <c r="N261">
        <v>270103008</v>
      </c>
      <c r="O261" t="s">
        <v>13734</v>
      </c>
      <c r="P261">
        <v>0</v>
      </c>
      <c r="Q261">
        <v>1176.42</v>
      </c>
      <c r="R261">
        <v>0</v>
      </c>
    </row>
    <row r="262" spans="1:18" x14ac:dyDescent="0.25">
      <c r="A262">
        <v>5</v>
      </c>
      <c r="B262">
        <v>5404</v>
      </c>
      <c r="C262" t="s">
        <v>798</v>
      </c>
      <c r="D262" t="s">
        <v>1223</v>
      </c>
      <c r="E262">
        <v>1</v>
      </c>
      <c r="F262" t="s">
        <v>13849</v>
      </c>
      <c r="G262">
        <v>1</v>
      </c>
      <c r="H262" t="s">
        <v>8278</v>
      </c>
      <c r="I262" t="s">
        <v>13850</v>
      </c>
      <c r="J262">
        <v>1</v>
      </c>
      <c r="K262" t="s">
        <v>13769</v>
      </c>
      <c r="L262">
        <v>270103</v>
      </c>
      <c r="M262" t="s">
        <v>13539</v>
      </c>
      <c r="N262">
        <v>270103008</v>
      </c>
      <c r="O262" t="s">
        <v>13734</v>
      </c>
      <c r="P262">
        <v>0</v>
      </c>
      <c r="Q262">
        <v>4101.7807291666704</v>
      </c>
      <c r="R262">
        <v>0</v>
      </c>
    </row>
    <row r="263" spans="1:18" x14ac:dyDescent="0.25">
      <c r="A263">
        <v>5</v>
      </c>
      <c r="B263">
        <v>5404</v>
      </c>
      <c r="C263" t="s">
        <v>798</v>
      </c>
      <c r="D263" t="s">
        <v>1223</v>
      </c>
      <c r="E263">
        <v>1</v>
      </c>
      <c r="F263" t="s">
        <v>13849</v>
      </c>
      <c r="G263">
        <v>1</v>
      </c>
      <c r="H263" t="s">
        <v>8278</v>
      </c>
      <c r="I263" t="s">
        <v>13851</v>
      </c>
      <c r="J263">
        <v>1</v>
      </c>
      <c r="K263" t="s">
        <v>13769</v>
      </c>
      <c r="L263">
        <v>270103</v>
      </c>
      <c r="M263" t="s">
        <v>13539</v>
      </c>
      <c r="N263">
        <v>270103008</v>
      </c>
      <c r="O263" t="s">
        <v>13734</v>
      </c>
      <c r="P263">
        <v>0</v>
      </c>
      <c r="Q263">
        <v>1659.43076923077</v>
      </c>
      <c r="R263">
        <v>0</v>
      </c>
    </row>
    <row r="264" spans="1:18" x14ac:dyDescent="0.25">
      <c r="A264">
        <v>5</v>
      </c>
      <c r="B264">
        <v>5404</v>
      </c>
      <c r="C264" t="s">
        <v>798</v>
      </c>
      <c r="D264" t="s">
        <v>1223</v>
      </c>
      <c r="E264">
        <v>1</v>
      </c>
      <c r="F264" t="s">
        <v>13849</v>
      </c>
      <c r="G264">
        <v>2</v>
      </c>
      <c r="H264" t="s">
        <v>13771</v>
      </c>
      <c r="I264" t="s">
        <v>13852</v>
      </c>
      <c r="J264">
        <v>1</v>
      </c>
      <c r="K264" t="s">
        <v>13769</v>
      </c>
      <c r="L264">
        <v>270103</v>
      </c>
      <c r="M264" t="s">
        <v>13539</v>
      </c>
      <c r="N264">
        <v>270103008</v>
      </c>
      <c r="O264" t="s">
        <v>13734</v>
      </c>
      <c r="P264">
        <v>0</v>
      </c>
      <c r="Q264">
        <v>4101.7807291666704</v>
      </c>
      <c r="R264">
        <v>0</v>
      </c>
    </row>
    <row r="265" spans="1:18" x14ac:dyDescent="0.25">
      <c r="A265">
        <v>5</v>
      </c>
      <c r="B265">
        <v>5404</v>
      </c>
      <c r="C265" t="s">
        <v>798</v>
      </c>
      <c r="D265" t="s">
        <v>1223</v>
      </c>
      <c r="E265">
        <v>1</v>
      </c>
      <c r="F265" t="s">
        <v>13849</v>
      </c>
      <c r="G265">
        <v>2</v>
      </c>
      <c r="H265" t="s">
        <v>13771</v>
      </c>
      <c r="I265" t="s">
        <v>13853</v>
      </c>
      <c r="J265">
        <v>1</v>
      </c>
      <c r="K265" t="s">
        <v>13769</v>
      </c>
      <c r="L265">
        <v>270103</v>
      </c>
      <c r="M265" t="s">
        <v>13539</v>
      </c>
      <c r="N265">
        <v>270103008</v>
      </c>
      <c r="O265" t="s">
        <v>13734</v>
      </c>
      <c r="P265">
        <v>0</v>
      </c>
      <c r="Q265">
        <v>1659.43076923077</v>
      </c>
      <c r="R265">
        <v>0</v>
      </c>
    </row>
    <row r="266" spans="1:18" x14ac:dyDescent="0.25">
      <c r="A266">
        <v>5</v>
      </c>
      <c r="B266">
        <v>5404</v>
      </c>
      <c r="C266" t="s">
        <v>798</v>
      </c>
      <c r="D266" t="s">
        <v>1223</v>
      </c>
      <c r="E266">
        <v>2</v>
      </c>
      <c r="F266" t="s">
        <v>13854</v>
      </c>
      <c r="G266">
        <v>1</v>
      </c>
      <c r="H266" t="s">
        <v>8278</v>
      </c>
      <c r="I266" t="s">
        <v>13850</v>
      </c>
      <c r="J266">
        <v>1</v>
      </c>
      <c r="K266" t="s">
        <v>13769</v>
      </c>
      <c r="L266">
        <v>270103</v>
      </c>
      <c r="M266" t="s">
        <v>13539</v>
      </c>
      <c r="N266">
        <v>270103008</v>
      </c>
      <c r="O266" t="s">
        <v>13734</v>
      </c>
      <c r="P266">
        <v>0</v>
      </c>
      <c r="Q266">
        <v>5761.2114983974407</v>
      </c>
      <c r="R266">
        <v>0</v>
      </c>
    </row>
    <row r="267" spans="1:18" x14ac:dyDescent="0.25">
      <c r="A267">
        <v>5</v>
      </c>
      <c r="B267">
        <v>5404</v>
      </c>
      <c r="C267" t="s">
        <v>798</v>
      </c>
      <c r="D267" t="s">
        <v>1223</v>
      </c>
      <c r="E267">
        <v>3</v>
      </c>
      <c r="F267" t="s">
        <v>13855</v>
      </c>
      <c r="G267">
        <v>1</v>
      </c>
      <c r="H267" t="s">
        <v>8278</v>
      </c>
      <c r="I267" t="s">
        <v>13850</v>
      </c>
      <c r="J267">
        <v>1</v>
      </c>
      <c r="K267" t="s">
        <v>13769</v>
      </c>
      <c r="L267">
        <v>270103</v>
      </c>
      <c r="M267" t="s">
        <v>13539</v>
      </c>
      <c r="N267">
        <v>270103008</v>
      </c>
      <c r="O267" t="s">
        <v>13734</v>
      </c>
      <c r="P267">
        <v>0</v>
      </c>
      <c r="Q267">
        <v>4101.7807291666704</v>
      </c>
      <c r="R267">
        <v>0</v>
      </c>
    </row>
    <row r="268" spans="1:18" x14ac:dyDescent="0.25">
      <c r="A268">
        <v>5</v>
      </c>
      <c r="B268">
        <v>5404</v>
      </c>
      <c r="C268" t="s">
        <v>798</v>
      </c>
      <c r="D268" t="s">
        <v>1223</v>
      </c>
      <c r="E268">
        <v>3</v>
      </c>
      <c r="F268" t="s">
        <v>13855</v>
      </c>
      <c r="G268">
        <v>1</v>
      </c>
      <c r="H268" t="s">
        <v>8278</v>
      </c>
      <c r="I268" t="s">
        <v>13851</v>
      </c>
      <c r="J268">
        <v>1</v>
      </c>
      <c r="K268" t="s">
        <v>13769</v>
      </c>
      <c r="L268">
        <v>270103</v>
      </c>
      <c r="M268" t="s">
        <v>13539</v>
      </c>
      <c r="N268">
        <v>270103008</v>
      </c>
      <c r="O268" t="s">
        <v>13734</v>
      </c>
      <c r="P268">
        <v>0</v>
      </c>
      <c r="Q268">
        <v>1659.43076923077</v>
      </c>
      <c r="R268">
        <v>0</v>
      </c>
    </row>
    <row r="269" spans="1:18" x14ac:dyDescent="0.25">
      <c r="A269">
        <v>5</v>
      </c>
      <c r="B269">
        <v>5405</v>
      </c>
      <c r="C269" t="s">
        <v>798</v>
      </c>
      <c r="D269" t="s">
        <v>1226</v>
      </c>
      <c r="E269">
        <v>1</v>
      </c>
      <c r="F269" t="s">
        <v>13849</v>
      </c>
      <c r="G269">
        <v>1</v>
      </c>
      <c r="H269" t="s">
        <v>8278</v>
      </c>
      <c r="I269" t="s">
        <v>13850</v>
      </c>
      <c r="J269">
        <v>1</v>
      </c>
      <c r="K269" t="s">
        <v>13769</v>
      </c>
      <c r="L269">
        <v>270103</v>
      </c>
      <c r="M269" t="s">
        <v>13539</v>
      </c>
      <c r="N269">
        <v>270103008</v>
      </c>
      <c r="O269" t="s">
        <v>13734</v>
      </c>
      <c r="P269">
        <v>0</v>
      </c>
      <c r="Q269">
        <v>10589.871121794871</v>
      </c>
      <c r="R269">
        <v>0</v>
      </c>
    </row>
    <row r="270" spans="1:18" x14ac:dyDescent="0.25">
      <c r="A270">
        <v>5</v>
      </c>
      <c r="B270">
        <v>5405</v>
      </c>
      <c r="C270" t="s">
        <v>798</v>
      </c>
      <c r="D270" t="s">
        <v>1226</v>
      </c>
      <c r="E270">
        <v>1</v>
      </c>
      <c r="F270" t="s">
        <v>13849</v>
      </c>
      <c r="G270">
        <v>2</v>
      </c>
      <c r="H270" t="s">
        <v>13771</v>
      </c>
      <c r="I270" t="s">
        <v>13852</v>
      </c>
      <c r="J270">
        <v>1</v>
      </c>
      <c r="K270" t="s">
        <v>13769</v>
      </c>
      <c r="L270">
        <v>270103</v>
      </c>
      <c r="M270" t="s">
        <v>13539</v>
      </c>
      <c r="N270">
        <v>270103008</v>
      </c>
      <c r="O270" t="s">
        <v>13734</v>
      </c>
      <c r="P270">
        <v>0</v>
      </c>
      <c r="Q270">
        <v>10589.871121794871</v>
      </c>
      <c r="R270">
        <v>0</v>
      </c>
    </row>
    <row r="271" spans="1:18" x14ac:dyDescent="0.25">
      <c r="A271">
        <v>5</v>
      </c>
      <c r="B271">
        <v>5405</v>
      </c>
      <c r="C271" t="s">
        <v>798</v>
      </c>
      <c r="D271" t="s">
        <v>1226</v>
      </c>
      <c r="E271">
        <v>2</v>
      </c>
      <c r="F271" t="s">
        <v>13854</v>
      </c>
      <c r="G271">
        <v>1</v>
      </c>
      <c r="H271" t="s">
        <v>8278</v>
      </c>
      <c r="I271" t="s">
        <v>13850</v>
      </c>
      <c r="J271">
        <v>1</v>
      </c>
      <c r="K271" t="s">
        <v>13769</v>
      </c>
      <c r="L271">
        <v>270103</v>
      </c>
      <c r="M271" t="s">
        <v>13539</v>
      </c>
      <c r="N271">
        <v>270103008</v>
      </c>
      <c r="O271" t="s">
        <v>13734</v>
      </c>
      <c r="P271">
        <v>0</v>
      </c>
      <c r="Q271">
        <v>10589.871121794871</v>
      </c>
      <c r="R271">
        <v>0</v>
      </c>
    </row>
    <row r="272" spans="1:18" x14ac:dyDescent="0.25">
      <c r="A272">
        <v>5</v>
      </c>
      <c r="B272">
        <v>5405</v>
      </c>
      <c r="C272" t="s">
        <v>798</v>
      </c>
      <c r="D272" t="s">
        <v>1226</v>
      </c>
      <c r="E272">
        <v>3</v>
      </c>
      <c r="F272" t="s">
        <v>13855</v>
      </c>
      <c r="G272">
        <v>1</v>
      </c>
      <c r="H272" t="s">
        <v>8278</v>
      </c>
      <c r="I272" t="s">
        <v>13850</v>
      </c>
      <c r="J272">
        <v>1</v>
      </c>
      <c r="K272" t="s">
        <v>13769</v>
      </c>
      <c r="L272">
        <v>270103</v>
      </c>
      <c r="M272" t="s">
        <v>13539</v>
      </c>
      <c r="N272">
        <v>270103008</v>
      </c>
      <c r="O272" t="s">
        <v>13734</v>
      </c>
      <c r="P272">
        <v>0</v>
      </c>
      <c r="Q272">
        <v>10589.871121794871</v>
      </c>
      <c r="R272">
        <v>0</v>
      </c>
    </row>
    <row r="273" spans="1:18" x14ac:dyDescent="0.25">
      <c r="A273">
        <v>5</v>
      </c>
      <c r="B273">
        <v>5501</v>
      </c>
      <c r="C273" t="s">
        <v>798</v>
      </c>
      <c r="D273" t="s">
        <v>1229</v>
      </c>
      <c r="E273">
        <v>1</v>
      </c>
      <c r="F273" t="s">
        <v>13849</v>
      </c>
      <c r="G273">
        <v>1</v>
      </c>
      <c r="H273" t="s">
        <v>8278</v>
      </c>
      <c r="I273" t="s">
        <v>13850</v>
      </c>
      <c r="J273">
        <v>1</v>
      </c>
      <c r="K273" t="s">
        <v>13769</v>
      </c>
      <c r="L273">
        <v>270103</v>
      </c>
      <c r="M273" t="s">
        <v>13539</v>
      </c>
      <c r="N273">
        <v>270103008</v>
      </c>
      <c r="O273" t="s">
        <v>13734</v>
      </c>
      <c r="P273">
        <v>21465</v>
      </c>
      <c r="Q273">
        <v>7932.3561698718004</v>
      </c>
      <c r="R273">
        <v>25342.748139287611</v>
      </c>
    </row>
    <row r="274" spans="1:18" x14ac:dyDescent="0.25">
      <c r="A274">
        <v>5</v>
      </c>
      <c r="B274">
        <v>5501</v>
      </c>
      <c r="C274" t="s">
        <v>798</v>
      </c>
      <c r="D274" t="s">
        <v>1229</v>
      </c>
      <c r="E274">
        <v>1</v>
      </c>
      <c r="F274" t="s">
        <v>13849</v>
      </c>
      <c r="G274">
        <v>1</v>
      </c>
      <c r="H274" t="s">
        <v>8278</v>
      </c>
      <c r="I274" t="s">
        <v>13851</v>
      </c>
      <c r="J274">
        <v>1</v>
      </c>
      <c r="K274" t="s">
        <v>13769</v>
      </c>
      <c r="L274">
        <v>270103</v>
      </c>
      <c r="M274" t="s">
        <v>13539</v>
      </c>
      <c r="N274">
        <v>270103008</v>
      </c>
      <c r="O274" t="s">
        <v>13734</v>
      </c>
      <c r="P274">
        <v>1208</v>
      </c>
      <c r="Q274">
        <v>0</v>
      </c>
      <c r="R274">
        <v>11618.055298600035</v>
      </c>
    </row>
    <row r="275" spans="1:18" x14ac:dyDescent="0.25">
      <c r="A275">
        <v>5</v>
      </c>
      <c r="B275">
        <v>5501</v>
      </c>
      <c r="C275" t="s">
        <v>798</v>
      </c>
      <c r="D275" t="s">
        <v>1229</v>
      </c>
      <c r="E275">
        <v>1</v>
      </c>
      <c r="F275" t="s">
        <v>13849</v>
      </c>
      <c r="G275">
        <v>2</v>
      </c>
      <c r="H275" t="s">
        <v>13771</v>
      </c>
      <c r="I275" t="s">
        <v>13852</v>
      </c>
      <c r="J275">
        <v>1</v>
      </c>
      <c r="K275" t="s">
        <v>13769</v>
      </c>
      <c r="L275">
        <v>270103</v>
      </c>
      <c r="M275" t="s">
        <v>13539</v>
      </c>
      <c r="N275">
        <v>270103008</v>
      </c>
      <c r="O275" t="s">
        <v>13734</v>
      </c>
      <c r="P275">
        <v>19452</v>
      </c>
      <c r="Q275">
        <v>6251.9202724359002</v>
      </c>
      <c r="R275">
        <v>19124.49498493709</v>
      </c>
    </row>
    <row r="276" spans="1:18" x14ac:dyDescent="0.25">
      <c r="A276">
        <v>5</v>
      </c>
      <c r="B276">
        <v>5501</v>
      </c>
      <c r="C276" t="s">
        <v>798</v>
      </c>
      <c r="D276" t="s">
        <v>1229</v>
      </c>
      <c r="E276">
        <v>1</v>
      </c>
      <c r="F276" t="s">
        <v>13849</v>
      </c>
      <c r="G276">
        <v>2</v>
      </c>
      <c r="H276" t="s">
        <v>13771</v>
      </c>
      <c r="I276" t="s">
        <v>13853</v>
      </c>
      <c r="J276">
        <v>1</v>
      </c>
      <c r="K276" t="s">
        <v>13769</v>
      </c>
      <c r="L276">
        <v>270103</v>
      </c>
      <c r="M276" t="s">
        <v>13539</v>
      </c>
      <c r="N276">
        <v>270103008</v>
      </c>
      <c r="O276" t="s">
        <v>13734</v>
      </c>
      <c r="P276">
        <v>3221</v>
      </c>
      <c r="Q276">
        <v>1680.4358974359</v>
      </c>
      <c r="R276">
        <v>17836.308452950558</v>
      </c>
    </row>
    <row r="277" spans="1:18" x14ac:dyDescent="0.25">
      <c r="A277">
        <v>5</v>
      </c>
      <c r="B277">
        <v>5501</v>
      </c>
      <c r="C277" t="s">
        <v>798</v>
      </c>
      <c r="D277" t="s">
        <v>1229</v>
      </c>
      <c r="E277">
        <v>2</v>
      </c>
      <c r="F277" t="s">
        <v>13854</v>
      </c>
      <c r="G277">
        <v>1</v>
      </c>
      <c r="H277" t="s">
        <v>8278</v>
      </c>
      <c r="I277" t="s">
        <v>13850</v>
      </c>
      <c r="J277">
        <v>1</v>
      </c>
      <c r="K277" t="s">
        <v>13769</v>
      </c>
      <c r="L277">
        <v>270103</v>
      </c>
      <c r="M277" t="s">
        <v>13539</v>
      </c>
      <c r="N277">
        <v>270103008</v>
      </c>
      <c r="O277" t="s">
        <v>13734</v>
      </c>
      <c r="P277">
        <v>22673</v>
      </c>
      <c r="Q277">
        <v>7932.3561698718004</v>
      </c>
      <c r="R277">
        <v>34970.933067517282</v>
      </c>
    </row>
    <row r="278" spans="1:18" x14ac:dyDescent="0.25">
      <c r="A278">
        <v>5</v>
      </c>
      <c r="B278">
        <v>5501</v>
      </c>
      <c r="C278" t="s">
        <v>798</v>
      </c>
      <c r="D278" t="s">
        <v>1229</v>
      </c>
      <c r="E278">
        <v>2</v>
      </c>
      <c r="F278" t="s">
        <v>13854</v>
      </c>
      <c r="G278">
        <v>1</v>
      </c>
      <c r="H278" t="s">
        <v>8278</v>
      </c>
      <c r="I278" t="s">
        <v>13851</v>
      </c>
      <c r="J278">
        <v>1</v>
      </c>
      <c r="K278" t="s">
        <v>13769</v>
      </c>
      <c r="L278">
        <v>270103</v>
      </c>
      <c r="M278" t="s">
        <v>13539</v>
      </c>
      <c r="N278">
        <v>270103008</v>
      </c>
      <c r="O278" t="s">
        <v>13734</v>
      </c>
      <c r="P278">
        <v>0</v>
      </c>
      <c r="Q278">
        <v>0</v>
      </c>
      <c r="R278">
        <v>1989.87037037037</v>
      </c>
    </row>
    <row r="279" spans="1:18" x14ac:dyDescent="0.25">
      <c r="A279">
        <v>5</v>
      </c>
      <c r="B279">
        <v>5501</v>
      </c>
      <c r="C279" t="s">
        <v>798</v>
      </c>
      <c r="D279" t="s">
        <v>1229</v>
      </c>
      <c r="E279">
        <v>3</v>
      </c>
      <c r="F279" t="s">
        <v>13855</v>
      </c>
      <c r="G279">
        <v>1</v>
      </c>
      <c r="H279" t="s">
        <v>8278</v>
      </c>
      <c r="I279" t="s">
        <v>13850</v>
      </c>
      <c r="J279">
        <v>1</v>
      </c>
      <c r="K279" t="s">
        <v>13769</v>
      </c>
      <c r="L279">
        <v>270103</v>
      </c>
      <c r="M279" t="s">
        <v>13539</v>
      </c>
      <c r="N279">
        <v>270103008</v>
      </c>
      <c r="O279" t="s">
        <v>13734</v>
      </c>
      <c r="P279">
        <v>21465</v>
      </c>
      <c r="Q279">
        <v>7932.3561698718004</v>
      </c>
      <c r="R279">
        <v>25342.748139287611</v>
      </c>
    </row>
    <row r="280" spans="1:18" x14ac:dyDescent="0.25">
      <c r="A280">
        <v>5</v>
      </c>
      <c r="B280">
        <v>5501</v>
      </c>
      <c r="C280" t="s">
        <v>798</v>
      </c>
      <c r="D280" t="s">
        <v>1229</v>
      </c>
      <c r="E280">
        <v>3</v>
      </c>
      <c r="F280" t="s">
        <v>13855</v>
      </c>
      <c r="G280">
        <v>1</v>
      </c>
      <c r="H280" t="s">
        <v>8278</v>
      </c>
      <c r="I280" t="s">
        <v>13851</v>
      </c>
      <c r="J280">
        <v>1</v>
      </c>
      <c r="K280" t="s">
        <v>13769</v>
      </c>
      <c r="L280">
        <v>270103</v>
      </c>
      <c r="M280" t="s">
        <v>13539</v>
      </c>
      <c r="N280">
        <v>270103008</v>
      </c>
      <c r="O280" t="s">
        <v>13734</v>
      </c>
      <c r="P280">
        <v>1208</v>
      </c>
      <c r="Q280">
        <v>0</v>
      </c>
      <c r="R280">
        <v>11618.055298600035</v>
      </c>
    </row>
    <row r="281" spans="1:18" x14ac:dyDescent="0.25">
      <c r="A281">
        <v>5</v>
      </c>
      <c r="B281">
        <v>5502</v>
      </c>
      <c r="C281" t="s">
        <v>798</v>
      </c>
      <c r="D281" t="s">
        <v>1232</v>
      </c>
      <c r="E281">
        <v>1</v>
      </c>
      <c r="F281" t="s">
        <v>13849</v>
      </c>
      <c r="G281">
        <v>1</v>
      </c>
      <c r="H281" t="s">
        <v>8278</v>
      </c>
      <c r="I281" t="s">
        <v>13850</v>
      </c>
      <c r="J281">
        <v>1</v>
      </c>
      <c r="K281" t="s">
        <v>13769</v>
      </c>
      <c r="L281">
        <v>270103</v>
      </c>
      <c r="M281" t="s">
        <v>13539</v>
      </c>
      <c r="N281">
        <v>270103008</v>
      </c>
      <c r="O281" t="s">
        <v>13734</v>
      </c>
      <c r="P281">
        <v>14496</v>
      </c>
      <c r="Q281">
        <v>8236.3470192307705</v>
      </c>
      <c r="R281">
        <v>19620.361571858943</v>
      </c>
    </row>
    <row r="282" spans="1:18" x14ac:dyDescent="0.25">
      <c r="A282">
        <v>5</v>
      </c>
      <c r="B282">
        <v>5502</v>
      </c>
      <c r="C282" t="s">
        <v>798</v>
      </c>
      <c r="D282" t="s">
        <v>1232</v>
      </c>
      <c r="E282">
        <v>1</v>
      </c>
      <c r="F282" t="s">
        <v>13849</v>
      </c>
      <c r="G282">
        <v>1</v>
      </c>
      <c r="H282" t="s">
        <v>8278</v>
      </c>
      <c r="I282" t="s">
        <v>13851</v>
      </c>
      <c r="J282">
        <v>1</v>
      </c>
      <c r="K282" t="s">
        <v>13769</v>
      </c>
      <c r="L282">
        <v>270103</v>
      </c>
      <c r="M282" t="s">
        <v>13539</v>
      </c>
      <c r="N282">
        <v>270103008</v>
      </c>
      <c r="O282" t="s">
        <v>13734</v>
      </c>
      <c r="P282">
        <v>1771</v>
      </c>
      <c r="Q282">
        <v>0</v>
      </c>
      <c r="R282">
        <v>3309.3564814814818</v>
      </c>
    </row>
    <row r="283" spans="1:18" x14ac:dyDescent="0.25">
      <c r="A283">
        <v>5</v>
      </c>
      <c r="B283">
        <v>5502</v>
      </c>
      <c r="C283" t="s">
        <v>798</v>
      </c>
      <c r="D283" t="s">
        <v>1232</v>
      </c>
      <c r="E283">
        <v>1</v>
      </c>
      <c r="F283" t="s">
        <v>13849</v>
      </c>
      <c r="G283">
        <v>2</v>
      </c>
      <c r="H283" t="s">
        <v>13771</v>
      </c>
      <c r="I283" t="s">
        <v>13852</v>
      </c>
      <c r="J283">
        <v>1</v>
      </c>
      <c r="K283" t="s">
        <v>13769</v>
      </c>
      <c r="L283">
        <v>270103</v>
      </c>
      <c r="M283" t="s">
        <v>13539</v>
      </c>
      <c r="N283">
        <v>270103008</v>
      </c>
      <c r="O283" t="s">
        <v>13734</v>
      </c>
      <c r="P283">
        <v>14496</v>
      </c>
      <c r="Q283">
        <v>8236.3470192307705</v>
      </c>
      <c r="R283">
        <v>13617.771672869041</v>
      </c>
    </row>
    <row r="284" spans="1:18" x14ac:dyDescent="0.25">
      <c r="A284">
        <v>5</v>
      </c>
      <c r="B284">
        <v>5502</v>
      </c>
      <c r="C284" t="s">
        <v>798</v>
      </c>
      <c r="D284" t="s">
        <v>1232</v>
      </c>
      <c r="E284">
        <v>1</v>
      </c>
      <c r="F284" t="s">
        <v>13849</v>
      </c>
      <c r="G284">
        <v>2</v>
      </c>
      <c r="H284" t="s">
        <v>13771</v>
      </c>
      <c r="I284" t="s">
        <v>13853</v>
      </c>
      <c r="J284">
        <v>1</v>
      </c>
      <c r="K284" t="s">
        <v>13769</v>
      </c>
      <c r="L284">
        <v>270103</v>
      </c>
      <c r="M284" t="s">
        <v>13539</v>
      </c>
      <c r="N284">
        <v>270103008</v>
      </c>
      <c r="O284" t="s">
        <v>13734</v>
      </c>
      <c r="P284">
        <v>1771</v>
      </c>
      <c r="Q284">
        <v>0</v>
      </c>
      <c r="R284">
        <v>9311.9463804713814</v>
      </c>
    </row>
    <row r="285" spans="1:18" x14ac:dyDescent="0.25">
      <c r="A285">
        <v>5</v>
      </c>
      <c r="B285">
        <v>5502</v>
      </c>
      <c r="C285" t="s">
        <v>798</v>
      </c>
      <c r="D285" t="s">
        <v>1232</v>
      </c>
      <c r="E285">
        <v>2</v>
      </c>
      <c r="F285" t="s">
        <v>13854</v>
      </c>
      <c r="G285">
        <v>1</v>
      </c>
      <c r="H285" t="s">
        <v>8278</v>
      </c>
      <c r="I285" t="s">
        <v>13850</v>
      </c>
      <c r="J285">
        <v>1</v>
      </c>
      <c r="K285" t="s">
        <v>13769</v>
      </c>
      <c r="L285">
        <v>270103</v>
      </c>
      <c r="M285" t="s">
        <v>13539</v>
      </c>
      <c r="N285">
        <v>270103008</v>
      </c>
      <c r="O285" t="s">
        <v>13734</v>
      </c>
      <c r="P285">
        <v>16267</v>
      </c>
      <c r="Q285">
        <v>8236.3470192307705</v>
      </c>
      <c r="R285">
        <v>22929.718053340424</v>
      </c>
    </row>
    <row r="286" spans="1:18" x14ac:dyDescent="0.25">
      <c r="A286">
        <v>5</v>
      </c>
      <c r="B286">
        <v>5502</v>
      </c>
      <c r="C286" t="s">
        <v>798</v>
      </c>
      <c r="D286" t="s">
        <v>1232</v>
      </c>
      <c r="E286">
        <v>3</v>
      </c>
      <c r="F286" t="s">
        <v>13855</v>
      </c>
      <c r="G286">
        <v>1</v>
      </c>
      <c r="H286" t="s">
        <v>8278</v>
      </c>
      <c r="I286" t="s">
        <v>13850</v>
      </c>
      <c r="J286">
        <v>1</v>
      </c>
      <c r="K286" t="s">
        <v>13769</v>
      </c>
      <c r="L286">
        <v>270103</v>
      </c>
      <c r="M286" t="s">
        <v>13539</v>
      </c>
      <c r="N286">
        <v>270103008</v>
      </c>
      <c r="O286" t="s">
        <v>13734</v>
      </c>
      <c r="P286">
        <v>14496</v>
      </c>
      <c r="Q286">
        <v>8236.3470192307705</v>
      </c>
      <c r="R286">
        <v>19620.361571858943</v>
      </c>
    </row>
    <row r="287" spans="1:18" x14ac:dyDescent="0.25">
      <c r="A287">
        <v>5</v>
      </c>
      <c r="B287">
        <v>5502</v>
      </c>
      <c r="C287" t="s">
        <v>798</v>
      </c>
      <c r="D287" t="s">
        <v>1232</v>
      </c>
      <c r="E287">
        <v>3</v>
      </c>
      <c r="F287" t="s">
        <v>13855</v>
      </c>
      <c r="G287">
        <v>1</v>
      </c>
      <c r="H287" t="s">
        <v>8278</v>
      </c>
      <c r="I287" t="s">
        <v>13851</v>
      </c>
      <c r="J287">
        <v>1</v>
      </c>
      <c r="K287" t="s">
        <v>13769</v>
      </c>
      <c r="L287">
        <v>270103</v>
      </c>
      <c r="M287" t="s">
        <v>13539</v>
      </c>
      <c r="N287">
        <v>270103008</v>
      </c>
      <c r="O287" t="s">
        <v>13734</v>
      </c>
      <c r="P287">
        <v>1771</v>
      </c>
      <c r="Q287">
        <v>0</v>
      </c>
      <c r="R287">
        <v>3309.3564814814818</v>
      </c>
    </row>
    <row r="288" spans="1:18" x14ac:dyDescent="0.25">
      <c r="A288">
        <v>5</v>
      </c>
      <c r="B288">
        <v>5504</v>
      </c>
      <c r="C288" t="s">
        <v>798</v>
      </c>
      <c r="D288" t="s">
        <v>1238</v>
      </c>
      <c r="E288">
        <v>1</v>
      </c>
      <c r="F288" t="s">
        <v>13849</v>
      </c>
      <c r="G288">
        <v>1</v>
      </c>
      <c r="H288" t="s">
        <v>8278</v>
      </c>
      <c r="I288" t="s">
        <v>13850</v>
      </c>
      <c r="J288">
        <v>1</v>
      </c>
      <c r="K288" t="s">
        <v>13769</v>
      </c>
      <c r="L288">
        <v>270103</v>
      </c>
      <c r="M288" t="s">
        <v>13539</v>
      </c>
      <c r="N288">
        <v>270103008</v>
      </c>
      <c r="O288" t="s">
        <v>13734</v>
      </c>
      <c r="P288">
        <v>0</v>
      </c>
      <c r="Q288">
        <v>6628.8366266025696</v>
      </c>
      <c r="R288">
        <v>26168.67954102427</v>
      </c>
    </row>
    <row r="289" spans="1:18" x14ac:dyDescent="0.25">
      <c r="A289">
        <v>5</v>
      </c>
      <c r="B289">
        <v>5504</v>
      </c>
      <c r="C289" t="s">
        <v>798</v>
      </c>
      <c r="D289" t="s">
        <v>1238</v>
      </c>
      <c r="E289">
        <v>1</v>
      </c>
      <c r="F289" t="s">
        <v>13849</v>
      </c>
      <c r="G289">
        <v>1</v>
      </c>
      <c r="H289" t="s">
        <v>8278</v>
      </c>
      <c r="I289" t="s">
        <v>13851</v>
      </c>
      <c r="J289">
        <v>1</v>
      </c>
      <c r="K289" t="s">
        <v>13769</v>
      </c>
      <c r="L289">
        <v>270103</v>
      </c>
      <c r="M289" t="s">
        <v>13539</v>
      </c>
      <c r="N289">
        <v>270103008</v>
      </c>
      <c r="O289" t="s">
        <v>13734</v>
      </c>
      <c r="P289">
        <v>0</v>
      </c>
      <c r="Q289">
        <v>0</v>
      </c>
      <c r="R289">
        <v>5319.0012183235867</v>
      </c>
    </row>
    <row r="290" spans="1:18" x14ac:dyDescent="0.25">
      <c r="A290">
        <v>5</v>
      </c>
      <c r="B290">
        <v>5504</v>
      </c>
      <c r="C290" t="s">
        <v>798</v>
      </c>
      <c r="D290" t="s">
        <v>1238</v>
      </c>
      <c r="E290">
        <v>1</v>
      </c>
      <c r="F290" t="s">
        <v>13849</v>
      </c>
      <c r="G290">
        <v>2</v>
      </c>
      <c r="H290" t="s">
        <v>13771</v>
      </c>
      <c r="I290" t="s">
        <v>13852</v>
      </c>
      <c r="J290">
        <v>1</v>
      </c>
      <c r="K290" t="s">
        <v>13769</v>
      </c>
      <c r="L290">
        <v>270103</v>
      </c>
      <c r="M290" t="s">
        <v>13539</v>
      </c>
      <c r="N290">
        <v>270103008</v>
      </c>
      <c r="O290" t="s">
        <v>13734</v>
      </c>
      <c r="P290">
        <v>0</v>
      </c>
      <c r="Q290">
        <v>6628.8366266025696</v>
      </c>
      <c r="R290">
        <v>16691.772891192628</v>
      </c>
    </row>
    <row r="291" spans="1:18" x14ac:dyDescent="0.25">
      <c r="A291">
        <v>5</v>
      </c>
      <c r="B291">
        <v>5504</v>
      </c>
      <c r="C291" t="s">
        <v>798</v>
      </c>
      <c r="D291" t="s">
        <v>1238</v>
      </c>
      <c r="E291">
        <v>1</v>
      </c>
      <c r="F291" t="s">
        <v>13849</v>
      </c>
      <c r="G291">
        <v>2</v>
      </c>
      <c r="H291" t="s">
        <v>13771</v>
      </c>
      <c r="I291" t="s">
        <v>13853</v>
      </c>
      <c r="J291">
        <v>1</v>
      </c>
      <c r="K291" t="s">
        <v>13769</v>
      </c>
      <c r="L291">
        <v>270103</v>
      </c>
      <c r="M291" t="s">
        <v>13539</v>
      </c>
      <c r="N291">
        <v>270103008</v>
      </c>
      <c r="O291" t="s">
        <v>13734</v>
      </c>
      <c r="P291">
        <v>0</v>
      </c>
      <c r="Q291">
        <v>0</v>
      </c>
      <c r="R291">
        <v>14795.907868155236</v>
      </c>
    </row>
    <row r="292" spans="1:18" x14ac:dyDescent="0.25">
      <c r="A292">
        <v>5</v>
      </c>
      <c r="B292">
        <v>5504</v>
      </c>
      <c r="C292" t="s">
        <v>798</v>
      </c>
      <c r="D292" t="s">
        <v>1238</v>
      </c>
      <c r="E292">
        <v>2</v>
      </c>
      <c r="F292" t="s">
        <v>13854</v>
      </c>
      <c r="G292">
        <v>1</v>
      </c>
      <c r="H292" t="s">
        <v>8278</v>
      </c>
      <c r="I292" t="s">
        <v>13850</v>
      </c>
      <c r="J292">
        <v>1</v>
      </c>
      <c r="K292" t="s">
        <v>13769</v>
      </c>
      <c r="L292">
        <v>270103</v>
      </c>
      <c r="M292" t="s">
        <v>13539</v>
      </c>
      <c r="N292">
        <v>270103008</v>
      </c>
      <c r="O292" t="s">
        <v>13734</v>
      </c>
      <c r="P292">
        <v>0</v>
      </c>
      <c r="Q292">
        <v>6628.8366266025696</v>
      </c>
      <c r="R292">
        <v>31487.680759347859</v>
      </c>
    </row>
    <row r="293" spans="1:18" x14ac:dyDescent="0.25">
      <c r="A293">
        <v>5</v>
      </c>
      <c r="B293">
        <v>5504</v>
      </c>
      <c r="C293" t="s">
        <v>798</v>
      </c>
      <c r="D293" t="s">
        <v>1238</v>
      </c>
      <c r="E293">
        <v>3</v>
      </c>
      <c r="F293" t="s">
        <v>13855</v>
      </c>
      <c r="G293">
        <v>1</v>
      </c>
      <c r="H293" t="s">
        <v>8278</v>
      </c>
      <c r="I293" t="s">
        <v>13850</v>
      </c>
      <c r="J293">
        <v>1</v>
      </c>
      <c r="K293" t="s">
        <v>13769</v>
      </c>
      <c r="L293">
        <v>270103</v>
      </c>
      <c r="M293" t="s">
        <v>13539</v>
      </c>
      <c r="N293">
        <v>270103008</v>
      </c>
      <c r="O293" t="s">
        <v>13734</v>
      </c>
      <c r="P293">
        <v>0</v>
      </c>
      <c r="Q293">
        <v>6628.8366266025696</v>
      </c>
      <c r="R293">
        <v>26168.67954102427</v>
      </c>
    </row>
    <row r="294" spans="1:18" x14ac:dyDescent="0.25">
      <c r="A294">
        <v>5</v>
      </c>
      <c r="B294">
        <v>5504</v>
      </c>
      <c r="C294" t="s">
        <v>798</v>
      </c>
      <c r="D294" t="s">
        <v>1238</v>
      </c>
      <c r="E294">
        <v>3</v>
      </c>
      <c r="F294" t="s">
        <v>13855</v>
      </c>
      <c r="G294">
        <v>1</v>
      </c>
      <c r="H294" t="s">
        <v>8278</v>
      </c>
      <c r="I294" t="s">
        <v>13851</v>
      </c>
      <c r="J294">
        <v>1</v>
      </c>
      <c r="K294" t="s">
        <v>13769</v>
      </c>
      <c r="L294">
        <v>270103</v>
      </c>
      <c r="M294" t="s">
        <v>13539</v>
      </c>
      <c r="N294">
        <v>270103008</v>
      </c>
      <c r="O294" t="s">
        <v>13734</v>
      </c>
      <c r="P294">
        <v>0</v>
      </c>
      <c r="Q294">
        <v>0</v>
      </c>
      <c r="R294">
        <v>5319.0012183235867</v>
      </c>
    </row>
    <row r="295" spans="1:18" x14ac:dyDescent="0.25">
      <c r="A295">
        <v>5</v>
      </c>
      <c r="B295">
        <v>5506</v>
      </c>
      <c r="C295" t="s">
        <v>798</v>
      </c>
      <c r="D295" t="s">
        <v>1241</v>
      </c>
      <c r="E295">
        <v>1</v>
      </c>
      <c r="F295" t="s">
        <v>13849</v>
      </c>
      <c r="G295">
        <v>1</v>
      </c>
      <c r="H295" t="s">
        <v>8278</v>
      </c>
      <c r="I295" t="s">
        <v>13850</v>
      </c>
      <c r="J295">
        <v>1</v>
      </c>
      <c r="K295" t="s">
        <v>13769</v>
      </c>
      <c r="L295">
        <v>270103</v>
      </c>
      <c r="M295" t="s">
        <v>13539</v>
      </c>
      <c r="N295">
        <v>270103008</v>
      </c>
      <c r="O295" t="s">
        <v>13734</v>
      </c>
      <c r="P295">
        <v>0</v>
      </c>
      <c r="Q295">
        <v>4380.6840224359003</v>
      </c>
      <c r="R295">
        <v>0</v>
      </c>
    </row>
    <row r="296" spans="1:18" x14ac:dyDescent="0.25">
      <c r="A296">
        <v>5</v>
      </c>
      <c r="B296">
        <v>5506</v>
      </c>
      <c r="C296" t="s">
        <v>798</v>
      </c>
      <c r="D296" t="s">
        <v>1241</v>
      </c>
      <c r="E296">
        <v>1</v>
      </c>
      <c r="F296" t="s">
        <v>13849</v>
      </c>
      <c r="G296">
        <v>2</v>
      </c>
      <c r="H296" t="s">
        <v>13771</v>
      </c>
      <c r="I296" t="s">
        <v>13852</v>
      </c>
      <c r="J296">
        <v>1</v>
      </c>
      <c r="K296" t="s">
        <v>13769</v>
      </c>
      <c r="L296">
        <v>270103</v>
      </c>
      <c r="M296" t="s">
        <v>13539</v>
      </c>
      <c r="N296">
        <v>270103008</v>
      </c>
      <c r="O296" t="s">
        <v>13734</v>
      </c>
      <c r="P296">
        <v>0</v>
      </c>
      <c r="Q296">
        <v>4380.6840224359003</v>
      </c>
      <c r="R296">
        <v>0</v>
      </c>
    </row>
    <row r="297" spans="1:18" x14ac:dyDescent="0.25">
      <c r="A297">
        <v>5</v>
      </c>
      <c r="B297">
        <v>5506</v>
      </c>
      <c r="C297" t="s">
        <v>798</v>
      </c>
      <c r="D297" t="s">
        <v>1241</v>
      </c>
      <c r="E297">
        <v>2</v>
      </c>
      <c r="F297" t="s">
        <v>13854</v>
      </c>
      <c r="G297">
        <v>1</v>
      </c>
      <c r="H297" t="s">
        <v>8278</v>
      </c>
      <c r="I297" t="s">
        <v>13850</v>
      </c>
      <c r="J297">
        <v>1</v>
      </c>
      <c r="K297" t="s">
        <v>13769</v>
      </c>
      <c r="L297">
        <v>270103</v>
      </c>
      <c r="M297" t="s">
        <v>13539</v>
      </c>
      <c r="N297">
        <v>270103008</v>
      </c>
      <c r="O297" t="s">
        <v>13734</v>
      </c>
      <c r="P297">
        <v>0</v>
      </c>
      <c r="Q297">
        <v>4380.6840224359003</v>
      </c>
      <c r="R297">
        <v>0</v>
      </c>
    </row>
    <row r="298" spans="1:18" x14ac:dyDescent="0.25">
      <c r="A298">
        <v>5</v>
      </c>
      <c r="B298">
        <v>5506</v>
      </c>
      <c r="C298" t="s">
        <v>798</v>
      </c>
      <c r="D298" t="s">
        <v>1241</v>
      </c>
      <c r="E298">
        <v>3</v>
      </c>
      <c r="F298" t="s">
        <v>13855</v>
      </c>
      <c r="G298">
        <v>1</v>
      </c>
      <c r="H298" t="s">
        <v>8278</v>
      </c>
      <c r="I298" t="s">
        <v>13850</v>
      </c>
      <c r="J298">
        <v>1</v>
      </c>
      <c r="K298" t="s">
        <v>13769</v>
      </c>
      <c r="L298">
        <v>270103</v>
      </c>
      <c r="M298" t="s">
        <v>13539</v>
      </c>
      <c r="N298">
        <v>270103008</v>
      </c>
      <c r="O298" t="s">
        <v>13734</v>
      </c>
      <c r="P298">
        <v>0</v>
      </c>
      <c r="Q298">
        <v>4380.6840224359003</v>
      </c>
      <c r="R298">
        <v>0</v>
      </c>
    </row>
    <row r="299" spans="1:18" x14ac:dyDescent="0.25">
      <c r="A299">
        <v>5</v>
      </c>
      <c r="B299">
        <v>5601</v>
      </c>
      <c r="C299" t="s">
        <v>798</v>
      </c>
      <c r="D299" t="s">
        <v>1244</v>
      </c>
      <c r="E299">
        <v>1</v>
      </c>
      <c r="F299" t="s">
        <v>13849</v>
      </c>
      <c r="G299">
        <v>1</v>
      </c>
      <c r="H299" t="s">
        <v>8278</v>
      </c>
      <c r="I299" t="s">
        <v>13850</v>
      </c>
      <c r="J299">
        <v>1</v>
      </c>
      <c r="K299" t="s">
        <v>13769</v>
      </c>
      <c r="L299">
        <v>270103</v>
      </c>
      <c r="M299" t="s">
        <v>13539</v>
      </c>
      <c r="N299">
        <v>270103008</v>
      </c>
      <c r="O299" t="s">
        <v>13734</v>
      </c>
      <c r="P299">
        <v>26126</v>
      </c>
      <c r="Q299">
        <v>31121.228044871801</v>
      </c>
      <c r="R299">
        <v>34829.500793017898</v>
      </c>
    </row>
    <row r="300" spans="1:18" x14ac:dyDescent="0.25">
      <c r="A300">
        <v>5</v>
      </c>
      <c r="B300">
        <v>5601</v>
      </c>
      <c r="C300" t="s">
        <v>798</v>
      </c>
      <c r="D300" t="s">
        <v>1244</v>
      </c>
      <c r="E300">
        <v>1</v>
      </c>
      <c r="F300" t="s">
        <v>13849</v>
      </c>
      <c r="G300">
        <v>1</v>
      </c>
      <c r="H300" t="s">
        <v>8278</v>
      </c>
      <c r="I300" t="s">
        <v>13851</v>
      </c>
      <c r="J300">
        <v>1</v>
      </c>
      <c r="K300" t="s">
        <v>13769</v>
      </c>
      <c r="L300">
        <v>270103</v>
      </c>
      <c r="M300" t="s">
        <v>13539</v>
      </c>
      <c r="N300">
        <v>270103008</v>
      </c>
      <c r="O300" t="s">
        <v>13734</v>
      </c>
      <c r="P300">
        <v>2170</v>
      </c>
      <c r="Q300">
        <v>7427.6173557692309</v>
      </c>
      <c r="R300">
        <v>11205.616959064328</v>
      </c>
    </row>
    <row r="301" spans="1:18" x14ac:dyDescent="0.25">
      <c r="A301">
        <v>5</v>
      </c>
      <c r="B301">
        <v>5601</v>
      </c>
      <c r="C301" t="s">
        <v>798</v>
      </c>
      <c r="D301" t="s">
        <v>1244</v>
      </c>
      <c r="E301">
        <v>1</v>
      </c>
      <c r="F301" t="s">
        <v>13849</v>
      </c>
      <c r="G301">
        <v>2</v>
      </c>
      <c r="H301" t="s">
        <v>13771</v>
      </c>
      <c r="I301" t="s">
        <v>13852</v>
      </c>
      <c r="J301">
        <v>1</v>
      </c>
      <c r="K301" t="s">
        <v>13769</v>
      </c>
      <c r="L301">
        <v>270103</v>
      </c>
      <c r="M301" t="s">
        <v>13539</v>
      </c>
      <c r="N301">
        <v>270103008</v>
      </c>
      <c r="O301" t="s">
        <v>13734</v>
      </c>
      <c r="P301">
        <v>21446</v>
      </c>
      <c r="Q301">
        <v>31121.228044871801</v>
      </c>
      <c r="R301">
        <v>30735.98033847244</v>
      </c>
    </row>
    <row r="302" spans="1:18" x14ac:dyDescent="0.25">
      <c r="A302">
        <v>5</v>
      </c>
      <c r="B302">
        <v>5601</v>
      </c>
      <c r="C302" t="s">
        <v>798</v>
      </c>
      <c r="D302" t="s">
        <v>1244</v>
      </c>
      <c r="E302">
        <v>1</v>
      </c>
      <c r="F302" t="s">
        <v>13849</v>
      </c>
      <c r="G302">
        <v>2</v>
      </c>
      <c r="H302" t="s">
        <v>13771</v>
      </c>
      <c r="I302" t="s">
        <v>13853</v>
      </c>
      <c r="J302">
        <v>1</v>
      </c>
      <c r="K302" t="s">
        <v>13769</v>
      </c>
      <c r="L302">
        <v>270103</v>
      </c>
      <c r="M302" t="s">
        <v>13539</v>
      </c>
      <c r="N302">
        <v>270103008</v>
      </c>
      <c r="O302" t="s">
        <v>13734</v>
      </c>
      <c r="P302">
        <v>6850</v>
      </c>
      <c r="Q302">
        <v>7427.6173557692309</v>
      </c>
      <c r="R302">
        <v>15299.137413609782</v>
      </c>
    </row>
    <row r="303" spans="1:18" x14ac:dyDescent="0.25">
      <c r="A303">
        <v>5</v>
      </c>
      <c r="B303">
        <v>5601</v>
      </c>
      <c r="C303" t="s">
        <v>798</v>
      </c>
      <c r="D303" t="s">
        <v>1244</v>
      </c>
      <c r="E303">
        <v>2</v>
      </c>
      <c r="F303" t="s">
        <v>13854</v>
      </c>
      <c r="G303">
        <v>1</v>
      </c>
      <c r="H303" t="s">
        <v>8278</v>
      </c>
      <c r="I303" t="s">
        <v>13850</v>
      </c>
      <c r="J303">
        <v>1</v>
      </c>
      <c r="K303" t="s">
        <v>13769</v>
      </c>
      <c r="L303">
        <v>270103</v>
      </c>
      <c r="M303" t="s">
        <v>13539</v>
      </c>
      <c r="N303">
        <v>270103008</v>
      </c>
      <c r="O303" t="s">
        <v>13734</v>
      </c>
      <c r="P303">
        <v>28116</v>
      </c>
      <c r="Q303">
        <v>33821.476169871792</v>
      </c>
      <c r="R303">
        <v>38530.35727449938</v>
      </c>
    </row>
    <row r="304" spans="1:18" x14ac:dyDescent="0.25">
      <c r="A304">
        <v>5</v>
      </c>
      <c r="B304">
        <v>5601</v>
      </c>
      <c r="C304" t="s">
        <v>798</v>
      </c>
      <c r="D304" t="s">
        <v>1244</v>
      </c>
      <c r="E304">
        <v>2</v>
      </c>
      <c r="F304" t="s">
        <v>13854</v>
      </c>
      <c r="G304">
        <v>1</v>
      </c>
      <c r="H304" t="s">
        <v>8278</v>
      </c>
      <c r="I304" t="s">
        <v>13851</v>
      </c>
      <c r="J304">
        <v>1</v>
      </c>
      <c r="K304" t="s">
        <v>13769</v>
      </c>
      <c r="L304">
        <v>270103</v>
      </c>
      <c r="M304" t="s">
        <v>13539</v>
      </c>
      <c r="N304">
        <v>270103008</v>
      </c>
      <c r="O304" t="s">
        <v>13734</v>
      </c>
      <c r="P304">
        <v>180</v>
      </c>
      <c r="Q304">
        <v>4727.3692307692299</v>
      </c>
      <c r="R304">
        <v>7504.7604775828449</v>
      </c>
    </row>
    <row r="305" spans="1:18" x14ac:dyDescent="0.25">
      <c r="A305">
        <v>5</v>
      </c>
      <c r="B305">
        <v>5601</v>
      </c>
      <c r="C305" t="s">
        <v>798</v>
      </c>
      <c r="D305" t="s">
        <v>1244</v>
      </c>
      <c r="E305">
        <v>3</v>
      </c>
      <c r="F305" t="s">
        <v>13855</v>
      </c>
      <c r="G305">
        <v>1</v>
      </c>
      <c r="H305" t="s">
        <v>8278</v>
      </c>
      <c r="I305" t="s">
        <v>13850</v>
      </c>
      <c r="J305">
        <v>1</v>
      </c>
      <c r="K305" t="s">
        <v>13769</v>
      </c>
      <c r="L305">
        <v>270103</v>
      </c>
      <c r="M305" t="s">
        <v>13539</v>
      </c>
      <c r="N305">
        <v>270103008</v>
      </c>
      <c r="O305" t="s">
        <v>13734</v>
      </c>
      <c r="P305">
        <v>26126</v>
      </c>
      <c r="Q305">
        <v>31121.228044871801</v>
      </c>
      <c r="R305">
        <v>34829.500793017898</v>
      </c>
    </row>
    <row r="306" spans="1:18" x14ac:dyDescent="0.25">
      <c r="A306">
        <v>5</v>
      </c>
      <c r="B306">
        <v>5601</v>
      </c>
      <c r="C306" t="s">
        <v>798</v>
      </c>
      <c r="D306" t="s">
        <v>1244</v>
      </c>
      <c r="E306">
        <v>3</v>
      </c>
      <c r="F306" t="s">
        <v>13855</v>
      </c>
      <c r="G306">
        <v>1</v>
      </c>
      <c r="H306" t="s">
        <v>8278</v>
      </c>
      <c r="I306" t="s">
        <v>13851</v>
      </c>
      <c r="J306">
        <v>1</v>
      </c>
      <c r="K306" t="s">
        <v>13769</v>
      </c>
      <c r="L306">
        <v>270103</v>
      </c>
      <c r="M306" t="s">
        <v>13539</v>
      </c>
      <c r="N306">
        <v>270103008</v>
      </c>
      <c r="O306" t="s">
        <v>13734</v>
      </c>
      <c r="P306">
        <v>2170</v>
      </c>
      <c r="Q306">
        <v>7427.6173557692309</v>
      </c>
      <c r="R306">
        <v>11205.616959064328</v>
      </c>
    </row>
    <row r="307" spans="1:18" x14ac:dyDescent="0.25">
      <c r="A307">
        <v>5</v>
      </c>
      <c r="B307">
        <v>5602</v>
      </c>
      <c r="C307" t="s">
        <v>798</v>
      </c>
      <c r="D307" t="s">
        <v>1247</v>
      </c>
      <c r="E307">
        <v>1</v>
      </c>
      <c r="F307" t="s">
        <v>13849</v>
      </c>
      <c r="G307">
        <v>1</v>
      </c>
      <c r="H307" t="s">
        <v>8278</v>
      </c>
      <c r="I307" t="s">
        <v>13850</v>
      </c>
      <c r="J307">
        <v>1</v>
      </c>
      <c r="K307" t="s">
        <v>13769</v>
      </c>
      <c r="L307">
        <v>270103</v>
      </c>
      <c r="M307" t="s">
        <v>13539</v>
      </c>
      <c r="N307">
        <v>270103008</v>
      </c>
      <c r="O307" t="s">
        <v>13734</v>
      </c>
      <c r="P307">
        <v>0</v>
      </c>
      <c r="Q307">
        <v>5815.0021875000002</v>
      </c>
      <c r="R307">
        <v>0</v>
      </c>
    </row>
    <row r="308" spans="1:18" x14ac:dyDescent="0.25">
      <c r="A308">
        <v>5</v>
      </c>
      <c r="B308">
        <v>5602</v>
      </c>
      <c r="C308" t="s">
        <v>798</v>
      </c>
      <c r="D308" t="s">
        <v>1247</v>
      </c>
      <c r="E308">
        <v>1</v>
      </c>
      <c r="F308" t="s">
        <v>13849</v>
      </c>
      <c r="G308">
        <v>1</v>
      </c>
      <c r="H308" t="s">
        <v>8278</v>
      </c>
      <c r="I308" t="s">
        <v>13851</v>
      </c>
      <c r="J308">
        <v>1</v>
      </c>
      <c r="K308" t="s">
        <v>13769</v>
      </c>
      <c r="L308">
        <v>270103</v>
      </c>
      <c r="M308" t="s">
        <v>13539</v>
      </c>
      <c r="N308">
        <v>270103008</v>
      </c>
      <c r="O308" t="s">
        <v>13734</v>
      </c>
      <c r="P308">
        <v>0</v>
      </c>
      <c r="Q308">
        <v>2442.3499599359002</v>
      </c>
      <c r="R308">
        <v>0</v>
      </c>
    </row>
    <row r="309" spans="1:18" x14ac:dyDescent="0.25">
      <c r="A309">
        <v>5</v>
      </c>
      <c r="B309">
        <v>5602</v>
      </c>
      <c r="C309" t="s">
        <v>798</v>
      </c>
      <c r="D309" t="s">
        <v>1247</v>
      </c>
      <c r="E309">
        <v>1</v>
      </c>
      <c r="F309" t="s">
        <v>13849</v>
      </c>
      <c r="G309">
        <v>2</v>
      </c>
      <c r="H309" t="s">
        <v>13771</v>
      </c>
      <c r="I309" t="s">
        <v>13852</v>
      </c>
      <c r="J309">
        <v>1</v>
      </c>
      <c r="K309" t="s">
        <v>13769</v>
      </c>
      <c r="L309">
        <v>270103</v>
      </c>
      <c r="M309" t="s">
        <v>13539</v>
      </c>
      <c r="N309">
        <v>270103008</v>
      </c>
      <c r="O309" t="s">
        <v>13734</v>
      </c>
      <c r="P309">
        <v>0</v>
      </c>
      <c r="Q309">
        <v>5815.0021875000002</v>
      </c>
      <c r="R309">
        <v>0</v>
      </c>
    </row>
    <row r="310" spans="1:18" x14ac:dyDescent="0.25">
      <c r="A310">
        <v>5</v>
      </c>
      <c r="B310">
        <v>5602</v>
      </c>
      <c r="C310" t="s">
        <v>798</v>
      </c>
      <c r="D310" t="s">
        <v>1247</v>
      </c>
      <c r="E310">
        <v>1</v>
      </c>
      <c r="F310" t="s">
        <v>13849</v>
      </c>
      <c r="G310">
        <v>2</v>
      </c>
      <c r="H310" t="s">
        <v>13771</v>
      </c>
      <c r="I310" t="s">
        <v>13853</v>
      </c>
      <c r="J310">
        <v>1</v>
      </c>
      <c r="K310" t="s">
        <v>13769</v>
      </c>
      <c r="L310">
        <v>270103</v>
      </c>
      <c r="M310" t="s">
        <v>13539</v>
      </c>
      <c r="N310">
        <v>270103008</v>
      </c>
      <c r="O310" t="s">
        <v>13734</v>
      </c>
      <c r="P310">
        <v>0</v>
      </c>
      <c r="Q310">
        <v>2442.3499599359002</v>
      </c>
      <c r="R310">
        <v>0</v>
      </c>
    </row>
    <row r="311" spans="1:18" x14ac:dyDescent="0.25">
      <c r="A311">
        <v>5</v>
      </c>
      <c r="B311">
        <v>5602</v>
      </c>
      <c r="C311" t="s">
        <v>798</v>
      </c>
      <c r="D311" t="s">
        <v>1247</v>
      </c>
      <c r="E311">
        <v>2</v>
      </c>
      <c r="F311" t="s">
        <v>13854</v>
      </c>
      <c r="G311">
        <v>1</v>
      </c>
      <c r="H311" t="s">
        <v>8278</v>
      </c>
      <c r="I311" t="s">
        <v>13850</v>
      </c>
      <c r="J311">
        <v>1</v>
      </c>
      <c r="K311" t="s">
        <v>13769</v>
      </c>
      <c r="L311">
        <v>270103</v>
      </c>
      <c r="M311" t="s">
        <v>13539</v>
      </c>
      <c r="N311">
        <v>270103008</v>
      </c>
      <c r="O311" t="s">
        <v>13734</v>
      </c>
      <c r="P311">
        <v>0</v>
      </c>
      <c r="Q311">
        <v>8257.3521474359004</v>
      </c>
      <c r="R311">
        <v>0</v>
      </c>
    </row>
    <row r="312" spans="1:18" x14ac:dyDescent="0.25">
      <c r="A312">
        <v>5</v>
      </c>
      <c r="B312">
        <v>5602</v>
      </c>
      <c r="C312" t="s">
        <v>798</v>
      </c>
      <c r="D312" t="s">
        <v>1247</v>
      </c>
      <c r="E312">
        <v>3</v>
      </c>
      <c r="F312" t="s">
        <v>13855</v>
      </c>
      <c r="G312">
        <v>1</v>
      </c>
      <c r="H312" t="s">
        <v>8278</v>
      </c>
      <c r="I312" t="s">
        <v>13850</v>
      </c>
      <c r="J312">
        <v>1</v>
      </c>
      <c r="K312" t="s">
        <v>13769</v>
      </c>
      <c r="L312">
        <v>270103</v>
      </c>
      <c r="M312" t="s">
        <v>13539</v>
      </c>
      <c r="N312">
        <v>270103008</v>
      </c>
      <c r="O312" t="s">
        <v>13734</v>
      </c>
      <c r="P312">
        <v>0</v>
      </c>
      <c r="Q312">
        <v>5815.0021875000002</v>
      </c>
      <c r="R312">
        <v>0</v>
      </c>
    </row>
    <row r="313" spans="1:18" x14ac:dyDescent="0.25">
      <c r="A313">
        <v>5</v>
      </c>
      <c r="B313">
        <v>5602</v>
      </c>
      <c r="C313" t="s">
        <v>798</v>
      </c>
      <c r="D313" t="s">
        <v>1247</v>
      </c>
      <c r="E313">
        <v>3</v>
      </c>
      <c r="F313" t="s">
        <v>13855</v>
      </c>
      <c r="G313">
        <v>1</v>
      </c>
      <c r="H313" t="s">
        <v>8278</v>
      </c>
      <c r="I313" t="s">
        <v>13851</v>
      </c>
      <c r="J313">
        <v>1</v>
      </c>
      <c r="K313" t="s">
        <v>13769</v>
      </c>
      <c r="L313">
        <v>270103</v>
      </c>
      <c r="M313" t="s">
        <v>13539</v>
      </c>
      <c r="N313">
        <v>270103008</v>
      </c>
      <c r="O313" t="s">
        <v>13734</v>
      </c>
      <c r="P313">
        <v>0</v>
      </c>
      <c r="Q313">
        <v>2442.3499599359002</v>
      </c>
      <c r="R313">
        <v>0</v>
      </c>
    </row>
    <row r="314" spans="1:18" x14ac:dyDescent="0.25">
      <c r="A314">
        <v>5</v>
      </c>
      <c r="B314">
        <v>5603</v>
      </c>
      <c r="C314" t="s">
        <v>798</v>
      </c>
      <c r="D314" t="s">
        <v>1250</v>
      </c>
      <c r="E314">
        <v>1</v>
      </c>
      <c r="F314" t="s">
        <v>13849</v>
      </c>
      <c r="G314">
        <v>1</v>
      </c>
      <c r="H314" t="s">
        <v>8278</v>
      </c>
      <c r="I314" t="s">
        <v>13850</v>
      </c>
      <c r="J314">
        <v>1</v>
      </c>
      <c r="K314" t="s">
        <v>13769</v>
      </c>
      <c r="L314">
        <v>270103</v>
      </c>
      <c r="M314" t="s">
        <v>13539</v>
      </c>
      <c r="N314">
        <v>270103008</v>
      </c>
      <c r="O314" t="s">
        <v>13734</v>
      </c>
      <c r="P314">
        <v>0</v>
      </c>
      <c r="Q314">
        <v>12984.721378205131</v>
      </c>
      <c r="R314">
        <v>0</v>
      </c>
    </row>
    <row r="315" spans="1:18" x14ac:dyDescent="0.25">
      <c r="A315">
        <v>5</v>
      </c>
      <c r="B315">
        <v>5603</v>
      </c>
      <c r="C315" t="s">
        <v>798</v>
      </c>
      <c r="D315" t="s">
        <v>1250</v>
      </c>
      <c r="E315">
        <v>1</v>
      </c>
      <c r="F315" t="s">
        <v>13849</v>
      </c>
      <c r="G315">
        <v>1</v>
      </c>
      <c r="H315" t="s">
        <v>8278</v>
      </c>
      <c r="I315" t="s">
        <v>13851</v>
      </c>
      <c r="J315">
        <v>1</v>
      </c>
      <c r="K315" t="s">
        <v>13769</v>
      </c>
      <c r="L315">
        <v>270103</v>
      </c>
      <c r="M315" t="s">
        <v>13539</v>
      </c>
      <c r="N315">
        <v>270103008</v>
      </c>
      <c r="O315" t="s">
        <v>13734</v>
      </c>
      <c r="P315">
        <v>0</v>
      </c>
      <c r="Q315">
        <v>3360.8717948717999</v>
      </c>
      <c r="R315">
        <v>0</v>
      </c>
    </row>
    <row r="316" spans="1:18" x14ac:dyDescent="0.25">
      <c r="A316">
        <v>5</v>
      </c>
      <c r="B316">
        <v>5603</v>
      </c>
      <c r="C316" t="s">
        <v>798</v>
      </c>
      <c r="D316" t="s">
        <v>1250</v>
      </c>
      <c r="E316">
        <v>1</v>
      </c>
      <c r="F316" t="s">
        <v>13849</v>
      </c>
      <c r="G316">
        <v>2</v>
      </c>
      <c r="H316" t="s">
        <v>13771</v>
      </c>
      <c r="I316" t="s">
        <v>13852</v>
      </c>
      <c r="J316">
        <v>1</v>
      </c>
      <c r="K316" t="s">
        <v>13769</v>
      </c>
      <c r="L316">
        <v>270103</v>
      </c>
      <c r="M316" t="s">
        <v>13539</v>
      </c>
      <c r="N316">
        <v>270103008</v>
      </c>
      <c r="O316" t="s">
        <v>13734</v>
      </c>
      <c r="P316">
        <v>0</v>
      </c>
      <c r="Q316">
        <v>12984.721378205131</v>
      </c>
      <c r="R316">
        <v>0</v>
      </c>
    </row>
    <row r="317" spans="1:18" x14ac:dyDescent="0.25">
      <c r="A317">
        <v>5</v>
      </c>
      <c r="B317">
        <v>5603</v>
      </c>
      <c r="C317" t="s">
        <v>798</v>
      </c>
      <c r="D317" t="s">
        <v>1250</v>
      </c>
      <c r="E317">
        <v>1</v>
      </c>
      <c r="F317" t="s">
        <v>13849</v>
      </c>
      <c r="G317">
        <v>2</v>
      </c>
      <c r="H317" t="s">
        <v>13771</v>
      </c>
      <c r="I317" t="s">
        <v>13853</v>
      </c>
      <c r="J317">
        <v>1</v>
      </c>
      <c r="K317" t="s">
        <v>13769</v>
      </c>
      <c r="L317">
        <v>270103</v>
      </c>
      <c r="M317" t="s">
        <v>13539</v>
      </c>
      <c r="N317">
        <v>270103008</v>
      </c>
      <c r="O317" t="s">
        <v>13734</v>
      </c>
      <c r="P317">
        <v>0</v>
      </c>
      <c r="Q317">
        <v>3360.8717948717999</v>
      </c>
      <c r="R317">
        <v>0</v>
      </c>
    </row>
    <row r="318" spans="1:18" x14ac:dyDescent="0.25">
      <c r="A318">
        <v>5</v>
      </c>
      <c r="B318">
        <v>5603</v>
      </c>
      <c r="C318" t="s">
        <v>798</v>
      </c>
      <c r="D318" t="s">
        <v>1250</v>
      </c>
      <c r="E318">
        <v>2</v>
      </c>
      <c r="F318" t="s">
        <v>13854</v>
      </c>
      <c r="G318">
        <v>1</v>
      </c>
      <c r="H318" t="s">
        <v>8278</v>
      </c>
      <c r="I318" t="s">
        <v>13850</v>
      </c>
      <c r="J318">
        <v>1</v>
      </c>
      <c r="K318" t="s">
        <v>13769</v>
      </c>
      <c r="L318">
        <v>270103</v>
      </c>
      <c r="M318" t="s">
        <v>13539</v>
      </c>
      <c r="N318">
        <v>270103008</v>
      </c>
      <c r="O318" t="s">
        <v>13734</v>
      </c>
      <c r="P318">
        <v>0</v>
      </c>
      <c r="Q318">
        <v>16345.593173076932</v>
      </c>
      <c r="R318">
        <v>0</v>
      </c>
    </row>
    <row r="319" spans="1:18" x14ac:dyDescent="0.25">
      <c r="A319">
        <v>5</v>
      </c>
      <c r="B319">
        <v>5603</v>
      </c>
      <c r="C319" t="s">
        <v>798</v>
      </c>
      <c r="D319" t="s">
        <v>1250</v>
      </c>
      <c r="E319">
        <v>3</v>
      </c>
      <c r="F319" t="s">
        <v>13855</v>
      </c>
      <c r="G319">
        <v>1</v>
      </c>
      <c r="H319" t="s">
        <v>8278</v>
      </c>
      <c r="I319" t="s">
        <v>13850</v>
      </c>
      <c r="J319">
        <v>1</v>
      </c>
      <c r="K319" t="s">
        <v>13769</v>
      </c>
      <c r="L319">
        <v>270103</v>
      </c>
      <c r="M319" t="s">
        <v>13539</v>
      </c>
      <c r="N319">
        <v>270103008</v>
      </c>
      <c r="O319" t="s">
        <v>13734</v>
      </c>
      <c r="P319">
        <v>0</v>
      </c>
      <c r="Q319">
        <v>12984.721378205131</v>
      </c>
      <c r="R319">
        <v>0</v>
      </c>
    </row>
    <row r="320" spans="1:18" x14ac:dyDescent="0.25">
      <c r="A320">
        <v>5</v>
      </c>
      <c r="B320">
        <v>5603</v>
      </c>
      <c r="C320" t="s">
        <v>798</v>
      </c>
      <c r="D320" t="s">
        <v>1250</v>
      </c>
      <c r="E320">
        <v>3</v>
      </c>
      <c r="F320" t="s">
        <v>13855</v>
      </c>
      <c r="G320">
        <v>1</v>
      </c>
      <c r="H320" t="s">
        <v>8278</v>
      </c>
      <c r="I320" t="s">
        <v>13851</v>
      </c>
      <c r="J320">
        <v>1</v>
      </c>
      <c r="K320" t="s">
        <v>13769</v>
      </c>
      <c r="L320">
        <v>270103</v>
      </c>
      <c r="M320" t="s">
        <v>13539</v>
      </c>
      <c r="N320">
        <v>270103008</v>
      </c>
      <c r="O320" t="s">
        <v>13734</v>
      </c>
      <c r="P320">
        <v>0</v>
      </c>
      <c r="Q320">
        <v>3360.8717948717999</v>
      </c>
      <c r="R320">
        <v>0</v>
      </c>
    </row>
    <row r="321" spans="1:18" x14ac:dyDescent="0.25">
      <c r="A321">
        <v>5</v>
      </c>
      <c r="B321">
        <v>5604</v>
      </c>
      <c r="C321" t="s">
        <v>798</v>
      </c>
      <c r="D321" t="s">
        <v>1253</v>
      </c>
      <c r="E321">
        <v>1</v>
      </c>
      <c r="F321" t="s">
        <v>13849</v>
      </c>
      <c r="G321">
        <v>1</v>
      </c>
      <c r="H321" t="s">
        <v>8278</v>
      </c>
      <c r="I321" t="s">
        <v>13850</v>
      </c>
      <c r="J321">
        <v>1</v>
      </c>
      <c r="K321" t="s">
        <v>13769</v>
      </c>
      <c r="L321">
        <v>270103</v>
      </c>
      <c r="M321" t="s">
        <v>13539</v>
      </c>
      <c r="N321">
        <v>270103008</v>
      </c>
      <c r="O321" t="s">
        <v>13734</v>
      </c>
      <c r="P321">
        <v>0</v>
      </c>
      <c r="Q321">
        <v>3945.1729567307702</v>
      </c>
      <c r="R321">
        <v>0</v>
      </c>
    </row>
    <row r="322" spans="1:18" x14ac:dyDescent="0.25">
      <c r="A322">
        <v>5</v>
      </c>
      <c r="B322">
        <v>5604</v>
      </c>
      <c r="C322" t="s">
        <v>798</v>
      </c>
      <c r="D322" t="s">
        <v>1253</v>
      </c>
      <c r="E322">
        <v>1</v>
      </c>
      <c r="F322" t="s">
        <v>13849</v>
      </c>
      <c r="G322">
        <v>2</v>
      </c>
      <c r="H322" t="s">
        <v>13771</v>
      </c>
      <c r="I322" t="s">
        <v>13852</v>
      </c>
      <c r="J322">
        <v>1</v>
      </c>
      <c r="K322" t="s">
        <v>13769</v>
      </c>
      <c r="L322">
        <v>270103</v>
      </c>
      <c r="M322" t="s">
        <v>13539</v>
      </c>
      <c r="N322">
        <v>270103008</v>
      </c>
      <c r="O322" t="s">
        <v>13734</v>
      </c>
      <c r="P322">
        <v>0</v>
      </c>
      <c r="Q322">
        <v>3945.1729567307702</v>
      </c>
      <c r="R322">
        <v>0</v>
      </c>
    </row>
    <row r="323" spans="1:18" x14ac:dyDescent="0.25">
      <c r="A323">
        <v>5</v>
      </c>
      <c r="B323">
        <v>5604</v>
      </c>
      <c r="C323" t="s">
        <v>798</v>
      </c>
      <c r="D323" t="s">
        <v>1253</v>
      </c>
      <c r="E323">
        <v>2</v>
      </c>
      <c r="F323" t="s">
        <v>13854</v>
      </c>
      <c r="G323">
        <v>1</v>
      </c>
      <c r="H323" t="s">
        <v>8278</v>
      </c>
      <c r="I323" t="s">
        <v>13850</v>
      </c>
      <c r="J323">
        <v>1</v>
      </c>
      <c r="K323" t="s">
        <v>13769</v>
      </c>
      <c r="L323">
        <v>270103</v>
      </c>
      <c r="M323" t="s">
        <v>13539</v>
      </c>
      <c r="N323">
        <v>270103008</v>
      </c>
      <c r="O323" t="s">
        <v>13734</v>
      </c>
      <c r="P323">
        <v>0</v>
      </c>
      <c r="Q323">
        <v>3945.1729567307702</v>
      </c>
      <c r="R323">
        <v>0</v>
      </c>
    </row>
    <row r="324" spans="1:18" x14ac:dyDescent="0.25">
      <c r="A324">
        <v>5</v>
      </c>
      <c r="B324">
        <v>5604</v>
      </c>
      <c r="C324" t="s">
        <v>798</v>
      </c>
      <c r="D324" t="s">
        <v>1253</v>
      </c>
      <c r="E324">
        <v>3</v>
      </c>
      <c r="F324" t="s">
        <v>13855</v>
      </c>
      <c r="G324">
        <v>1</v>
      </c>
      <c r="H324" t="s">
        <v>8278</v>
      </c>
      <c r="I324" t="s">
        <v>13850</v>
      </c>
      <c r="J324">
        <v>1</v>
      </c>
      <c r="K324" t="s">
        <v>13769</v>
      </c>
      <c r="L324">
        <v>270103</v>
      </c>
      <c r="M324" t="s">
        <v>13539</v>
      </c>
      <c r="N324">
        <v>270103008</v>
      </c>
      <c r="O324" t="s">
        <v>13734</v>
      </c>
      <c r="P324">
        <v>0</v>
      </c>
      <c r="Q324">
        <v>3945.1729567307702</v>
      </c>
      <c r="R324">
        <v>0</v>
      </c>
    </row>
    <row r="325" spans="1:18" x14ac:dyDescent="0.25">
      <c r="A325">
        <v>5</v>
      </c>
      <c r="B325">
        <v>5605</v>
      </c>
      <c r="C325" t="s">
        <v>798</v>
      </c>
      <c r="D325" t="s">
        <v>1256</v>
      </c>
      <c r="E325">
        <v>1</v>
      </c>
      <c r="F325" t="s">
        <v>13849</v>
      </c>
      <c r="G325">
        <v>1</v>
      </c>
      <c r="H325" t="s">
        <v>8278</v>
      </c>
      <c r="I325" t="s">
        <v>13850</v>
      </c>
      <c r="J325">
        <v>1</v>
      </c>
      <c r="K325" t="s">
        <v>13769</v>
      </c>
      <c r="L325">
        <v>270103</v>
      </c>
      <c r="M325" t="s">
        <v>13539</v>
      </c>
      <c r="N325">
        <v>270103008</v>
      </c>
      <c r="O325" t="s">
        <v>13734</v>
      </c>
      <c r="P325">
        <v>0</v>
      </c>
      <c r="Q325">
        <v>8604.037355769231</v>
      </c>
      <c r="R325">
        <v>0</v>
      </c>
    </row>
    <row r="326" spans="1:18" x14ac:dyDescent="0.25">
      <c r="A326">
        <v>5</v>
      </c>
      <c r="B326">
        <v>5605</v>
      </c>
      <c r="C326" t="s">
        <v>798</v>
      </c>
      <c r="D326" t="s">
        <v>1256</v>
      </c>
      <c r="E326">
        <v>1</v>
      </c>
      <c r="F326" t="s">
        <v>13849</v>
      </c>
      <c r="G326">
        <v>1</v>
      </c>
      <c r="H326" t="s">
        <v>8278</v>
      </c>
      <c r="I326" t="s">
        <v>13851</v>
      </c>
      <c r="J326">
        <v>1</v>
      </c>
      <c r="K326" t="s">
        <v>13769</v>
      </c>
      <c r="L326">
        <v>270103</v>
      </c>
      <c r="M326" t="s">
        <v>13539</v>
      </c>
      <c r="N326">
        <v>270103008</v>
      </c>
      <c r="O326" t="s">
        <v>13734</v>
      </c>
      <c r="P326">
        <v>0</v>
      </c>
      <c r="Q326">
        <v>2352.84</v>
      </c>
      <c r="R326">
        <v>0</v>
      </c>
    </row>
    <row r="327" spans="1:18" x14ac:dyDescent="0.25">
      <c r="A327">
        <v>5</v>
      </c>
      <c r="B327">
        <v>5605</v>
      </c>
      <c r="C327" t="s">
        <v>798</v>
      </c>
      <c r="D327" t="s">
        <v>1256</v>
      </c>
      <c r="E327">
        <v>1</v>
      </c>
      <c r="F327" t="s">
        <v>13849</v>
      </c>
      <c r="G327">
        <v>2</v>
      </c>
      <c r="H327" t="s">
        <v>13771</v>
      </c>
      <c r="I327" t="s">
        <v>13852</v>
      </c>
      <c r="J327">
        <v>1</v>
      </c>
      <c r="K327" t="s">
        <v>13769</v>
      </c>
      <c r="L327">
        <v>270103</v>
      </c>
      <c r="M327" t="s">
        <v>13539</v>
      </c>
      <c r="N327">
        <v>270103008</v>
      </c>
      <c r="O327" t="s">
        <v>13734</v>
      </c>
      <c r="P327">
        <v>0</v>
      </c>
      <c r="Q327">
        <v>8604.037355769231</v>
      </c>
      <c r="R327">
        <v>0</v>
      </c>
    </row>
    <row r="328" spans="1:18" x14ac:dyDescent="0.25">
      <c r="A328">
        <v>5</v>
      </c>
      <c r="B328">
        <v>5605</v>
      </c>
      <c r="C328" t="s">
        <v>798</v>
      </c>
      <c r="D328" t="s">
        <v>1256</v>
      </c>
      <c r="E328">
        <v>1</v>
      </c>
      <c r="F328" t="s">
        <v>13849</v>
      </c>
      <c r="G328">
        <v>2</v>
      </c>
      <c r="H328" t="s">
        <v>13771</v>
      </c>
      <c r="I328" t="s">
        <v>13853</v>
      </c>
      <c r="J328">
        <v>1</v>
      </c>
      <c r="K328" t="s">
        <v>13769</v>
      </c>
      <c r="L328">
        <v>270103</v>
      </c>
      <c r="M328" t="s">
        <v>13539</v>
      </c>
      <c r="N328">
        <v>270103008</v>
      </c>
      <c r="O328" t="s">
        <v>13734</v>
      </c>
      <c r="P328">
        <v>0</v>
      </c>
      <c r="Q328">
        <v>2352.84</v>
      </c>
      <c r="R328">
        <v>0</v>
      </c>
    </row>
    <row r="329" spans="1:18" x14ac:dyDescent="0.25">
      <c r="A329">
        <v>5</v>
      </c>
      <c r="B329">
        <v>5605</v>
      </c>
      <c r="C329" t="s">
        <v>798</v>
      </c>
      <c r="D329" t="s">
        <v>1256</v>
      </c>
      <c r="E329">
        <v>2</v>
      </c>
      <c r="F329" t="s">
        <v>13854</v>
      </c>
      <c r="G329">
        <v>1</v>
      </c>
      <c r="H329" t="s">
        <v>8278</v>
      </c>
      <c r="I329" t="s">
        <v>13850</v>
      </c>
      <c r="J329">
        <v>1</v>
      </c>
      <c r="K329" t="s">
        <v>13769</v>
      </c>
      <c r="L329">
        <v>270103</v>
      </c>
      <c r="M329" t="s">
        <v>13539</v>
      </c>
      <c r="N329">
        <v>270103008</v>
      </c>
      <c r="O329" t="s">
        <v>13734</v>
      </c>
      <c r="P329">
        <v>0</v>
      </c>
      <c r="Q329">
        <v>10956.877355769231</v>
      </c>
      <c r="R329">
        <v>0</v>
      </c>
    </row>
    <row r="330" spans="1:18" x14ac:dyDescent="0.25">
      <c r="A330">
        <v>5</v>
      </c>
      <c r="B330">
        <v>5605</v>
      </c>
      <c r="C330" t="s">
        <v>798</v>
      </c>
      <c r="D330" t="s">
        <v>1256</v>
      </c>
      <c r="E330">
        <v>3</v>
      </c>
      <c r="F330" t="s">
        <v>13855</v>
      </c>
      <c r="G330">
        <v>1</v>
      </c>
      <c r="H330" t="s">
        <v>8278</v>
      </c>
      <c r="I330" t="s">
        <v>13850</v>
      </c>
      <c r="J330">
        <v>1</v>
      </c>
      <c r="K330" t="s">
        <v>13769</v>
      </c>
      <c r="L330">
        <v>270103</v>
      </c>
      <c r="M330" t="s">
        <v>13539</v>
      </c>
      <c r="N330">
        <v>270103008</v>
      </c>
      <c r="O330" t="s">
        <v>13734</v>
      </c>
      <c r="P330">
        <v>0</v>
      </c>
      <c r="Q330">
        <v>8604.037355769231</v>
      </c>
      <c r="R330">
        <v>0</v>
      </c>
    </row>
    <row r="331" spans="1:18" x14ac:dyDescent="0.25">
      <c r="A331">
        <v>5</v>
      </c>
      <c r="B331">
        <v>5605</v>
      </c>
      <c r="C331" t="s">
        <v>798</v>
      </c>
      <c r="D331" t="s">
        <v>1256</v>
      </c>
      <c r="E331">
        <v>3</v>
      </c>
      <c r="F331" t="s">
        <v>13855</v>
      </c>
      <c r="G331">
        <v>1</v>
      </c>
      <c r="H331" t="s">
        <v>8278</v>
      </c>
      <c r="I331" t="s">
        <v>13851</v>
      </c>
      <c r="J331">
        <v>1</v>
      </c>
      <c r="K331" t="s">
        <v>13769</v>
      </c>
      <c r="L331">
        <v>270103</v>
      </c>
      <c r="M331" t="s">
        <v>13539</v>
      </c>
      <c r="N331">
        <v>270103008</v>
      </c>
      <c r="O331" t="s">
        <v>13734</v>
      </c>
      <c r="P331">
        <v>0</v>
      </c>
      <c r="Q331">
        <v>2352.84</v>
      </c>
      <c r="R331">
        <v>0</v>
      </c>
    </row>
    <row r="332" spans="1:18" x14ac:dyDescent="0.25">
      <c r="A332">
        <v>5</v>
      </c>
      <c r="B332">
        <v>5606</v>
      </c>
      <c r="C332" t="s">
        <v>798</v>
      </c>
      <c r="D332" t="s">
        <v>1259</v>
      </c>
      <c r="E332">
        <v>1</v>
      </c>
      <c r="F332" t="s">
        <v>13849</v>
      </c>
      <c r="G332">
        <v>1</v>
      </c>
      <c r="H332" t="s">
        <v>8278</v>
      </c>
      <c r="I332" t="s">
        <v>13850</v>
      </c>
      <c r="J332">
        <v>1</v>
      </c>
      <c r="K332" t="s">
        <v>13769</v>
      </c>
      <c r="L332">
        <v>270103</v>
      </c>
      <c r="M332" t="s">
        <v>13539</v>
      </c>
      <c r="N332">
        <v>270103008</v>
      </c>
      <c r="O332" t="s">
        <v>13734</v>
      </c>
      <c r="P332">
        <v>0</v>
      </c>
      <c r="Q332">
        <v>4223.3533333333307</v>
      </c>
      <c r="R332">
        <v>0</v>
      </c>
    </row>
    <row r="333" spans="1:18" x14ac:dyDescent="0.25">
      <c r="A333">
        <v>5</v>
      </c>
      <c r="B333">
        <v>5606</v>
      </c>
      <c r="C333" t="s">
        <v>798</v>
      </c>
      <c r="D333" t="s">
        <v>1259</v>
      </c>
      <c r="E333">
        <v>1</v>
      </c>
      <c r="F333" t="s">
        <v>13849</v>
      </c>
      <c r="G333">
        <v>1</v>
      </c>
      <c r="H333" t="s">
        <v>8278</v>
      </c>
      <c r="I333" t="s">
        <v>13851</v>
      </c>
      <c r="J333">
        <v>1</v>
      </c>
      <c r="K333" t="s">
        <v>13769</v>
      </c>
      <c r="L333">
        <v>270103</v>
      </c>
      <c r="M333" t="s">
        <v>13539</v>
      </c>
      <c r="N333">
        <v>270103008</v>
      </c>
      <c r="O333" t="s">
        <v>13734</v>
      </c>
      <c r="P333">
        <v>0</v>
      </c>
      <c r="Q333">
        <v>2856.8558974359003</v>
      </c>
      <c r="R333">
        <v>0</v>
      </c>
    </row>
    <row r="334" spans="1:18" x14ac:dyDescent="0.25">
      <c r="A334">
        <v>5</v>
      </c>
      <c r="B334">
        <v>5606</v>
      </c>
      <c r="C334" t="s">
        <v>798</v>
      </c>
      <c r="D334" t="s">
        <v>1259</v>
      </c>
      <c r="E334">
        <v>1</v>
      </c>
      <c r="F334" t="s">
        <v>13849</v>
      </c>
      <c r="G334">
        <v>2</v>
      </c>
      <c r="H334" t="s">
        <v>13771</v>
      </c>
      <c r="I334" t="s">
        <v>13852</v>
      </c>
      <c r="J334">
        <v>1</v>
      </c>
      <c r="K334" t="s">
        <v>13769</v>
      </c>
      <c r="L334">
        <v>270103</v>
      </c>
      <c r="M334" t="s">
        <v>13539</v>
      </c>
      <c r="N334">
        <v>270103008</v>
      </c>
      <c r="O334" t="s">
        <v>13734</v>
      </c>
      <c r="P334">
        <v>0</v>
      </c>
      <c r="Q334">
        <v>4223.3533333333307</v>
      </c>
      <c r="R334">
        <v>0</v>
      </c>
    </row>
    <row r="335" spans="1:18" x14ac:dyDescent="0.25">
      <c r="A335">
        <v>5</v>
      </c>
      <c r="B335">
        <v>5606</v>
      </c>
      <c r="C335" t="s">
        <v>798</v>
      </c>
      <c r="D335" t="s">
        <v>1259</v>
      </c>
      <c r="E335">
        <v>1</v>
      </c>
      <c r="F335" t="s">
        <v>13849</v>
      </c>
      <c r="G335">
        <v>2</v>
      </c>
      <c r="H335" t="s">
        <v>13771</v>
      </c>
      <c r="I335" t="s">
        <v>13853</v>
      </c>
      <c r="J335">
        <v>1</v>
      </c>
      <c r="K335" t="s">
        <v>13769</v>
      </c>
      <c r="L335">
        <v>270103</v>
      </c>
      <c r="M335" t="s">
        <v>13539</v>
      </c>
      <c r="N335">
        <v>270103008</v>
      </c>
      <c r="O335" t="s">
        <v>13734</v>
      </c>
      <c r="P335">
        <v>0</v>
      </c>
      <c r="Q335">
        <v>2856.8558974359003</v>
      </c>
      <c r="R335">
        <v>0</v>
      </c>
    </row>
    <row r="336" spans="1:18" x14ac:dyDescent="0.25">
      <c r="A336">
        <v>5</v>
      </c>
      <c r="B336">
        <v>5606</v>
      </c>
      <c r="C336" t="s">
        <v>798</v>
      </c>
      <c r="D336" t="s">
        <v>1259</v>
      </c>
      <c r="E336">
        <v>2</v>
      </c>
      <c r="F336" t="s">
        <v>13854</v>
      </c>
      <c r="G336">
        <v>1</v>
      </c>
      <c r="H336" t="s">
        <v>8278</v>
      </c>
      <c r="I336" t="s">
        <v>13850</v>
      </c>
      <c r="J336">
        <v>1</v>
      </c>
      <c r="K336" t="s">
        <v>13769</v>
      </c>
      <c r="L336">
        <v>270103</v>
      </c>
      <c r="M336" t="s">
        <v>13539</v>
      </c>
      <c r="N336">
        <v>270103008</v>
      </c>
      <c r="O336" t="s">
        <v>13734</v>
      </c>
      <c r="P336">
        <v>0</v>
      </c>
      <c r="Q336">
        <v>7080.209230769231</v>
      </c>
      <c r="R336">
        <v>0</v>
      </c>
    </row>
    <row r="337" spans="1:18" x14ac:dyDescent="0.25">
      <c r="A337">
        <v>5</v>
      </c>
      <c r="B337">
        <v>5606</v>
      </c>
      <c r="C337" t="s">
        <v>798</v>
      </c>
      <c r="D337" t="s">
        <v>1259</v>
      </c>
      <c r="E337">
        <v>3</v>
      </c>
      <c r="F337" t="s">
        <v>13855</v>
      </c>
      <c r="G337">
        <v>1</v>
      </c>
      <c r="H337" t="s">
        <v>8278</v>
      </c>
      <c r="I337" t="s">
        <v>13850</v>
      </c>
      <c r="J337">
        <v>1</v>
      </c>
      <c r="K337" t="s">
        <v>13769</v>
      </c>
      <c r="L337">
        <v>270103</v>
      </c>
      <c r="M337" t="s">
        <v>13539</v>
      </c>
      <c r="N337">
        <v>270103008</v>
      </c>
      <c r="O337" t="s">
        <v>13734</v>
      </c>
      <c r="P337">
        <v>0</v>
      </c>
      <c r="Q337">
        <v>4223.3533333333307</v>
      </c>
      <c r="R337">
        <v>0</v>
      </c>
    </row>
    <row r="338" spans="1:18" x14ac:dyDescent="0.25">
      <c r="A338">
        <v>5</v>
      </c>
      <c r="B338">
        <v>5606</v>
      </c>
      <c r="C338" t="s">
        <v>798</v>
      </c>
      <c r="D338" t="s">
        <v>1259</v>
      </c>
      <c r="E338">
        <v>3</v>
      </c>
      <c r="F338" t="s">
        <v>13855</v>
      </c>
      <c r="G338">
        <v>1</v>
      </c>
      <c r="H338" t="s">
        <v>8278</v>
      </c>
      <c r="I338" t="s">
        <v>13851</v>
      </c>
      <c r="J338">
        <v>1</v>
      </c>
      <c r="K338" t="s">
        <v>13769</v>
      </c>
      <c r="L338">
        <v>270103</v>
      </c>
      <c r="M338" t="s">
        <v>13539</v>
      </c>
      <c r="N338">
        <v>270103008</v>
      </c>
      <c r="O338" t="s">
        <v>13734</v>
      </c>
      <c r="P338">
        <v>0</v>
      </c>
      <c r="Q338">
        <v>2856.8558974359003</v>
      </c>
      <c r="R338">
        <v>0</v>
      </c>
    </row>
    <row r="339" spans="1:18" x14ac:dyDescent="0.25">
      <c r="A339">
        <v>5</v>
      </c>
      <c r="B339">
        <v>5701</v>
      </c>
      <c r="C339" t="s">
        <v>798</v>
      </c>
      <c r="D339" t="s">
        <v>1262</v>
      </c>
      <c r="E339">
        <v>1</v>
      </c>
      <c r="F339" t="s">
        <v>13849</v>
      </c>
      <c r="G339">
        <v>1</v>
      </c>
      <c r="H339" t="s">
        <v>8278</v>
      </c>
      <c r="I339" t="s">
        <v>13850</v>
      </c>
      <c r="J339">
        <v>1</v>
      </c>
      <c r="K339" t="s">
        <v>13769</v>
      </c>
      <c r="L339">
        <v>270103</v>
      </c>
      <c r="M339" t="s">
        <v>13539</v>
      </c>
      <c r="N339">
        <v>270103008</v>
      </c>
      <c r="O339" t="s">
        <v>13734</v>
      </c>
      <c r="P339">
        <v>14799</v>
      </c>
      <c r="Q339">
        <v>29852.442916666674</v>
      </c>
      <c r="R339">
        <v>41830.121278575229</v>
      </c>
    </row>
    <row r="340" spans="1:18" x14ac:dyDescent="0.25">
      <c r="A340">
        <v>5</v>
      </c>
      <c r="B340">
        <v>5701</v>
      </c>
      <c r="C340" t="s">
        <v>798</v>
      </c>
      <c r="D340" t="s">
        <v>1262</v>
      </c>
      <c r="E340">
        <v>1</v>
      </c>
      <c r="F340" t="s">
        <v>13849</v>
      </c>
      <c r="G340">
        <v>1</v>
      </c>
      <c r="H340" t="s">
        <v>8278</v>
      </c>
      <c r="I340" t="s">
        <v>13851</v>
      </c>
      <c r="J340">
        <v>1</v>
      </c>
      <c r="K340" t="s">
        <v>13769</v>
      </c>
      <c r="L340">
        <v>270103</v>
      </c>
      <c r="M340" t="s">
        <v>13539</v>
      </c>
      <c r="N340">
        <v>270103008</v>
      </c>
      <c r="O340" t="s">
        <v>13734</v>
      </c>
      <c r="P340">
        <v>4797</v>
      </c>
      <c r="Q340">
        <v>11181.989959935901</v>
      </c>
      <c r="R340">
        <v>8123.4489455963139</v>
      </c>
    </row>
    <row r="341" spans="1:18" x14ac:dyDescent="0.25">
      <c r="A341">
        <v>5</v>
      </c>
      <c r="B341">
        <v>5701</v>
      </c>
      <c r="C341" t="s">
        <v>798</v>
      </c>
      <c r="D341" t="s">
        <v>1262</v>
      </c>
      <c r="E341">
        <v>1</v>
      </c>
      <c r="F341" t="s">
        <v>13849</v>
      </c>
      <c r="G341">
        <v>2</v>
      </c>
      <c r="H341" t="s">
        <v>13771</v>
      </c>
      <c r="I341" t="s">
        <v>13852</v>
      </c>
      <c r="J341">
        <v>1</v>
      </c>
      <c r="K341" t="s">
        <v>13769</v>
      </c>
      <c r="L341">
        <v>270103</v>
      </c>
      <c r="M341" t="s">
        <v>13539</v>
      </c>
      <c r="N341">
        <v>270103008</v>
      </c>
      <c r="O341" t="s">
        <v>13734</v>
      </c>
      <c r="P341">
        <v>14799</v>
      </c>
      <c r="Q341">
        <v>22772.233685897445</v>
      </c>
      <c r="R341">
        <v>38593.831804891022</v>
      </c>
    </row>
    <row r="342" spans="1:18" x14ac:dyDescent="0.25">
      <c r="A342">
        <v>5</v>
      </c>
      <c r="B342">
        <v>5701</v>
      </c>
      <c r="C342" t="s">
        <v>798</v>
      </c>
      <c r="D342" t="s">
        <v>1262</v>
      </c>
      <c r="E342">
        <v>1</v>
      </c>
      <c r="F342" t="s">
        <v>13849</v>
      </c>
      <c r="G342">
        <v>2</v>
      </c>
      <c r="H342" t="s">
        <v>13771</v>
      </c>
      <c r="I342" t="s">
        <v>13853</v>
      </c>
      <c r="J342">
        <v>1</v>
      </c>
      <c r="K342" t="s">
        <v>13769</v>
      </c>
      <c r="L342">
        <v>270103</v>
      </c>
      <c r="M342" t="s">
        <v>13539</v>
      </c>
      <c r="N342">
        <v>270103008</v>
      </c>
      <c r="O342" t="s">
        <v>13734</v>
      </c>
      <c r="P342">
        <v>4797</v>
      </c>
      <c r="Q342">
        <v>18262.199190705131</v>
      </c>
      <c r="R342">
        <v>11359.738419280524</v>
      </c>
    </row>
    <row r="343" spans="1:18" x14ac:dyDescent="0.25">
      <c r="A343">
        <v>5</v>
      </c>
      <c r="B343">
        <v>5701</v>
      </c>
      <c r="C343" t="s">
        <v>798</v>
      </c>
      <c r="D343" t="s">
        <v>1262</v>
      </c>
      <c r="E343">
        <v>2</v>
      </c>
      <c r="F343" t="s">
        <v>13854</v>
      </c>
      <c r="G343">
        <v>1</v>
      </c>
      <c r="H343" t="s">
        <v>8278</v>
      </c>
      <c r="I343" t="s">
        <v>13850</v>
      </c>
      <c r="J343">
        <v>1</v>
      </c>
      <c r="K343" t="s">
        <v>13769</v>
      </c>
      <c r="L343">
        <v>270103</v>
      </c>
      <c r="M343" t="s">
        <v>13539</v>
      </c>
      <c r="N343">
        <v>270103008</v>
      </c>
      <c r="O343" t="s">
        <v>13734</v>
      </c>
      <c r="P343">
        <v>16401</v>
      </c>
      <c r="Q343">
        <v>41034.432876602565</v>
      </c>
      <c r="R343">
        <v>48551.088742690074</v>
      </c>
    </row>
    <row r="344" spans="1:18" x14ac:dyDescent="0.25">
      <c r="A344">
        <v>5</v>
      </c>
      <c r="B344">
        <v>5701</v>
      </c>
      <c r="C344" t="s">
        <v>798</v>
      </c>
      <c r="D344" t="s">
        <v>1262</v>
      </c>
      <c r="E344">
        <v>2</v>
      </c>
      <c r="F344" t="s">
        <v>13854</v>
      </c>
      <c r="G344">
        <v>1</v>
      </c>
      <c r="H344" t="s">
        <v>8278</v>
      </c>
      <c r="I344" t="s">
        <v>13851</v>
      </c>
      <c r="J344">
        <v>1</v>
      </c>
      <c r="K344" t="s">
        <v>13769</v>
      </c>
      <c r="L344">
        <v>270103</v>
      </c>
      <c r="M344" t="s">
        <v>13539</v>
      </c>
      <c r="N344">
        <v>270103008</v>
      </c>
      <c r="O344" t="s">
        <v>13734</v>
      </c>
      <c r="P344">
        <v>3195</v>
      </c>
      <c r="Q344">
        <v>0</v>
      </c>
      <c r="R344">
        <v>1402.481481481482</v>
      </c>
    </row>
    <row r="345" spans="1:18" x14ac:dyDescent="0.25">
      <c r="A345">
        <v>5</v>
      </c>
      <c r="B345">
        <v>5701</v>
      </c>
      <c r="C345" t="s">
        <v>798</v>
      </c>
      <c r="D345" t="s">
        <v>1262</v>
      </c>
      <c r="E345">
        <v>3</v>
      </c>
      <c r="F345" t="s">
        <v>13855</v>
      </c>
      <c r="G345">
        <v>1</v>
      </c>
      <c r="H345" t="s">
        <v>8278</v>
      </c>
      <c r="I345" t="s">
        <v>13850</v>
      </c>
      <c r="J345">
        <v>1</v>
      </c>
      <c r="K345" t="s">
        <v>13769</v>
      </c>
      <c r="L345">
        <v>270103</v>
      </c>
      <c r="M345" t="s">
        <v>13539</v>
      </c>
      <c r="N345">
        <v>270103008</v>
      </c>
      <c r="O345" t="s">
        <v>13734</v>
      </c>
      <c r="P345">
        <v>14799</v>
      </c>
      <c r="Q345">
        <v>29852.442916666674</v>
      </c>
      <c r="R345">
        <v>41830.121278575229</v>
      </c>
    </row>
    <row r="346" spans="1:18" x14ac:dyDescent="0.25">
      <c r="A346">
        <v>5</v>
      </c>
      <c r="B346">
        <v>5701</v>
      </c>
      <c r="C346" t="s">
        <v>798</v>
      </c>
      <c r="D346" t="s">
        <v>1262</v>
      </c>
      <c r="E346">
        <v>3</v>
      </c>
      <c r="F346" t="s">
        <v>13855</v>
      </c>
      <c r="G346">
        <v>1</v>
      </c>
      <c r="H346" t="s">
        <v>8278</v>
      </c>
      <c r="I346" t="s">
        <v>13851</v>
      </c>
      <c r="J346">
        <v>1</v>
      </c>
      <c r="K346" t="s">
        <v>13769</v>
      </c>
      <c r="L346">
        <v>270103</v>
      </c>
      <c r="M346" t="s">
        <v>13539</v>
      </c>
      <c r="N346">
        <v>270103008</v>
      </c>
      <c r="O346" t="s">
        <v>13734</v>
      </c>
      <c r="P346">
        <v>4797</v>
      </c>
      <c r="Q346">
        <v>11181.989959935901</v>
      </c>
      <c r="R346">
        <v>8123.4489455963139</v>
      </c>
    </row>
    <row r="347" spans="1:18" x14ac:dyDescent="0.25">
      <c r="A347">
        <v>5</v>
      </c>
      <c r="B347">
        <v>5703</v>
      </c>
      <c r="C347" t="s">
        <v>798</v>
      </c>
      <c r="D347" t="s">
        <v>1268</v>
      </c>
      <c r="E347">
        <v>1</v>
      </c>
      <c r="F347" t="s">
        <v>13849</v>
      </c>
      <c r="G347">
        <v>1</v>
      </c>
      <c r="H347" t="s">
        <v>8278</v>
      </c>
      <c r="I347" t="s">
        <v>13850</v>
      </c>
      <c r="J347">
        <v>1</v>
      </c>
      <c r="K347" t="s">
        <v>13769</v>
      </c>
      <c r="L347">
        <v>270103</v>
      </c>
      <c r="M347" t="s">
        <v>13539</v>
      </c>
      <c r="N347">
        <v>270103008</v>
      </c>
      <c r="O347" t="s">
        <v>13734</v>
      </c>
      <c r="P347">
        <v>0</v>
      </c>
      <c r="Q347">
        <v>13892.148205128211</v>
      </c>
      <c r="R347">
        <v>0</v>
      </c>
    </row>
    <row r="348" spans="1:18" x14ac:dyDescent="0.25">
      <c r="A348">
        <v>5</v>
      </c>
      <c r="B348">
        <v>5703</v>
      </c>
      <c r="C348" t="s">
        <v>798</v>
      </c>
      <c r="D348" t="s">
        <v>1268</v>
      </c>
      <c r="E348">
        <v>1</v>
      </c>
      <c r="F348" t="s">
        <v>13849</v>
      </c>
      <c r="G348">
        <v>1</v>
      </c>
      <c r="H348" t="s">
        <v>8278</v>
      </c>
      <c r="I348" t="s">
        <v>13851</v>
      </c>
      <c r="J348">
        <v>1</v>
      </c>
      <c r="K348" t="s">
        <v>13769</v>
      </c>
      <c r="L348">
        <v>270103</v>
      </c>
      <c r="M348" t="s">
        <v>13539</v>
      </c>
      <c r="N348">
        <v>270103008</v>
      </c>
      <c r="O348" t="s">
        <v>13734</v>
      </c>
      <c r="P348">
        <v>0</v>
      </c>
      <c r="Q348">
        <v>9201.6456410256415</v>
      </c>
      <c r="R348">
        <v>0</v>
      </c>
    </row>
    <row r="349" spans="1:18" x14ac:dyDescent="0.25">
      <c r="A349">
        <v>5</v>
      </c>
      <c r="B349">
        <v>5703</v>
      </c>
      <c r="C349" t="s">
        <v>798</v>
      </c>
      <c r="D349" t="s">
        <v>1268</v>
      </c>
      <c r="E349">
        <v>1</v>
      </c>
      <c r="F349" t="s">
        <v>13849</v>
      </c>
      <c r="G349">
        <v>2</v>
      </c>
      <c r="H349" t="s">
        <v>13771</v>
      </c>
      <c r="I349" t="s">
        <v>13856</v>
      </c>
      <c r="J349">
        <v>1</v>
      </c>
      <c r="K349" t="s">
        <v>13769</v>
      </c>
      <c r="L349">
        <v>270103</v>
      </c>
      <c r="M349" t="s">
        <v>13539</v>
      </c>
      <c r="N349">
        <v>270103008</v>
      </c>
      <c r="O349" t="s">
        <v>13734</v>
      </c>
      <c r="P349">
        <v>0</v>
      </c>
      <c r="Q349">
        <v>1659.43076923077</v>
      </c>
      <c r="R349">
        <v>0</v>
      </c>
    </row>
    <row r="350" spans="1:18" x14ac:dyDescent="0.25">
      <c r="A350">
        <v>5</v>
      </c>
      <c r="B350">
        <v>5703</v>
      </c>
      <c r="C350" t="s">
        <v>798</v>
      </c>
      <c r="D350" t="s">
        <v>1268</v>
      </c>
      <c r="E350">
        <v>1</v>
      </c>
      <c r="F350" t="s">
        <v>13849</v>
      </c>
      <c r="G350">
        <v>2</v>
      </c>
      <c r="H350" t="s">
        <v>13771</v>
      </c>
      <c r="I350" t="s">
        <v>13852</v>
      </c>
      <c r="J350">
        <v>1</v>
      </c>
      <c r="K350" t="s">
        <v>13769</v>
      </c>
      <c r="L350">
        <v>270103</v>
      </c>
      <c r="M350" t="s">
        <v>13539</v>
      </c>
      <c r="N350">
        <v>270103008</v>
      </c>
      <c r="O350" t="s">
        <v>13734</v>
      </c>
      <c r="P350">
        <v>0</v>
      </c>
      <c r="Q350">
        <v>10552.281538461541</v>
      </c>
      <c r="R350">
        <v>0</v>
      </c>
    </row>
    <row r="351" spans="1:18" x14ac:dyDescent="0.25">
      <c r="A351">
        <v>5</v>
      </c>
      <c r="B351">
        <v>5703</v>
      </c>
      <c r="C351" t="s">
        <v>798</v>
      </c>
      <c r="D351" t="s">
        <v>1268</v>
      </c>
      <c r="E351">
        <v>1</v>
      </c>
      <c r="F351" t="s">
        <v>13849</v>
      </c>
      <c r="G351">
        <v>2</v>
      </c>
      <c r="H351" t="s">
        <v>13771</v>
      </c>
      <c r="I351" t="s">
        <v>13853</v>
      </c>
      <c r="J351">
        <v>1</v>
      </c>
      <c r="K351" t="s">
        <v>13769</v>
      </c>
      <c r="L351">
        <v>270103</v>
      </c>
      <c r="M351" t="s">
        <v>13539</v>
      </c>
      <c r="N351">
        <v>270103008</v>
      </c>
      <c r="O351" t="s">
        <v>13734</v>
      </c>
      <c r="P351">
        <v>0</v>
      </c>
      <c r="Q351">
        <v>10882.081538461542</v>
      </c>
      <c r="R351">
        <v>0</v>
      </c>
    </row>
    <row r="352" spans="1:18" x14ac:dyDescent="0.25">
      <c r="A352">
        <v>5</v>
      </c>
      <c r="B352">
        <v>5703</v>
      </c>
      <c r="C352" t="s">
        <v>798</v>
      </c>
      <c r="D352" t="s">
        <v>1268</v>
      </c>
      <c r="E352">
        <v>2</v>
      </c>
      <c r="F352" t="s">
        <v>13854</v>
      </c>
      <c r="G352">
        <v>1</v>
      </c>
      <c r="H352" t="s">
        <v>8278</v>
      </c>
      <c r="I352" t="s">
        <v>13850</v>
      </c>
      <c r="J352">
        <v>1</v>
      </c>
      <c r="K352" t="s">
        <v>13769</v>
      </c>
      <c r="L352">
        <v>270103</v>
      </c>
      <c r="M352" t="s">
        <v>13539</v>
      </c>
      <c r="N352">
        <v>270103008</v>
      </c>
      <c r="O352" t="s">
        <v>13734</v>
      </c>
      <c r="P352">
        <v>0</v>
      </c>
      <c r="Q352">
        <v>20046.860512820524</v>
      </c>
      <c r="R352">
        <v>0</v>
      </c>
    </row>
    <row r="353" spans="1:18" x14ac:dyDescent="0.25">
      <c r="A353">
        <v>5</v>
      </c>
      <c r="B353">
        <v>5703</v>
      </c>
      <c r="C353" t="s">
        <v>798</v>
      </c>
      <c r="D353" t="s">
        <v>1268</v>
      </c>
      <c r="E353">
        <v>2</v>
      </c>
      <c r="F353" t="s">
        <v>13854</v>
      </c>
      <c r="G353">
        <v>1</v>
      </c>
      <c r="H353" t="s">
        <v>8278</v>
      </c>
      <c r="I353" t="s">
        <v>13851</v>
      </c>
      <c r="J353">
        <v>1</v>
      </c>
      <c r="K353" t="s">
        <v>13769</v>
      </c>
      <c r="L353">
        <v>270103</v>
      </c>
      <c r="M353" t="s">
        <v>13539</v>
      </c>
      <c r="N353">
        <v>270103008</v>
      </c>
      <c r="O353" t="s">
        <v>13734</v>
      </c>
      <c r="P353">
        <v>0</v>
      </c>
      <c r="Q353">
        <v>3046.9333333333302</v>
      </c>
      <c r="R353">
        <v>0</v>
      </c>
    </row>
    <row r="354" spans="1:18" x14ac:dyDescent="0.25">
      <c r="A354">
        <v>5</v>
      </c>
      <c r="B354">
        <v>5703</v>
      </c>
      <c r="C354" t="s">
        <v>798</v>
      </c>
      <c r="D354" t="s">
        <v>1268</v>
      </c>
      <c r="E354">
        <v>3</v>
      </c>
      <c r="F354" t="s">
        <v>13855</v>
      </c>
      <c r="G354">
        <v>1</v>
      </c>
      <c r="H354" t="s">
        <v>8278</v>
      </c>
      <c r="I354" t="s">
        <v>13850</v>
      </c>
      <c r="J354">
        <v>1</v>
      </c>
      <c r="K354" t="s">
        <v>13769</v>
      </c>
      <c r="L354">
        <v>270103</v>
      </c>
      <c r="M354" t="s">
        <v>13539</v>
      </c>
      <c r="N354">
        <v>270103008</v>
      </c>
      <c r="O354" t="s">
        <v>13734</v>
      </c>
      <c r="P354">
        <v>0</v>
      </c>
      <c r="Q354">
        <v>13892.148205128211</v>
      </c>
      <c r="R354">
        <v>0</v>
      </c>
    </row>
    <row r="355" spans="1:18" x14ac:dyDescent="0.25">
      <c r="A355">
        <v>5</v>
      </c>
      <c r="B355">
        <v>5703</v>
      </c>
      <c r="C355" t="s">
        <v>798</v>
      </c>
      <c r="D355" t="s">
        <v>1268</v>
      </c>
      <c r="E355">
        <v>3</v>
      </c>
      <c r="F355" t="s">
        <v>13855</v>
      </c>
      <c r="G355">
        <v>1</v>
      </c>
      <c r="H355" t="s">
        <v>8278</v>
      </c>
      <c r="I355" t="s">
        <v>13851</v>
      </c>
      <c r="J355">
        <v>1</v>
      </c>
      <c r="K355" t="s">
        <v>13769</v>
      </c>
      <c r="L355">
        <v>270103</v>
      </c>
      <c r="M355" t="s">
        <v>13539</v>
      </c>
      <c r="N355">
        <v>270103008</v>
      </c>
      <c r="O355" t="s">
        <v>13734</v>
      </c>
      <c r="P355">
        <v>0</v>
      </c>
      <c r="Q355">
        <v>9201.6456410256415</v>
      </c>
      <c r="R355">
        <v>0</v>
      </c>
    </row>
    <row r="356" spans="1:18" x14ac:dyDescent="0.25">
      <c r="A356">
        <v>5</v>
      </c>
      <c r="B356">
        <v>5706</v>
      </c>
      <c r="C356" t="s">
        <v>798</v>
      </c>
      <c r="D356" t="s">
        <v>1277</v>
      </c>
      <c r="E356">
        <v>1</v>
      </c>
      <c r="F356" t="s">
        <v>13849</v>
      </c>
      <c r="G356">
        <v>1</v>
      </c>
      <c r="H356" t="s">
        <v>8278</v>
      </c>
      <c r="I356" t="s">
        <v>13850</v>
      </c>
      <c r="J356">
        <v>1</v>
      </c>
      <c r="K356" t="s">
        <v>13769</v>
      </c>
      <c r="L356">
        <v>270103</v>
      </c>
      <c r="M356" t="s">
        <v>13539</v>
      </c>
      <c r="N356">
        <v>270103008</v>
      </c>
      <c r="O356" t="s">
        <v>13734</v>
      </c>
      <c r="P356">
        <v>0</v>
      </c>
      <c r="Q356">
        <v>4380.6840224359003</v>
      </c>
      <c r="R356">
        <v>0</v>
      </c>
    </row>
    <row r="357" spans="1:18" x14ac:dyDescent="0.25">
      <c r="A357">
        <v>5</v>
      </c>
      <c r="B357">
        <v>5706</v>
      </c>
      <c r="C357" t="s">
        <v>798</v>
      </c>
      <c r="D357" t="s">
        <v>1277</v>
      </c>
      <c r="E357">
        <v>1</v>
      </c>
      <c r="F357" t="s">
        <v>13849</v>
      </c>
      <c r="G357">
        <v>2</v>
      </c>
      <c r="H357" t="s">
        <v>13771</v>
      </c>
      <c r="I357" t="s">
        <v>13852</v>
      </c>
      <c r="J357">
        <v>1</v>
      </c>
      <c r="K357" t="s">
        <v>13769</v>
      </c>
      <c r="L357">
        <v>270103</v>
      </c>
      <c r="M357" t="s">
        <v>13539</v>
      </c>
      <c r="N357">
        <v>270103008</v>
      </c>
      <c r="O357" t="s">
        <v>13734</v>
      </c>
      <c r="P357">
        <v>0</v>
      </c>
      <c r="Q357">
        <v>1938.3340625000001</v>
      </c>
      <c r="R357">
        <v>0</v>
      </c>
    </row>
    <row r="358" spans="1:18" x14ac:dyDescent="0.25">
      <c r="A358">
        <v>5</v>
      </c>
      <c r="B358">
        <v>5706</v>
      </c>
      <c r="C358" t="s">
        <v>798</v>
      </c>
      <c r="D358" t="s">
        <v>1277</v>
      </c>
      <c r="E358">
        <v>1</v>
      </c>
      <c r="F358" t="s">
        <v>13849</v>
      </c>
      <c r="G358">
        <v>2</v>
      </c>
      <c r="H358" t="s">
        <v>13771</v>
      </c>
      <c r="I358" t="s">
        <v>13853</v>
      </c>
      <c r="J358">
        <v>1</v>
      </c>
      <c r="K358" t="s">
        <v>13769</v>
      </c>
      <c r="L358">
        <v>270103</v>
      </c>
      <c r="M358" t="s">
        <v>13539</v>
      </c>
      <c r="N358">
        <v>270103008</v>
      </c>
      <c r="O358" t="s">
        <v>13734</v>
      </c>
      <c r="P358">
        <v>0</v>
      </c>
      <c r="Q358">
        <v>2442.3499599359002</v>
      </c>
      <c r="R358">
        <v>0</v>
      </c>
    </row>
    <row r="359" spans="1:18" x14ac:dyDescent="0.25">
      <c r="A359">
        <v>5</v>
      </c>
      <c r="B359">
        <v>5706</v>
      </c>
      <c r="C359" t="s">
        <v>798</v>
      </c>
      <c r="D359" t="s">
        <v>1277</v>
      </c>
      <c r="E359">
        <v>2</v>
      </c>
      <c r="F359" t="s">
        <v>13854</v>
      </c>
      <c r="G359">
        <v>1</v>
      </c>
      <c r="H359" t="s">
        <v>8278</v>
      </c>
      <c r="I359" t="s">
        <v>13850</v>
      </c>
      <c r="J359">
        <v>1</v>
      </c>
      <c r="K359" t="s">
        <v>13769</v>
      </c>
      <c r="L359">
        <v>270103</v>
      </c>
      <c r="M359" t="s">
        <v>13539</v>
      </c>
      <c r="N359">
        <v>270103008</v>
      </c>
      <c r="O359" t="s">
        <v>13734</v>
      </c>
      <c r="P359">
        <v>0</v>
      </c>
      <c r="Q359">
        <v>4380.6840224359003</v>
      </c>
      <c r="R359">
        <v>0</v>
      </c>
    </row>
    <row r="360" spans="1:18" x14ac:dyDescent="0.25">
      <c r="A360">
        <v>5</v>
      </c>
      <c r="B360">
        <v>5706</v>
      </c>
      <c r="C360" t="s">
        <v>798</v>
      </c>
      <c r="D360" t="s">
        <v>1277</v>
      </c>
      <c r="E360">
        <v>3</v>
      </c>
      <c r="F360" t="s">
        <v>13855</v>
      </c>
      <c r="G360">
        <v>1</v>
      </c>
      <c r="H360" t="s">
        <v>8278</v>
      </c>
      <c r="I360" t="s">
        <v>13850</v>
      </c>
      <c r="J360">
        <v>1</v>
      </c>
      <c r="K360" t="s">
        <v>13769</v>
      </c>
      <c r="L360">
        <v>270103</v>
      </c>
      <c r="M360" t="s">
        <v>13539</v>
      </c>
      <c r="N360">
        <v>270103008</v>
      </c>
      <c r="O360" t="s">
        <v>13734</v>
      </c>
      <c r="P360">
        <v>0</v>
      </c>
      <c r="Q360">
        <v>4380.6840224359003</v>
      </c>
      <c r="R360">
        <v>0</v>
      </c>
    </row>
    <row r="361" spans="1:18" x14ac:dyDescent="0.25">
      <c r="A361">
        <v>5</v>
      </c>
      <c r="B361">
        <v>5801</v>
      </c>
      <c r="C361" t="s">
        <v>798</v>
      </c>
      <c r="D361" t="s">
        <v>1280</v>
      </c>
      <c r="E361">
        <v>1</v>
      </c>
      <c r="F361" t="s">
        <v>13849</v>
      </c>
      <c r="G361">
        <v>1</v>
      </c>
      <c r="H361" t="s">
        <v>8278</v>
      </c>
      <c r="I361" t="s">
        <v>13850</v>
      </c>
      <c r="J361">
        <v>1</v>
      </c>
      <c r="K361" t="s">
        <v>13769</v>
      </c>
      <c r="L361">
        <v>270103</v>
      </c>
      <c r="M361" t="s">
        <v>13539</v>
      </c>
      <c r="N361">
        <v>270103008</v>
      </c>
      <c r="O361" t="s">
        <v>13734</v>
      </c>
      <c r="P361">
        <v>33788</v>
      </c>
      <c r="Q361">
        <v>46270.843245192307</v>
      </c>
      <c r="R361">
        <v>29820.034675704414</v>
      </c>
    </row>
    <row r="362" spans="1:18" x14ac:dyDescent="0.25">
      <c r="A362">
        <v>5</v>
      </c>
      <c r="B362">
        <v>5801</v>
      </c>
      <c r="C362" t="s">
        <v>798</v>
      </c>
      <c r="D362" t="s">
        <v>1280</v>
      </c>
      <c r="E362">
        <v>1</v>
      </c>
      <c r="F362" t="s">
        <v>13849</v>
      </c>
      <c r="G362">
        <v>1</v>
      </c>
      <c r="H362" t="s">
        <v>8278</v>
      </c>
      <c r="I362" t="s">
        <v>13851</v>
      </c>
      <c r="J362">
        <v>1</v>
      </c>
      <c r="K362" t="s">
        <v>13769</v>
      </c>
      <c r="L362">
        <v>270103</v>
      </c>
      <c r="M362" t="s">
        <v>13539</v>
      </c>
      <c r="N362">
        <v>270103008</v>
      </c>
      <c r="O362" t="s">
        <v>13734</v>
      </c>
      <c r="P362">
        <v>10672</v>
      </c>
      <c r="Q362">
        <v>6349.9333333333398</v>
      </c>
      <c r="R362">
        <v>6505.304208754209</v>
      </c>
    </row>
    <row r="363" spans="1:18" x14ac:dyDescent="0.25">
      <c r="A363">
        <v>5</v>
      </c>
      <c r="B363">
        <v>5801</v>
      </c>
      <c r="C363" t="s">
        <v>798</v>
      </c>
      <c r="D363" t="s">
        <v>1280</v>
      </c>
      <c r="E363">
        <v>1</v>
      </c>
      <c r="F363" t="s">
        <v>13849</v>
      </c>
      <c r="G363">
        <v>2</v>
      </c>
      <c r="H363" t="s">
        <v>13771</v>
      </c>
      <c r="I363" t="s">
        <v>13852</v>
      </c>
      <c r="J363">
        <v>1</v>
      </c>
      <c r="K363" t="s">
        <v>13769</v>
      </c>
      <c r="L363">
        <v>270103</v>
      </c>
      <c r="M363" t="s">
        <v>13539</v>
      </c>
      <c r="N363">
        <v>270103008</v>
      </c>
      <c r="O363" t="s">
        <v>13734</v>
      </c>
      <c r="P363">
        <v>23158</v>
      </c>
      <c r="Q363">
        <v>44332.509182692309</v>
      </c>
      <c r="R363">
        <v>28024.889221158959</v>
      </c>
    </row>
    <row r="364" spans="1:18" x14ac:dyDescent="0.25">
      <c r="A364">
        <v>5</v>
      </c>
      <c r="B364">
        <v>5801</v>
      </c>
      <c r="C364" t="s">
        <v>798</v>
      </c>
      <c r="D364" t="s">
        <v>1280</v>
      </c>
      <c r="E364">
        <v>1</v>
      </c>
      <c r="F364" t="s">
        <v>13849</v>
      </c>
      <c r="G364">
        <v>2</v>
      </c>
      <c r="H364" t="s">
        <v>13771</v>
      </c>
      <c r="I364" t="s">
        <v>13853</v>
      </c>
      <c r="J364">
        <v>1</v>
      </c>
      <c r="K364" t="s">
        <v>13769</v>
      </c>
      <c r="L364">
        <v>270103</v>
      </c>
      <c r="M364" t="s">
        <v>13539</v>
      </c>
      <c r="N364">
        <v>270103008</v>
      </c>
      <c r="O364" t="s">
        <v>13734</v>
      </c>
      <c r="P364">
        <v>21302</v>
      </c>
      <c r="Q364">
        <v>8288.2673958333398</v>
      </c>
      <c r="R364">
        <v>8300.4496632996634</v>
      </c>
    </row>
    <row r="365" spans="1:18" x14ac:dyDescent="0.25">
      <c r="A365">
        <v>5</v>
      </c>
      <c r="B365">
        <v>5801</v>
      </c>
      <c r="C365" t="s">
        <v>798</v>
      </c>
      <c r="D365" t="s">
        <v>1280</v>
      </c>
      <c r="E365">
        <v>2</v>
      </c>
      <c r="F365" t="s">
        <v>13854</v>
      </c>
      <c r="G365">
        <v>1</v>
      </c>
      <c r="H365" t="s">
        <v>8278</v>
      </c>
      <c r="I365" t="s">
        <v>13850</v>
      </c>
      <c r="J365">
        <v>1</v>
      </c>
      <c r="K365" t="s">
        <v>13769</v>
      </c>
      <c r="L365">
        <v>270103</v>
      </c>
      <c r="M365" t="s">
        <v>13539</v>
      </c>
      <c r="N365">
        <v>270103008</v>
      </c>
      <c r="O365" t="s">
        <v>13734</v>
      </c>
      <c r="P365">
        <v>44460</v>
      </c>
      <c r="Q365">
        <v>50940.34068108975</v>
      </c>
      <c r="R365">
        <v>36325.338884458622</v>
      </c>
    </row>
    <row r="366" spans="1:18" x14ac:dyDescent="0.25">
      <c r="A366">
        <v>5</v>
      </c>
      <c r="B366">
        <v>5801</v>
      </c>
      <c r="C366" t="s">
        <v>798</v>
      </c>
      <c r="D366" t="s">
        <v>1280</v>
      </c>
      <c r="E366">
        <v>2</v>
      </c>
      <c r="F366" t="s">
        <v>13854</v>
      </c>
      <c r="G366">
        <v>1</v>
      </c>
      <c r="H366" t="s">
        <v>8278</v>
      </c>
      <c r="I366" t="s">
        <v>13851</v>
      </c>
      <c r="J366">
        <v>1</v>
      </c>
      <c r="K366" t="s">
        <v>13769</v>
      </c>
      <c r="L366">
        <v>270103</v>
      </c>
      <c r="M366" t="s">
        <v>13539</v>
      </c>
      <c r="N366">
        <v>270103008</v>
      </c>
      <c r="O366" t="s">
        <v>13734</v>
      </c>
      <c r="P366">
        <v>0</v>
      </c>
      <c r="Q366">
        <v>1680.4358974359</v>
      </c>
      <c r="R366">
        <v>0</v>
      </c>
    </row>
    <row r="367" spans="1:18" x14ac:dyDescent="0.25">
      <c r="A367">
        <v>5</v>
      </c>
      <c r="B367">
        <v>5801</v>
      </c>
      <c r="C367" t="s">
        <v>798</v>
      </c>
      <c r="D367" t="s">
        <v>1280</v>
      </c>
      <c r="E367">
        <v>3</v>
      </c>
      <c r="F367" t="s">
        <v>13855</v>
      </c>
      <c r="G367">
        <v>1</v>
      </c>
      <c r="H367" t="s">
        <v>8278</v>
      </c>
      <c r="I367" t="s">
        <v>13850</v>
      </c>
      <c r="J367">
        <v>1</v>
      </c>
      <c r="K367" t="s">
        <v>13769</v>
      </c>
      <c r="L367">
        <v>270103</v>
      </c>
      <c r="M367" t="s">
        <v>13539</v>
      </c>
      <c r="N367">
        <v>270103008</v>
      </c>
      <c r="O367" t="s">
        <v>13734</v>
      </c>
      <c r="P367">
        <v>33788</v>
      </c>
      <c r="Q367">
        <v>46270.843245192307</v>
      </c>
      <c r="R367">
        <v>29820.034675704414</v>
      </c>
    </row>
    <row r="368" spans="1:18" x14ac:dyDescent="0.25">
      <c r="A368">
        <v>5</v>
      </c>
      <c r="B368">
        <v>5801</v>
      </c>
      <c r="C368" t="s">
        <v>798</v>
      </c>
      <c r="D368" t="s">
        <v>1280</v>
      </c>
      <c r="E368">
        <v>3</v>
      </c>
      <c r="F368" t="s">
        <v>13855</v>
      </c>
      <c r="G368">
        <v>1</v>
      </c>
      <c r="H368" t="s">
        <v>8278</v>
      </c>
      <c r="I368" t="s">
        <v>13851</v>
      </c>
      <c r="J368">
        <v>1</v>
      </c>
      <c r="K368" t="s">
        <v>13769</v>
      </c>
      <c r="L368">
        <v>270103</v>
      </c>
      <c r="M368" t="s">
        <v>13539</v>
      </c>
      <c r="N368">
        <v>270103008</v>
      </c>
      <c r="O368" t="s">
        <v>13734</v>
      </c>
      <c r="P368">
        <v>10672</v>
      </c>
      <c r="Q368">
        <v>6349.9333333333398</v>
      </c>
      <c r="R368">
        <v>6505.304208754209</v>
      </c>
    </row>
    <row r="369" spans="1:18" x14ac:dyDescent="0.25">
      <c r="A369">
        <v>5</v>
      </c>
      <c r="B369">
        <v>5802</v>
      </c>
      <c r="C369" t="s">
        <v>798</v>
      </c>
      <c r="D369" t="s">
        <v>1283</v>
      </c>
      <c r="E369">
        <v>1</v>
      </c>
      <c r="F369" t="s">
        <v>13849</v>
      </c>
      <c r="G369">
        <v>1</v>
      </c>
      <c r="H369" t="s">
        <v>8278</v>
      </c>
      <c r="I369" t="s">
        <v>13850</v>
      </c>
      <c r="J369">
        <v>1</v>
      </c>
      <c r="K369" t="s">
        <v>13769</v>
      </c>
      <c r="L369">
        <v>270103</v>
      </c>
      <c r="M369" t="s">
        <v>13539</v>
      </c>
      <c r="N369">
        <v>270103008</v>
      </c>
      <c r="O369" t="s">
        <v>13734</v>
      </c>
      <c r="P369">
        <v>9327</v>
      </c>
      <c r="Q369">
        <v>7890.3459134615405</v>
      </c>
      <c r="R369">
        <v>13310.946251993621</v>
      </c>
    </row>
    <row r="370" spans="1:18" x14ac:dyDescent="0.25">
      <c r="A370">
        <v>5</v>
      </c>
      <c r="B370">
        <v>5802</v>
      </c>
      <c r="C370" t="s">
        <v>798</v>
      </c>
      <c r="D370" t="s">
        <v>1283</v>
      </c>
      <c r="E370">
        <v>1</v>
      </c>
      <c r="F370" t="s">
        <v>13849</v>
      </c>
      <c r="G370">
        <v>1</v>
      </c>
      <c r="H370" t="s">
        <v>8278</v>
      </c>
      <c r="I370" t="s">
        <v>13851</v>
      </c>
      <c r="J370">
        <v>1</v>
      </c>
      <c r="K370" t="s">
        <v>13769</v>
      </c>
      <c r="L370">
        <v>270103</v>
      </c>
      <c r="M370" t="s">
        <v>13539</v>
      </c>
      <c r="N370">
        <v>270103008</v>
      </c>
      <c r="O370" t="s">
        <v>13734</v>
      </c>
      <c r="P370">
        <v>2284</v>
      </c>
      <c r="Q370">
        <v>0</v>
      </c>
      <c r="R370">
        <v>1906.875</v>
      </c>
    </row>
    <row r="371" spans="1:18" x14ac:dyDescent="0.25">
      <c r="A371">
        <v>5</v>
      </c>
      <c r="B371">
        <v>5802</v>
      </c>
      <c r="C371" t="s">
        <v>798</v>
      </c>
      <c r="D371" t="s">
        <v>1283</v>
      </c>
      <c r="E371">
        <v>1</v>
      </c>
      <c r="F371" t="s">
        <v>13849</v>
      </c>
      <c r="G371">
        <v>2</v>
      </c>
      <c r="H371" t="s">
        <v>13771</v>
      </c>
      <c r="I371" t="s">
        <v>13852</v>
      </c>
      <c r="J371">
        <v>1</v>
      </c>
      <c r="K371" t="s">
        <v>13769</v>
      </c>
      <c r="L371">
        <v>270103</v>
      </c>
      <c r="M371" t="s">
        <v>13539</v>
      </c>
      <c r="N371">
        <v>270103008</v>
      </c>
      <c r="O371" t="s">
        <v>13734</v>
      </c>
      <c r="P371">
        <v>9327</v>
      </c>
      <c r="Q371">
        <v>7890.3459134615405</v>
      </c>
      <c r="R371">
        <v>8300.4496632996634</v>
      </c>
    </row>
    <row r="372" spans="1:18" x14ac:dyDescent="0.25">
      <c r="A372">
        <v>5</v>
      </c>
      <c r="B372">
        <v>5802</v>
      </c>
      <c r="C372" t="s">
        <v>798</v>
      </c>
      <c r="D372" t="s">
        <v>1283</v>
      </c>
      <c r="E372">
        <v>1</v>
      </c>
      <c r="F372" t="s">
        <v>13849</v>
      </c>
      <c r="G372">
        <v>2</v>
      </c>
      <c r="H372" t="s">
        <v>13771</v>
      </c>
      <c r="I372" t="s">
        <v>13853</v>
      </c>
      <c r="J372">
        <v>1</v>
      </c>
      <c r="K372" t="s">
        <v>13769</v>
      </c>
      <c r="L372">
        <v>270103</v>
      </c>
      <c r="M372" t="s">
        <v>13539</v>
      </c>
      <c r="N372">
        <v>270103008</v>
      </c>
      <c r="O372" t="s">
        <v>13734</v>
      </c>
      <c r="P372">
        <v>2284</v>
      </c>
      <c r="Q372">
        <v>0</v>
      </c>
      <c r="R372">
        <v>6917.3715886939572</v>
      </c>
    </row>
    <row r="373" spans="1:18" x14ac:dyDescent="0.25">
      <c r="A373">
        <v>5</v>
      </c>
      <c r="B373">
        <v>5802</v>
      </c>
      <c r="C373" t="s">
        <v>798</v>
      </c>
      <c r="D373" t="s">
        <v>1283</v>
      </c>
      <c r="E373">
        <v>2</v>
      </c>
      <c r="F373" t="s">
        <v>13854</v>
      </c>
      <c r="G373">
        <v>1</v>
      </c>
      <c r="H373" t="s">
        <v>8278</v>
      </c>
      <c r="I373" t="s">
        <v>13850</v>
      </c>
      <c r="J373">
        <v>1</v>
      </c>
      <c r="K373" t="s">
        <v>13769</v>
      </c>
      <c r="L373">
        <v>270103</v>
      </c>
      <c r="M373" t="s">
        <v>13539</v>
      </c>
      <c r="N373">
        <v>270103008</v>
      </c>
      <c r="O373" t="s">
        <v>13734</v>
      </c>
      <c r="P373">
        <v>11611</v>
      </c>
      <c r="Q373">
        <v>7890.3459134615405</v>
      </c>
      <c r="R373">
        <v>15217.821251993621</v>
      </c>
    </row>
    <row r="374" spans="1:18" x14ac:dyDescent="0.25">
      <c r="A374">
        <v>5</v>
      </c>
      <c r="B374">
        <v>5802</v>
      </c>
      <c r="C374" t="s">
        <v>798</v>
      </c>
      <c r="D374" t="s">
        <v>1283</v>
      </c>
      <c r="E374">
        <v>3</v>
      </c>
      <c r="F374" t="s">
        <v>13855</v>
      </c>
      <c r="G374">
        <v>1</v>
      </c>
      <c r="H374" t="s">
        <v>8278</v>
      </c>
      <c r="I374" t="s">
        <v>13850</v>
      </c>
      <c r="J374">
        <v>1</v>
      </c>
      <c r="K374" t="s">
        <v>13769</v>
      </c>
      <c r="L374">
        <v>270103</v>
      </c>
      <c r="M374" t="s">
        <v>13539</v>
      </c>
      <c r="N374">
        <v>270103008</v>
      </c>
      <c r="O374" t="s">
        <v>13734</v>
      </c>
      <c r="P374">
        <v>9327</v>
      </c>
      <c r="Q374">
        <v>7890.3459134615405</v>
      </c>
      <c r="R374">
        <v>13310.946251993621</v>
      </c>
    </row>
    <row r="375" spans="1:18" x14ac:dyDescent="0.25">
      <c r="A375">
        <v>5</v>
      </c>
      <c r="B375">
        <v>5802</v>
      </c>
      <c r="C375" t="s">
        <v>798</v>
      </c>
      <c r="D375" t="s">
        <v>1283</v>
      </c>
      <c r="E375">
        <v>3</v>
      </c>
      <c r="F375" t="s">
        <v>13855</v>
      </c>
      <c r="G375">
        <v>1</v>
      </c>
      <c r="H375" t="s">
        <v>8278</v>
      </c>
      <c r="I375" t="s">
        <v>13851</v>
      </c>
      <c r="J375">
        <v>1</v>
      </c>
      <c r="K375" t="s">
        <v>13769</v>
      </c>
      <c r="L375">
        <v>270103</v>
      </c>
      <c r="M375" t="s">
        <v>13539</v>
      </c>
      <c r="N375">
        <v>270103008</v>
      </c>
      <c r="O375" t="s">
        <v>13734</v>
      </c>
      <c r="P375">
        <v>2284</v>
      </c>
      <c r="Q375">
        <v>0</v>
      </c>
      <c r="R375">
        <v>1906.875</v>
      </c>
    </row>
    <row r="376" spans="1:18" x14ac:dyDescent="0.25">
      <c r="A376">
        <v>5</v>
      </c>
      <c r="B376">
        <v>5803</v>
      </c>
      <c r="C376" t="s">
        <v>798</v>
      </c>
      <c r="D376" t="s">
        <v>1286</v>
      </c>
      <c r="E376">
        <v>1</v>
      </c>
      <c r="F376" t="s">
        <v>13849</v>
      </c>
      <c r="G376">
        <v>1</v>
      </c>
      <c r="H376" t="s">
        <v>8278</v>
      </c>
      <c r="I376" t="s">
        <v>13850</v>
      </c>
      <c r="J376">
        <v>1</v>
      </c>
      <c r="K376" t="s">
        <v>13769</v>
      </c>
      <c r="L376">
        <v>270103</v>
      </c>
      <c r="M376" t="s">
        <v>13539</v>
      </c>
      <c r="N376">
        <v>270103008</v>
      </c>
      <c r="O376" t="s">
        <v>13734</v>
      </c>
      <c r="P376">
        <v>0</v>
      </c>
      <c r="Q376">
        <v>6161.6873958333308</v>
      </c>
      <c r="R376">
        <v>0</v>
      </c>
    </row>
    <row r="377" spans="1:18" x14ac:dyDescent="0.25">
      <c r="A377">
        <v>5</v>
      </c>
      <c r="B377">
        <v>5803</v>
      </c>
      <c r="C377" t="s">
        <v>798</v>
      </c>
      <c r="D377" t="s">
        <v>1286</v>
      </c>
      <c r="E377">
        <v>1</v>
      </c>
      <c r="F377" t="s">
        <v>13849</v>
      </c>
      <c r="G377">
        <v>2</v>
      </c>
      <c r="H377" t="s">
        <v>13771</v>
      </c>
      <c r="I377" t="s">
        <v>13852</v>
      </c>
      <c r="J377">
        <v>1</v>
      </c>
      <c r="K377" t="s">
        <v>13769</v>
      </c>
      <c r="L377">
        <v>270103</v>
      </c>
      <c r="M377" t="s">
        <v>13539</v>
      </c>
      <c r="N377">
        <v>270103008</v>
      </c>
      <c r="O377" t="s">
        <v>13734</v>
      </c>
      <c r="P377">
        <v>0</v>
      </c>
      <c r="Q377">
        <v>6161.6873958333308</v>
      </c>
      <c r="R377">
        <v>0</v>
      </c>
    </row>
    <row r="378" spans="1:18" x14ac:dyDescent="0.25">
      <c r="A378">
        <v>5</v>
      </c>
      <c r="B378">
        <v>5803</v>
      </c>
      <c r="C378" t="s">
        <v>798</v>
      </c>
      <c r="D378" t="s">
        <v>1286</v>
      </c>
      <c r="E378">
        <v>2</v>
      </c>
      <c r="F378" t="s">
        <v>13854</v>
      </c>
      <c r="G378">
        <v>1</v>
      </c>
      <c r="H378" t="s">
        <v>8278</v>
      </c>
      <c r="I378" t="s">
        <v>13850</v>
      </c>
      <c r="J378">
        <v>1</v>
      </c>
      <c r="K378" t="s">
        <v>13769</v>
      </c>
      <c r="L378">
        <v>270103</v>
      </c>
      <c r="M378" t="s">
        <v>13539</v>
      </c>
      <c r="N378">
        <v>270103008</v>
      </c>
      <c r="O378" t="s">
        <v>13734</v>
      </c>
      <c r="P378">
        <v>0</v>
      </c>
      <c r="Q378">
        <v>6161.6873958333308</v>
      </c>
      <c r="R378">
        <v>0</v>
      </c>
    </row>
    <row r="379" spans="1:18" x14ac:dyDescent="0.25">
      <c r="A379">
        <v>5</v>
      </c>
      <c r="B379">
        <v>5803</v>
      </c>
      <c r="C379" t="s">
        <v>798</v>
      </c>
      <c r="D379" t="s">
        <v>1286</v>
      </c>
      <c r="E379">
        <v>3</v>
      </c>
      <c r="F379" t="s">
        <v>13855</v>
      </c>
      <c r="G379">
        <v>1</v>
      </c>
      <c r="H379" t="s">
        <v>8278</v>
      </c>
      <c r="I379" t="s">
        <v>13850</v>
      </c>
      <c r="J379">
        <v>1</v>
      </c>
      <c r="K379" t="s">
        <v>13769</v>
      </c>
      <c r="L379">
        <v>270103</v>
      </c>
      <c r="M379" t="s">
        <v>13539</v>
      </c>
      <c r="N379">
        <v>270103008</v>
      </c>
      <c r="O379" t="s">
        <v>13734</v>
      </c>
      <c r="P379">
        <v>0</v>
      </c>
      <c r="Q379">
        <v>6161.6873958333308</v>
      </c>
      <c r="R379">
        <v>0</v>
      </c>
    </row>
    <row r="380" spans="1:18" x14ac:dyDescent="0.25">
      <c r="A380">
        <v>5</v>
      </c>
      <c r="B380">
        <v>5804</v>
      </c>
      <c r="C380" t="s">
        <v>798</v>
      </c>
      <c r="D380" t="s">
        <v>1289</v>
      </c>
      <c r="E380">
        <v>1</v>
      </c>
      <c r="F380" t="s">
        <v>13849</v>
      </c>
      <c r="G380">
        <v>1</v>
      </c>
      <c r="H380" t="s">
        <v>8278</v>
      </c>
      <c r="I380" t="s">
        <v>13850</v>
      </c>
      <c r="J380">
        <v>1</v>
      </c>
      <c r="K380" t="s">
        <v>13769</v>
      </c>
      <c r="L380">
        <v>270103</v>
      </c>
      <c r="M380" t="s">
        <v>13539</v>
      </c>
      <c r="N380">
        <v>270103008</v>
      </c>
      <c r="O380" t="s">
        <v>13734</v>
      </c>
      <c r="P380">
        <v>28896</v>
      </c>
      <c r="Q380">
        <v>21722.529879807709</v>
      </c>
      <c r="R380">
        <v>41655.565940102788</v>
      </c>
    </row>
    <row r="381" spans="1:18" x14ac:dyDescent="0.25">
      <c r="A381">
        <v>5</v>
      </c>
      <c r="B381">
        <v>5804</v>
      </c>
      <c r="C381" t="s">
        <v>798</v>
      </c>
      <c r="D381" t="s">
        <v>1289</v>
      </c>
      <c r="E381">
        <v>1</v>
      </c>
      <c r="F381" t="s">
        <v>13849</v>
      </c>
      <c r="G381">
        <v>1</v>
      </c>
      <c r="H381" t="s">
        <v>8278</v>
      </c>
      <c r="I381" t="s">
        <v>13851</v>
      </c>
      <c r="J381">
        <v>1</v>
      </c>
      <c r="K381" t="s">
        <v>13769</v>
      </c>
      <c r="L381">
        <v>270103</v>
      </c>
      <c r="M381" t="s">
        <v>13539</v>
      </c>
      <c r="N381">
        <v>270103008</v>
      </c>
      <c r="O381" t="s">
        <v>13734</v>
      </c>
      <c r="P381">
        <v>4050</v>
      </c>
      <c r="Q381">
        <v>5557.1040224359003</v>
      </c>
      <c r="R381">
        <v>0</v>
      </c>
    </row>
    <row r="382" spans="1:18" x14ac:dyDescent="0.25">
      <c r="A382">
        <v>5</v>
      </c>
      <c r="B382">
        <v>5804</v>
      </c>
      <c r="C382" t="s">
        <v>798</v>
      </c>
      <c r="D382" t="s">
        <v>1289</v>
      </c>
      <c r="E382">
        <v>1</v>
      </c>
      <c r="F382" t="s">
        <v>13849</v>
      </c>
      <c r="G382">
        <v>2</v>
      </c>
      <c r="H382" t="s">
        <v>13771</v>
      </c>
      <c r="I382" t="s">
        <v>13852</v>
      </c>
      <c r="J382">
        <v>1</v>
      </c>
      <c r="K382" t="s">
        <v>13769</v>
      </c>
      <c r="L382">
        <v>270103</v>
      </c>
      <c r="M382" t="s">
        <v>13539</v>
      </c>
      <c r="N382">
        <v>270103008</v>
      </c>
      <c r="O382" t="s">
        <v>13734</v>
      </c>
      <c r="P382">
        <v>20078</v>
      </c>
      <c r="Q382">
        <v>21722.529879807709</v>
      </c>
      <c r="R382">
        <v>37953.545485557333</v>
      </c>
    </row>
    <row r="383" spans="1:18" x14ac:dyDescent="0.25">
      <c r="A383">
        <v>5</v>
      </c>
      <c r="B383">
        <v>5804</v>
      </c>
      <c r="C383" t="s">
        <v>798</v>
      </c>
      <c r="D383" t="s">
        <v>1289</v>
      </c>
      <c r="E383">
        <v>1</v>
      </c>
      <c r="F383" t="s">
        <v>13849</v>
      </c>
      <c r="G383">
        <v>2</v>
      </c>
      <c r="H383" t="s">
        <v>13771</v>
      </c>
      <c r="I383" t="s">
        <v>13853</v>
      </c>
      <c r="J383">
        <v>1</v>
      </c>
      <c r="K383" t="s">
        <v>13769</v>
      </c>
      <c r="L383">
        <v>270103</v>
      </c>
      <c r="M383" t="s">
        <v>13539</v>
      </c>
      <c r="N383">
        <v>270103008</v>
      </c>
      <c r="O383" t="s">
        <v>13734</v>
      </c>
      <c r="P383">
        <v>12868</v>
      </c>
      <c r="Q383">
        <v>5557.1040224359003</v>
      </c>
      <c r="R383">
        <v>3702.0204545454544</v>
      </c>
    </row>
    <row r="384" spans="1:18" x14ac:dyDescent="0.25">
      <c r="A384">
        <v>5</v>
      </c>
      <c r="B384">
        <v>5804</v>
      </c>
      <c r="C384" t="s">
        <v>798</v>
      </c>
      <c r="D384" t="s">
        <v>1289</v>
      </c>
      <c r="E384">
        <v>2</v>
      </c>
      <c r="F384" t="s">
        <v>13854</v>
      </c>
      <c r="G384">
        <v>1</v>
      </c>
      <c r="H384" t="s">
        <v>8278</v>
      </c>
      <c r="I384" t="s">
        <v>13850</v>
      </c>
      <c r="J384">
        <v>1</v>
      </c>
      <c r="K384" t="s">
        <v>13769</v>
      </c>
      <c r="L384">
        <v>270103</v>
      </c>
      <c r="M384" t="s">
        <v>13539</v>
      </c>
      <c r="N384">
        <v>270103008</v>
      </c>
      <c r="O384" t="s">
        <v>13734</v>
      </c>
      <c r="P384">
        <v>32946</v>
      </c>
      <c r="Q384">
        <v>26517.719839743604</v>
      </c>
      <c r="R384">
        <v>41655.565940102788</v>
      </c>
    </row>
    <row r="385" spans="1:18" x14ac:dyDescent="0.25">
      <c r="A385">
        <v>5</v>
      </c>
      <c r="B385">
        <v>5804</v>
      </c>
      <c r="C385" t="s">
        <v>798</v>
      </c>
      <c r="D385" t="s">
        <v>1289</v>
      </c>
      <c r="E385">
        <v>2</v>
      </c>
      <c r="F385" t="s">
        <v>13854</v>
      </c>
      <c r="G385">
        <v>1</v>
      </c>
      <c r="H385" t="s">
        <v>8278</v>
      </c>
      <c r="I385" t="s">
        <v>13851</v>
      </c>
      <c r="J385">
        <v>1</v>
      </c>
      <c r="K385" t="s">
        <v>13769</v>
      </c>
      <c r="L385">
        <v>270103</v>
      </c>
      <c r="M385" t="s">
        <v>13539</v>
      </c>
      <c r="N385">
        <v>270103008</v>
      </c>
      <c r="O385" t="s">
        <v>13734</v>
      </c>
      <c r="P385">
        <v>0</v>
      </c>
      <c r="Q385">
        <v>761.9140625</v>
      </c>
      <c r="R385">
        <v>0</v>
      </c>
    </row>
    <row r="386" spans="1:18" x14ac:dyDescent="0.25">
      <c r="A386">
        <v>5</v>
      </c>
      <c r="B386">
        <v>5804</v>
      </c>
      <c r="C386" t="s">
        <v>798</v>
      </c>
      <c r="D386" t="s">
        <v>1289</v>
      </c>
      <c r="E386">
        <v>3</v>
      </c>
      <c r="F386" t="s">
        <v>13855</v>
      </c>
      <c r="G386">
        <v>1</v>
      </c>
      <c r="H386" t="s">
        <v>8278</v>
      </c>
      <c r="I386" t="s">
        <v>13850</v>
      </c>
      <c r="J386">
        <v>1</v>
      </c>
      <c r="K386" t="s">
        <v>13769</v>
      </c>
      <c r="L386">
        <v>270103</v>
      </c>
      <c r="M386" t="s">
        <v>13539</v>
      </c>
      <c r="N386">
        <v>270103008</v>
      </c>
      <c r="O386" t="s">
        <v>13734</v>
      </c>
      <c r="P386">
        <v>28896</v>
      </c>
      <c r="Q386">
        <v>21722.529879807709</v>
      </c>
      <c r="R386">
        <v>41655.565940102788</v>
      </c>
    </row>
    <row r="387" spans="1:18" x14ac:dyDescent="0.25">
      <c r="A387">
        <v>5</v>
      </c>
      <c r="B387">
        <v>5804</v>
      </c>
      <c r="C387" t="s">
        <v>798</v>
      </c>
      <c r="D387" t="s">
        <v>1289</v>
      </c>
      <c r="E387">
        <v>3</v>
      </c>
      <c r="F387" t="s">
        <v>13855</v>
      </c>
      <c r="G387">
        <v>1</v>
      </c>
      <c r="H387" t="s">
        <v>8278</v>
      </c>
      <c r="I387" t="s">
        <v>13851</v>
      </c>
      <c r="J387">
        <v>1</v>
      </c>
      <c r="K387" t="s">
        <v>13769</v>
      </c>
      <c r="L387">
        <v>270103</v>
      </c>
      <c r="M387" t="s">
        <v>13539</v>
      </c>
      <c r="N387">
        <v>270103008</v>
      </c>
      <c r="O387" t="s">
        <v>13734</v>
      </c>
      <c r="P387">
        <v>4050</v>
      </c>
      <c r="Q387">
        <v>5557.1040224359003</v>
      </c>
      <c r="R387">
        <v>0</v>
      </c>
    </row>
    <row r="388" spans="1:18" x14ac:dyDescent="0.25">
      <c r="A388">
        <v>6</v>
      </c>
      <c r="B388">
        <v>6101</v>
      </c>
      <c r="C388" t="s">
        <v>1781</v>
      </c>
      <c r="D388" t="s">
        <v>1292</v>
      </c>
      <c r="E388">
        <v>1</v>
      </c>
      <c r="F388" t="s">
        <v>13849</v>
      </c>
      <c r="G388">
        <v>1</v>
      </c>
      <c r="H388" t="s">
        <v>8278</v>
      </c>
      <c r="I388" t="s">
        <v>13850</v>
      </c>
      <c r="J388">
        <v>1</v>
      </c>
      <c r="K388" t="s">
        <v>13769</v>
      </c>
      <c r="L388">
        <v>270103</v>
      </c>
      <c r="M388" t="s">
        <v>13539</v>
      </c>
      <c r="N388">
        <v>270103008</v>
      </c>
      <c r="O388" t="s">
        <v>13734</v>
      </c>
      <c r="P388">
        <v>65421</v>
      </c>
      <c r="Q388">
        <v>52767.496003677268</v>
      </c>
      <c r="R388">
        <v>68637.027795834816</v>
      </c>
    </row>
    <row r="389" spans="1:18" x14ac:dyDescent="0.25">
      <c r="A389">
        <v>6</v>
      </c>
      <c r="B389">
        <v>6101</v>
      </c>
      <c r="C389" t="s">
        <v>1781</v>
      </c>
      <c r="D389" t="s">
        <v>1292</v>
      </c>
      <c r="E389">
        <v>1</v>
      </c>
      <c r="F389" t="s">
        <v>13849</v>
      </c>
      <c r="G389">
        <v>1</v>
      </c>
      <c r="H389" t="s">
        <v>8278</v>
      </c>
      <c r="I389" t="s">
        <v>13851</v>
      </c>
      <c r="J389">
        <v>1</v>
      </c>
      <c r="K389" t="s">
        <v>13769</v>
      </c>
      <c r="L389">
        <v>270103</v>
      </c>
      <c r="M389" t="s">
        <v>13539</v>
      </c>
      <c r="N389">
        <v>270103008</v>
      </c>
      <c r="O389" t="s">
        <v>13734</v>
      </c>
      <c r="P389">
        <v>5736</v>
      </c>
      <c r="Q389">
        <v>22378.554275072871</v>
      </c>
      <c r="R389">
        <v>24079.182143756087</v>
      </c>
    </row>
    <row r="390" spans="1:18" x14ac:dyDescent="0.25">
      <c r="A390">
        <v>6</v>
      </c>
      <c r="B390">
        <v>6101</v>
      </c>
      <c r="C390" t="s">
        <v>1781</v>
      </c>
      <c r="D390" t="s">
        <v>1292</v>
      </c>
      <c r="E390">
        <v>1</v>
      </c>
      <c r="F390" t="s">
        <v>13849</v>
      </c>
      <c r="G390">
        <v>2</v>
      </c>
      <c r="H390" t="s">
        <v>13771</v>
      </c>
      <c r="I390" t="s">
        <v>13852</v>
      </c>
      <c r="J390">
        <v>1</v>
      </c>
      <c r="K390" t="s">
        <v>13769</v>
      </c>
      <c r="L390">
        <v>270103</v>
      </c>
      <c r="M390" t="s">
        <v>13539</v>
      </c>
      <c r="N390">
        <v>270103008</v>
      </c>
      <c r="O390" t="s">
        <v>13734</v>
      </c>
      <c r="P390">
        <v>49617</v>
      </c>
      <c r="Q390">
        <v>28760.554320047322</v>
      </c>
      <c r="R390">
        <v>46546.614222397315</v>
      </c>
    </row>
    <row r="391" spans="1:18" x14ac:dyDescent="0.25">
      <c r="A391">
        <v>6</v>
      </c>
      <c r="B391">
        <v>6101</v>
      </c>
      <c r="C391" t="s">
        <v>1781</v>
      </c>
      <c r="D391" t="s">
        <v>1292</v>
      </c>
      <c r="E391">
        <v>1</v>
      </c>
      <c r="F391" t="s">
        <v>13849</v>
      </c>
      <c r="G391">
        <v>2</v>
      </c>
      <c r="H391" t="s">
        <v>13771</v>
      </c>
      <c r="I391" t="s">
        <v>13853</v>
      </c>
      <c r="J391">
        <v>1</v>
      </c>
      <c r="K391" t="s">
        <v>13769</v>
      </c>
      <c r="L391">
        <v>270103</v>
      </c>
      <c r="M391" t="s">
        <v>13539</v>
      </c>
      <c r="N391">
        <v>270103008</v>
      </c>
      <c r="O391" t="s">
        <v>13734</v>
      </c>
      <c r="P391">
        <v>21540</v>
      </c>
      <c r="Q391">
        <v>46385.495958702828</v>
      </c>
      <c r="R391">
        <v>46169.59571719361</v>
      </c>
    </row>
    <row r="392" spans="1:18" x14ac:dyDescent="0.25">
      <c r="A392">
        <v>6</v>
      </c>
      <c r="B392">
        <v>6101</v>
      </c>
      <c r="C392" t="s">
        <v>1781</v>
      </c>
      <c r="D392" t="s">
        <v>1292</v>
      </c>
      <c r="E392">
        <v>2</v>
      </c>
      <c r="F392" t="s">
        <v>13854</v>
      </c>
      <c r="G392">
        <v>1</v>
      </c>
      <c r="H392" t="s">
        <v>8278</v>
      </c>
      <c r="I392" t="s">
        <v>13850</v>
      </c>
      <c r="J392">
        <v>1</v>
      </c>
      <c r="K392" t="s">
        <v>13769</v>
      </c>
      <c r="L392">
        <v>270103</v>
      </c>
      <c r="M392" t="s">
        <v>13539</v>
      </c>
      <c r="N392">
        <v>270103008</v>
      </c>
      <c r="O392" t="s">
        <v>13734</v>
      </c>
      <c r="P392">
        <v>69194</v>
      </c>
      <c r="Q392">
        <v>72745.576413203933</v>
      </c>
      <c r="R392">
        <v>84751.457647438598</v>
      </c>
    </row>
    <row r="393" spans="1:18" x14ac:dyDescent="0.25">
      <c r="A393">
        <v>6</v>
      </c>
      <c r="B393">
        <v>6101</v>
      </c>
      <c r="C393" t="s">
        <v>1781</v>
      </c>
      <c r="D393" t="s">
        <v>1292</v>
      </c>
      <c r="E393">
        <v>2</v>
      </c>
      <c r="F393" t="s">
        <v>13854</v>
      </c>
      <c r="G393">
        <v>1</v>
      </c>
      <c r="H393" t="s">
        <v>8278</v>
      </c>
      <c r="I393" t="s">
        <v>13851</v>
      </c>
      <c r="J393">
        <v>1</v>
      </c>
      <c r="K393" t="s">
        <v>13769</v>
      </c>
      <c r="L393">
        <v>270103</v>
      </c>
      <c r="M393" t="s">
        <v>13539</v>
      </c>
      <c r="N393">
        <v>270103008</v>
      </c>
      <c r="O393" t="s">
        <v>13734</v>
      </c>
      <c r="P393">
        <v>1963</v>
      </c>
      <c r="Q393">
        <v>2400.4738655462179</v>
      </c>
      <c r="R393">
        <v>7964.7522921522914</v>
      </c>
    </row>
    <row r="394" spans="1:18" x14ac:dyDescent="0.25">
      <c r="A394">
        <v>6</v>
      </c>
      <c r="B394">
        <v>6101</v>
      </c>
      <c r="C394" t="s">
        <v>1781</v>
      </c>
      <c r="D394" t="s">
        <v>1292</v>
      </c>
      <c r="E394">
        <v>3</v>
      </c>
      <c r="F394" t="s">
        <v>13855</v>
      </c>
      <c r="G394">
        <v>1</v>
      </c>
      <c r="H394" t="s">
        <v>8278</v>
      </c>
      <c r="I394" t="s">
        <v>13850</v>
      </c>
      <c r="J394">
        <v>1</v>
      </c>
      <c r="K394" t="s">
        <v>13769</v>
      </c>
      <c r="L394">
        <v>270103</v>
      </c>
      <c r="M394" t="s">
        <v>13539</v>
      </c>
      <c r="N394">
        <v>270103008</v>
      </c>
      <c r="O394" t="s">
        <v>13734</v>
      </c>
      <c r="P394">
        <v>66021</v>
      </c>
      <c r="Q394">
        <v>52767.496003677268</v>
      </c>
      <c r="R394">
        <v>69685.639878196904</v>
      </c>
    </row>
    <row r="395" spans="1:18" x14ac:dyDescent="0.25">
      <c r="A395">
        <v>6</v>
      </c>
      <c r="B395">
        <v>6101</v>
      </c>
      <c r="C395" t="s">
        <v>1781</v>
      </c>
      <c r="D395" t="s">
        <v>1292</v>
      </c>
      <c r="E395">
        <v>3</v>
      </c>
      <c r="F395" t="s">
        <v>13855</v>
      </c>
      <c r="G395">
        <v>1</v>
      </c>
      <c r="H395" t="s">
        <v>8278</v>
      </c>
      <c r="I395" t="s">
        <v>13851</v>
      </c>
      <c r="J395">
        <v>1</v>
      </c>
      <c r="K395" t="s">
        <v>13769</v>
      </c>
      <c r="L395">
        <v>270103</v>
      </c>
      <c r="M395" t="s">
        <v>13539</v>
      </c>
      <c r="N395">
        <v>270103008</v>
      </c>
      <c r="O395" t="s">
        <v>13734</v>
      </c>
      <c r="P395">
        <v>5136</v>
      </c>
      <c r="Q395">
        <v>22378.554275072871</v>
      </c>
      <c r="R395">
        <v>23030.570061394003</v>
      </c>
    </row>
    <row r="396" spans="1:18" x14ac:dyDescent="0.25">
      <c r="A396">
        <v>6</v>
      </c>
      <c r="B396">
        <v>6102</v>
      </c>
      <c r="C396" t="s">
        <v>1781</v>
      </c>
      <c r="D396" t="s">
        <v>1295</v>
      </c>
      <c r="E396">
        <v>1</v>
      </c>
      <c r="F396" t="s">
        <v>13849</v>
      </c>
      <c r="G396">
        <v>1</v>
      </c>
      <c r="H396" t="s">
        <v>8278</v>
      </c>
      <c r="I396" t="s">
        <v>13850</v>
      </c>
      <c r="J396">
        <v>1</v>
      </c>
      <c r="K396" t="s">
        <v>13769</v>
      </c>
      <c r="L396">
        <v>270103</v>
      </c>
      <c r="M396" t="s">
        <v>13539</v>
      </c>
      <c r="N396">
        <v>270103008</v>
      </c>
      <c r="O396" t="s">
        <v>13734</v>
      </c>
      <c r="P396">
        <v>0</v>
      </c>
      <c r="Q396">
        <v>1968.3341620421747</v>
      </c>
      <c r="R396">
        <v>2421.6553749849527</v>
      </c>
    </row>
    <row r="397" spans="1:18" x14ac:dyDescent="0.25">
      <c r="A397">
        <v>6</v>
      </c>
      <c r="B397">
        <v>6102</v>
      </c>
      <c r="C397" t="s">
        <v>1781</v>
      </c>
      <c r="D397" t="s">
        <v>1295</v>
      </c>
      <c r="E397">
        <v>1</v>
      </c>
      <c r="F397" t="s">
        <v>13849</v>
      </c>
      <c r="G397">
        <v>1</v>
      </c>
      <c r="H397" t="s">
        <v>8278</v>
      </c>
      <c r="I397" t="s">
        <v>13851</v>
      </c>
      <c r="J397">
        <v>1</v>
      </c>
      <c r="K397" t="s">
        <v>13769</v>
      </c>
      <c r="L397">
        <v>270103</v>
      </c>
      <c r="M397" t="s">
        <v>13539</v>
      </c>
      <c r="N397">
        <v>270103008</v>
      </c>
      <c r="O397" t="s">
        <v>13734</v>
      </c>
      <c r="P397">
        <v>0</v>
      </c>
      <c r="Q397">
        <v>0</v>
      </c>
      <c r="R397">
        <v>324.45299145299151</v>
      </c>
    </row>
    <row r="398" spans="1:18" x14ac:dyDescent="0.25">
      <c r="A398">
        <v>6</v>
      </c>
      <c r="B398">
        <v>6102</v>
      </c>
      <c r="C398" t="s">
        <v>1781</v>
      </c>
      <c r="D398" t="s">
        <v>1295</v>
      </c>
      <c r="E398">
        <v>1</v>
      </c>
      <c r="F398" t="s">
        <v>13849</v>
      </c>
      <c r="G398">
        <v>2</v>
      </c>
      <c r="H398" t="s">
        <v>13771</v>
      </c>
      <c r="I398" t="s">
        <v>13852</v>
      </c>
      <c r="J398">
        <v>1</v>
      </c>
      <c r="K398" t="s">
        <v>13769</v>
      </c>
      <c r="L398">
        <v>270103</v>
      </c>
      <c r="M398" t="s">
        <v>13539</v>
      </c>
      <c r="N398">
        <v>270103008</v>
      </c>
      <c r="O398" t="s">
        <v>13734</v>
      </c>
      <c r="P398">
        <v>0</v>
      </c>
      <c r="Q398">
        <v>452.50943396226398</v>
      </c>
      <c r="R398">
        <v>2421.6553749849527</v>
      </c>
    </row>
    <row r="399" spans="1:18" x14ac:dyDescent="0.25">
      <c r="A399">
        <v>6</v>
      </c>
      <c r="B399">
        <v>6102</v>
      </c>
      <c r="C399" t="s">
        <v>1781</v>
      </c>
      <c r="D399" t="s">
        <v>1295</v>
      </c>
      <c r="E399">
        <v>1</v>
      </c>
      <c r="F399" t="s">
        <v>13849</v>
      </c>
      <c r="G399">
        <v>2</v>
      </c>
      <c r="H399" t="s">
        <v>13771</v>
      </c>
      <c r="I399" t="s">
        <v>13853</v>
      </c>
      <c r="J399">
        <v>1</v>
      </c>
      <c r="K399" t="s">
        <v>13769</v>
      </c>
      <c r="L399">
        <v>270103</v>
      </c>
      <c r="M399" t="s">
        <v>13539</v>
      </c>
      <c r="N399">
        <v>270103008</v>
      </c>
      <c r="O399" t="s">
        <v>13734</v>
      </c>
      <c r="P399">
        <v>0</v>
      </c>
      <c r="Q399">
        <v>1515.824728079911</v>
      </c>
      <c r="R399">
        <v>324.45299145299151</v>
      </c>
    </row>
    <row r="400" spans="1:18" x14ac:dyDescent="0.25">
      <c r="A400">
        <v>6</v>
      </c>
      <c r="B400">
        <v>6102</v>
      </c>
      <c r="C400" t="s">
        <v>1781</v>
      </c>
      <c r="D400" t="s">
        <v>1295</v>
      </c>
      <c r="E400">
        <v>2</v>
      </c>
      <c r="F400" t="s">
        <v>13854</v>
      </c>
      <c r="G400">
        <v>1</v>
      </c>
      <c r="H400" t="s">
        <v>8278</v>
      </c>
      <c r="I400" t="s">
        <v>13850</v>
      </c>
      <c r="J400">
        <v>1</v>
      </c>
      <c r="K400" t="s">
        <v>13769</v>
      </c>
      <c r="L400">
        <v>270103</v>
      </c>
      <c r="M400" t="s">
        <v>13539</v>
      </c>
      <c r="N400">
        <v>270103008</v>
      </c>
      <c r="O400" t="s">
        <v>13734</v>
      </c>
      <c r="P400">
        <v>0</v>
      </c>
      <c r="Q400">
        <v>1968.3341620421747</v>
      </c>
      <c r="R400">
        <v>2746.1083664379439</v>
      </c>
    </row>
    <row r="401" spans="1:18" x14ac:dyDescent="0.25">
      <c r="A401">
        <v>6</v>
      </c>
      <c r="B401">
        <v>6102</v>
      </c>
      <c r="C401" t="s">
        <v>1781</v>
      </c>
      <c r="D401" t="s">
        <v>1295</v>
      </c>
      <c r="E401">
        <v>3</v>
      </c>
      <c r="F401" t="s">
        <v>13855</v>
      </c>
      <c r="G401">
        <v>1</v>
      </c>
      <c r="H401" t="s">
        <v>8278</v>
      </c>
      <c r="I401" t="s">
        <v>13850</v>
      </c>
      <c r="J401">
        <v>1</v>
      </c>
      <c r="K401" t="s">
        <v>13769</v>
      </c>
      <c r="L401">
        <v>270103</v>
      </c>
      <c r="M401" t="s">
        <v>13539</v>
      </c>
      <c r="N401">
        <v>270103008</v>
      </c>
      <c r="O401" t="s">
        <v>13734</v>
      </c>
      <c r="P401">
        <v>0</v>
      </c>
      <c r="Q401">
        <v>1968.3341620421747</v>
      </c>
      <c r="R401">
        <v>2421.6553749849527</v>
      </c>
    </row>
    <row r="402" spans="1:18" x14ac:dyDescent="0.25">
      <c r="A402">
        <v>6</v>
      </c>
      <c r="B402">
        <v>6102</v>
      </c>
      <c r="C402" t="s">
        <v>1781</v>
      </c>
      <c r="D402" t="s">
        <v>1295</v>
      </c>
      <c r="E402">
        <v>3</v>
      </c>
      <c r="F402" t="s">
        <v>13855</v>
      </c>
      <c r="G402">
        <v>1</v>
      </c>
      <c r="H402" t="s">
        <v>8278</v>
      </c>
      <c r="I402" t="s">
        <v>13851</v>
      </c>
      <c r="J402">
        <v>1</v>
      </c>
      <c r="K402" t="s">
        <v>13769</v>
      </c>
      <c r="L402">
        <v>270103</v>
      </c>
      <c r="M402" t="s">
        <v>13539</v>
      </c>
      <c r="N402">
        <v>270103008</v>
      </c>
      <c r="O402" t="s">
        <v>13734</v>
      </c>
      <c r="P402">
        <v>0</v>
      </c>
      <c r="Q402">
        <v>0</v>
      </c>
      <c r="R402">
        <v>324.45299145299151</v>
      </c>
    </row>
    <row r="403" spans="1:18" x14ac:dyDescent="0.25">
      <c r="A403">
        <v>6</v>
      </c>
      <c r="B403">
        <v>6103</v>
      </c>
      <c r="C403" t="s">
        <v>1781</v>
      </c>
      <c r="D403" t="s">
        <v>1298</v>
      </c>
      <c r="E403">
        <v>1</v>
      </c>
      <c r="F403" t="s">
        <v>13849</v>
      </c>
      <c r="G403">
        <v>1</v>
      </c>
      <c r="H403" t="s">
        <v>8278</v>
      </c>
      <c r="I403" t="s">
        <v>13850</v>
      </c>
      <c r="J403">
        <v>1</v>
      </c>
      <c r="K403" t="s">
        <v>13769</v>
      </c>
      <c r="L403">
        <v>270103</v>
      </c>
      <c r="M403" t="s">
        <v>13539</v>
      </c>
      <c r="N403">
        <v>270103008</v>
      </c>
      <c r="O403" t="s">
        <v>13734</v>
      </c>
      <c r="P403">
        <v>0</v>
      </c>
      <c r="Q403">
        <v>693.98529411764696</v>
      </c>
      <c r="R403">
        <v>0</v>
      </c>
    </row>
    <row r="404" spans="1:18" x14ac:dyDescent="0.25">
      <c r="A404">
        <v>6</v>
      </c>
      <c r="B404">
        <v>6103</v>
      </c>
      <c r="C404" t="s">
        <v>1781</v>
      </c>
      <c r="D404" t="s">
        <v>1298</v>
      </c>
      <c r="E404">
        <v>1</v>
      </c>
      <c r="F404" t="s">
        <v>13849</v>
      </c>
      <c r="G404">
        <v>1</v>
      </c>
      <c r="H404" t="s">
        <v>8278</v>
      </c>
      <c r="I404" t="s">
        <v>13851</v>
      </c>
      <c r="J404">
        <v>1</v>
      </c>
      <c r="K404" t="s">
        <v>13769</v>
      </c>
      <c r="L404">
        <v>270103</v>
      </c>
      <c r="M404" t="s">
        <v>13539</v>
      </c>
      <c r="N404">
        <v>270103008</v>
      </c>
      <c r="O404" t="s">
        <v>13734</v>
      </c>
      <c r="P404">
        <v>0</v>
      </c>
      <c r="Q404">
        <v>2144.7918875242399</v>
      </c>
      <c r="R404">
        <v>0</v>
      </c>
    </row>
    <row r="405" spans="1:18" x14ac:dyDescent="0.25">
      <c r="A405">
        <v>6</v>
      </c>
      <c r="B405">
        <v>6103</v>
      </c>
      <c r="C405" t="s">
        <v>1781</v>
      </c>
      <c r="D405" t="s">
        <v>1298</v>
      </c>
      <c r="E405">
        <v>1</v>
      </c>
      <c r="F405" t="s">
        <v>13849</v>
      </c>
      <c r="G405">
        <v>2</v>
      </c>
      <c r="H405" t="s">
        <v>13771</v>
      </c>
      <c r="I405" t="s">
        <v>13852</v>
      </c>
      <c r="J405">
        <v>1</v>
      </c>
      <c r="K405" t="s">
        <v>13769</v>
      </c>
      <c r="L405">
        <v>270103</v>
      </c>
      <c r="M405" t="s">
        <v>13539</v>
      </c>
      <c r="N405">
        <v>270103008</v>
      </c>
      <c r="O405" t="s">
        <v>13734</v>
      </c>
      <c r="P405">
        <v>0</v>
      </c>
      <c r="Q405">
        <v>693.98529411764696</v>
      </c>
      <c r="R405">
        <v>0</v>
      </c>
    </row>
    <row r="406" spans="1:18" x14ac:dyDescent="0.25">
      <c r="A406">
        <v>6</v>
      </c>
      <c r="B406">
        <v>6103</v>
      </c>
      <c r="C406" t="s">
        <v>1781</v>
      </c>
      <c r="D406" t="s">
        <v>1298</v>
      </c>
      <c r="E406">
        <v>1</v>
      </c>
      <c r="F406" t="s">
        <v>13849</v>
      </c>
      <c r="G406">
        <v>2</v>
      </c>
      <c r="H406" t="s">
        <v>13771</v>
      </c>
      <c r="I406" t="s">
        <v>13853</v>
      </c>
      <c r="J406">
        <v>1</v>
      </c>
      <c r="K406" t="s">
        <v>13769</v>
      </c>
      <c r="L406">
        <v>270103</v>
      </c>
      <c r="M406" t="s">
        <v>13539</v>
      </c>
      <c r="N406">
        <v>270103008</v>
      </c>
      <c r="O406" t="s">
        <v>13734</v>
      </c>
      <c r="P406">
        <v>0</v>
      </c>
      <c r="Q406">
        <v>2144.7918875242399</v>
      </c>
      <c r="R406">
        <v>0</v>
      </c>
    </row>
    <row r="407" spans="1:18" x14ac:dyDescent="0.25">
      <c r="A407">
        <v>6</v>
      </c>
      <c r="B407">
        <v>6103</v>
      </c>
      <c r="C407" t="s">
        <v>1781</v>
      </c>
      <c r="D407" t="s">
        <v>1298</v>
      </c>
      <c r="E407">
        <v>2</v>
      </c>
      <c r="F407" t="s">
        <v>13854</v>
      </c>
      <c r="G407">
        <v>1</v>
      </c>
      <c r="H407" t="s">
        <v>8278</v>
      </c>
      <c r="I407" t="s">
        <v>13850</v>
      </c>
      <c r="J407">
        <v>1</v>
      </c>
      <c r="K407" t="s">
        <v>13769</v>
      </c>
      <c r="L407">
        <v>270103</v>
      </c>
      <c r="M407" t="s">
        <v>13539</v>
      </c>
      <c r="N407">
        <v>270103008</v>
      </c>
      <c r="O407" t="s">
        <v>13734</v>
      </c>
      <c r="P407">
        <v>0</v>
      </c>
      <c r="Q407">
        <v>2355.7991596638649</v>
      </c>
      <c r="R407">
        <v>0</v>
      </c>
    </row>
    <row r="408" spans="1:18" x14ac:dyDescent="0.25">
      <c r="A408">
        <v>6</v>
      </c>
      <c r="B408">
        <v>6103</v>
      </c>
      <c r="C408" t="s">
        <v>1781</v>
      </c>
      <c r="D408" t="s">
        <v>1298</v>
      </c>
      <c r="E408">
        <v>2</v>
      </c>
      <c r="F408" t="s">
        <v>13854</v>
      </c>
      <c r="G408">
        <v>1</v>
      </c>
      <c r="H408" t="s">
        <v>8278</v>
      </c>
      <c r="I408" t="s">
        <v>13851</v>
      </c>
      <c r="J408">
        <v>1</v>
      </c>
      <c r="K408" t="s">
        <v>13769</v>
      </c>
      <c r="L408">
        <v>270103</v>
      </c>
      <c r="M408" t="s">
        <v>13539</v>
      </c>
      <c r="N408">
        <v>270103008</v>
      </c>
      <c r="O408" t="s">
        <v>13734</v>
      </c>
      <c r="P408">
        <v>0</v>
      </c>
      <c r="Q408">
        <v>482.97802197802201</v>
      </c>
      <c r="R408">
        <v>0</v>
      </c>
    </row>
    <row r="409" spans="1:18" x14ac:dyDescent="0.25">
      <c r="A409">
        <v>6</v>
      </c>
      <c r="B409">
        <v>6103</v>
      </c>
      <c r="C409" t="s">
        <v>1781</v>
      </c>
      <c r="D409" t="s">
        <v>1298</v>
      </c>
      <c r="E409">
        <v>3</v>
      </c>
      <c r="F409" t="s">
        <v>13855</v>
      </c>
      <c r="G409">
        <v>1</v>
      </c>
      <c r="H409" t="s">
        <v>8278</v>
      </c>
      <c r="I409" t="s">
        <v>13850</v>
      </c>
      <c r="J409">
        <v>1</v>
      </c>
      <c r="K409" t="s">
        <v>13769</v>
      </c>
      <c r="L409">
        <v>270103</v>
      </c>
      <c r="M409" t="s">
        <v>13539</v>
      </c>
      <c r="N409">
        <v>270103008</v>
      </c>
      <c r="O409" t="s">
        <v>13734</v>
      </c>
      <c r="P409">
        <v>0</v>
      </c>
      <c r="Q409">
        <v>693.98529411764696</v>
      </c>
      <c r="R409">
        <v>0</v>
      </c>
    </row>
    <row r="410" spans="1:18" x14ac:dyDescent="0.25">
      <c r="A410">
        <v>6</v>
      </c>
      <c r="B410">
        <v>6103</v>
      </c>
      <c r="C410" t="s">
        <v>1781</v>
      </c>
      <c r="D410" t="s">
        <v>1298</v>
      </c>
      <c r="E410">
        <v>3</v>
      </c>
      <c r="F410" t="s">
        <v>13855</v>
      </c>
      <c r="G410">
        <v>1</v>
      </c>
      <c r="H410" t="s">
        <v>8278</v>
      </c>
      <c r="I410" t="s">
        <v>13851</v>
      </c>
      <c r="J410">
        <v>1</v>
      </c>
      <c r="K410" t="s">
        <v>13769</v>
      </c>
      <c r="L410">
        <v>270103</v>
      </c>
      <c r="M410" t="s">
        <v>13539</v>
      </c>
      <c r="N410">
        <v>270103008</v>
      </c>
      <c r="O410" t="s">
        <v>13734</v>
      </c>
      <c r="P410">
        <v>0</v>
      </c>
      <c r="Q410">
        <v>2144.7918875242399</v>
      </c>
      <c r="R410">
        <v>0</v>
      </c>
    </row>
    <row r="411" spans="1:18" x14ac:dyDescent="0.25">
      <c r="A411">
        <v>6</v>
      </c>
      <c r="B411">
        <v>6104</v>
      </c>
      <c r="C411" t="s">
        <v>1781</v>
      </c>
      <c r="D411" t="s">
        <v>1301</v>
      </c>
      <c r="E411">
        <v>1</v>
      </c>
      <c r="F411" t="s">
        <v>13849</v>
      </c>
      <c r="G411">
        <v>1</v>
      </c>
      <c r="H411" t="s">
        <v>8278</v>
      </c>
      <c r="I411" t="s">
        <v>13850</v>
      </c>
      <c r="J411">
        <v>1</v>
      </c>
      <c r="K411" t="s">
        <v>13769</v>
      </c>
      <c r="L411">
        <v>270103</v>
      </c>
      <c r="M411" t="s">
        <v>13539</v>
      </c>
      <c r="N411">
        <v>270103008</v>
      </c>
      <c r="O411" t="s">
        <v>13734</v>
      </c>
      <c r="P411">
        <v>0</v>
      </c>
      <c r="Q411">
        <v>2808.3085936261286</v>
      </c>
      <c r="R411">
        <v>0</v>
      </c>
    </row>
    <row r="412" spans="1:18" x14ac:dyDescent="0.25">
      <c r="A412">
        <v>6</v>
      </c>
      <c r="B412">
        <v>6104</v>
      </c>
      <c r="C412" t="s">
        <v>1781</v>
      </c>
      <c r="D412" t="s">
        <v>1301</v>
      </c>
      <c r="E412">
        <v>1</v>
      </c>
      <c r="F412" t="s">
        <v>13849</v>
      </c>
      <c r="G412">
        <v>2</v>
      </c>
      <c r="H412" t="s">
        <v>13771</v>
      </c>
      <c r="I412" t="s">
        <v>13852</v>
      </c>
      <c r="J412">
        <v>1</v>
      </c>
      <c r="K412" t="s">
        <v>13769</v>
      </c>
      <c r="L412">
        <v>270103</v>
      </c>
      <c r="M412" t="s">
        <v>13539</v>
      </c>
      <c r="N412">
        <v>270103008</v>
      </c>
      <c r="O412" t="s">
        <v>13734</v>
      </c>
      <c r="P412">
        <v>0</v>
      </c>
      <c r="Q412">
        <v>2808.3085936261286</v>
      </c>
      <c r="R412">
        <v>0</v>
      </c>
    </row>
    <row r="413" spans="1:18" x14ac:dyDescent="0.25">
      <c r="A413">
        <v>6</v>
      </c>
      <c r="B413">
        <v>6104</v>
      </c>
      <c r="C413" t="s">
        <v>1781</v>
      </c>
      <c r="D413" t="s">
        <v>1301</v>
      </c>
      <c r="E413">
        <v>2</v>
      </c>
      <c r="F413" t="s">
        <v>13854</v>
      </c>
      <c r="G413">
        <v>1</v>
      </c>
      <c r="H413" t="s">
        <v>8278</v>
      </c>
      <c r="I413" t="s">
        <v>13850</v>
      </c>
      <c r="J413">
        <v>1</v>
      </c>
      <c r="K413" t="s">
        <v>13769</v>
      </c>
      <c r="L413">
        <v>270103</v>
      </c>
      <c r="M413" t="s">
        <v>13539</v>
      </c>
      <c r="N413">
        <v>270103008</v>
      </c>
      <c r="O413" t="s">
        <v>13734</v>
      </c>
      <c r="P413">
        <v>0</v>
      </c>
      <c r="Q413">
        <v>2808.3085936261286</v>
      </c>
      <c r="R413">
        <v>0</v>
      </c>
    </row>
    <row r="414" spans="1:18" x14ac:dyDescent="0.25">
      <c r="A414">
        <v>6</v>
      </c>
      <c r="B414">
        <v>6104</v>
      </c>
      <c r="C414" t="s">
        <v>1781</v>
      </c>
      <c r="D414" t="s">
        <v>1301</v>
      </c>
      <c r="E414">
        <v>3</v>
      </c>
      <c r="F414" t="s">
        <v>13855</v>
      </c>
      <c r="G414">
        <v>1</v>
      </c>
      <c r="H414" t="s">
        <v>8278</v>
      </c>
      <c r="I414" t="s">
        <v>13850</v>
      </c>
      <c r="J414">
        <v>1</v>
      </c>
      <c r="K414" t="s">
        <v>13769</v>
      </c>
      <c r="L414">
        <v>270103</v>
      </c>
      <c r="M414" t="s">
        <v>13539</v>
      </c>
      <c r="N414">
        <v>270103008</v>
      </c>
      <c r="O414" t="s">
        <v>13734</v>
      </c>
      <c r="P414">
        <v>0</v>
      </c>
      <c r="Q414">
        <v>2808.3085936261286</v>
      </c>
      <c r="R414">
        <v>0</v>
      </c>
    </row>
    <row r="415" spans="1:18" x14ac:dyDescent="0.25">
      <c r="A415">
        <v>6</v>
      </c>
      <c r="B415">
        <v>6105</v>
      </c>
      <c r="C415" t="s">
        <v>1781</v>
      </c>
      <c r="D415" t="s">
        <v>1304</v>
      </c>
      <c r="E415">
        <v>1</v>
      </c>
      <c r="F415" t="s">
        <v>13849</v>
      </c>
      <c r="G415">
        <v>1</v>
      </c>
      <c r="H415" t="s">
        <v>8278</v>
      </c>
      <c r="I415" t="s">
        <v>13850</v>
      </c>
      <c r="J415">
        <v>1</v>
      </c>
      <c r="K415" t="s">
        <v>13769</v>
      </c>
      <c r="L415">
        <v>270103</v>
      </c>
      <c r="M415" t="s">
        <v>13539</v>
      </c>
      <c r="N415">
        <v>270103008</v>
      </c>
      <c r="O415" t="s">
        <v>13734</v>
      </c>
      <c r="P415">
        <v>0</v>
      </c>
      <c r="Q415">
        <v>2723.2829338585939</v>
      </c>
      <c r="R415">
        <v>0</v>
      </c>
    </row>
    <row r="416" spans="1:18" x14ac:dyDescent="0.25">
      <c r="A416">
        <v>6</v>
      </c>
      <c r="B416">
        <v>6105</v>
      </c>
      <c r="C416" t="s">
        <v>1781</v>
      </c>
      <c r="D416" t="s">
        <v>1304</v>
      </c>
      <c r="E416">
        <v>1</v>
      </c>
      <c r="F416" t="s">
        <v>13849</v>
      </c>
      <c r="G416">
        <v>1</v>
      </c>
      <c r="H416" t="s">
        <v>8278</v>
      </c>
      <c r="I416" t="s">
        <v>13851</v>
      </c>
      <c r="J416">
        <v>1</v>
      </c>
      <c r="K416" t="s">
        <v>13769</v>
      </c>
      <c r="L416">
        <v>270103</v>
      </c>
      <c r="M416" t="s">
        <v>13539</v>
      </c>
      <c r="N416">
        <v>270103008</v>
      </c>
      <c r="O416" t="s">
        <v>13734</v>
      </c>
      <c r="P416">
        <v>0</v>
      </c>
      <c r="Q416">
        <v>1337.1585714285709</v>
      </c>
      <c r="R416">
        <v>0</v>
      </c>
    </row>
    <row r="417" spans="1:18" x14ac:dyDescent="0.25">
      <c r="A417">
        <v>6</v>
      </c>
      <c r="B417">
        <v>6105</v>
      </c>
      <c r="C417" t="s">
        <v>1781</v>
      </c>
      <c r="D417" t="s">
        <v>1304</v>
      </c>
      <c r="E417">
        <v>1</v>
      </c>
      <c r="F417" t="s">
        <v>13849</v>
      </c>
      <c r="G417">
        <v>2</v>
      </c>
      <c r="H417" t="s">
        <v>13771</v>
      </c>
      <c r="I417" t="s">
        <v>13852</v>
      </c>
      <c r="J417">
        <v>1</v>
      </c>
      <c r="K417" t="s">
        <v>13769</v>
      </c>
      <c r="L417">
        <v>270103</v>
      </c>
      <c r="M417" t="s">
        <v>13539</v>
      </c>
      <c r="N417">
        <v>270103008</v>
      </c>
      <c r="O417" t="s">
        <v>13734</v>
      </c>
      <c r="P417">
        <v>0</v>
      </c>
      <c r="Q417">
        <v>2240.304911880572</v>
      </c>
      <c r="R417">
        <v>0</v>
      </c>
    </row>
    <row r="418" spans="1:18" x14ac:dyDescent="0.25">
      <c r="A418">
        <v>6</v>
      </c>
      <c r="B418">
        <v>6105</v>
      </c>
      <c r="C418" t="s">
        <v>1781</v>
      </c>
      <c r="D418" t="s">
        <v>1304</v>
      </c>
      <c r="E418">
        <v>1</v>
      </c>
      <c r="F418" t="s">
        <v>13849</v>
      </c>
      <c r="G418">
        <v>2</v>
      </c>
      <c r="H418" t="s">
        <v>13771</v>
      </c>
      <c r="I418" t="s">
        <v>13853</v>
      </c>
      <c r="J418">
        <v>1</v>
      </c>
      <c r="K418" t="s">
        <v>13769</v>
      </c>
      <c r="L418">
        <v>270103</v>
      </c>
      <c r="M418" t="s">
        <v>13539</v>
      </c>
      <c r="N418">
        <v>270103008</v>
      </c>
      <c r="O418" t="s">
        <v>13734</v>
      </c>
      <c r="P418">
        <v>0</v>
      </c>
      <c r="Q418">
        <v>1820.136593406593</v>
      </c>
      <c r="R418">
        <v>0</v>
      </c>
    </row>
    <row r="419" spans="1:18" x14ac:dyDescent="0.25">
      <c r="A419">
        <v>6</v>
      </c>
      <c r="B419">
        <v>6105</v>
      </c>
      <c r="C419" t="s">
        <v>1781</v>
      </c>
      <c r="D419" t="s">
        <v>1304</v>
      </c>
      <c r="E419">
        <v>2</v>
      </c>
      <c r="F419" t="s">
        <v>13854</v>
      </c>
      <c r="G419">
        <v>1</v>
      </c>
      <c r="H419" t="s">
        <v>8278</v>
      </c>
      <c r="I419" t="s">
        <v>13850</v>
      </c>
      <c r="J419">
        <v>1</v>
      </c>
      <c r="K419" t="s">
        <v>13769</v>
      </c>
      <c r="L419">
        <v>270103</v>
      </c>
      <c r="M419" t="s">
        <v>13539</v>
      </c>
      <c r="N419">
        <v>270103008</v>
      </c>
      <c r="O419" t="s">
        <v>13734</v>
      </c>
      <c r="P419">
        <v>0</v>
      </c>
      <c r="Q419">
        <v>4060.4415052871645</v>
      </c>
      <c r="R419">
        <v>0</v>
      </c>
    </row>
    <row r="420" spans="1:18" x14ac:dyDescent="0.25">
      <c r="A420">
        <v>6</v>
      </c>
      <c r="B420">
        <v>6105</v>
      </c>
      <c r="C420" t="s">
        <v>1781</v>
      </c>
      <c r="D420" t="s">
        <v>1304</v>
      </c>
      <c r="E420">
        <v>3</v>
      </c>
      <c r="F420" t="s">
        <v>13855</v>
      </c>
      <c r="G420">
        <v>1</v>
      </c>
      <c r="H420" t="s">
        <v>8278</v>
      </c>
      <c r="I420" t="s">
        <v>13850</v>
      </c>
      <c r="J420">
        <v>1</v>
      </c>
      <c r="K420" t="s">
        <v>13769</v>
      </c>
      <c r="L420">
        <v>270103</v>
      </c>
      <c r="M420" t="s">
        <v>13539</v>
      </c>
      <c r="N420">
        <v>270103008</v>
      </c>
      <c r="O420" t="s">
        <v>13734</v>
      </c>
      <c r="P420">
        <v>0</v>
      </c>
      <c r="Q420">
        <v>2723.2829338585939</v>
      </c>
      <c r="R420">
        <v>0</v>
      </c>
    </row>
    <row r="421" spans="1:18" x14ac:dyDescent="0.25">
      <c r="A421">
        <v>6</v>
      </c>
      <c r="B421">
        <v>6105</v>
      </c>
      <c r="C421" t="s">
        <v>1781</v>
      </c>
      <c r="D421" t="s">
        <v>1304</v>
      </c>
      <c r="E421">
        <v>3</v>
      </c>
      <c r="F421" t="s">
        <v>13855</v>
      </c>
      <c r="G421">
        <v>1</v>
      </c>
      <c r="H421" t="s">
        <v>8278</v>
      </c>
      <c r="I421" t="s">
        <v>13851</v>
      </c>
      <c r="J421">
        <v>1</v>
      </c>
      <c r="K421" t="s">
        <v>13769</v>
      </c>
      <c r="L421">
        <v>270103</v>
      </c>
      <c r="M421" t="s">
        <v>13539</v>
      </c>
      <c r="N421">
        <v>270103008</v>
      </c>
      <c r="O421" t="s">
        <v>13734</v>
      </c>
      <c r="P421">
        <v>0</v>
      </c>
      <c r="Q421">
        <v>1337.1585714285709</v>
      </c>
      <c r="R421">
        <v>0</v>
      </c>
    </row>
    <row r="422" spans="1:18" x14ac:dyDescent="0.25">
      <c r="A422">
        <v>6</v>
      </c>
      <c r="B422">
        <v>6106</v>
      </c>
      <c r="C422" t="s">
        <v>1781</v>
      </c>
      <c r="D422" t="s">
        <v>1307</v>
      </c>
      <c r="E422">
        <v>1</v>
      </c>
      <c r="F422" t="s">
        <v>13849</v>
      </c>
      <c r="G422">
        <v>1</v>
      </c>
      <c r="H422" t="s">
        <v>8278</v>
      </c>
      <c r="I422" t="s">
        <v>13850</v>
      </c>
      <c r="J422">
        <v>1</v>
      </c>
      <c r="K422" t="s">
        <v>13769</v>
      </c>
      <c r="L422">
        <v>270103</v>
      </c>
      <c r="M422" t="s">
        <v>13539</v>
      </c>
      <c r="N422">
        <v>270103008</v>
      </c>
      <c r="O422" t="s">
        <v>13734</v>
      </c>
      <c r="P422">
        <v>0</v>
      </c>
      <c r="Q422">
        <v>4271.44877742679</v>
      </c>
      <c r="R422">
        <v>11522.168661698237</v>
      </c>
    </row>
    <row r="423" spans="1:18" x14ac:dyDescent="0.25">
      <c r="A423">
        <v>6</v>
      </c>
      <c r="B423">
        <v>6106</v>
      </c>
      <c r="C423" t="s">
        <v>1781</v>
      </c>
      <c r="D423" t="s">
        <v>1307</v>
      </c>
      <c r="E423">
        <v>1</v>
      </c>
      <c r="F423" t="s">
        <v>13849</v>
      </c>
      <c r="G423">
        <v>1</v>
      </c>
      <c r="H423" t="s">
        <v>8278</v>
      </c>
      <c r="I423" t="s">
        <v>13851</v>
      </c>
      <c r="J423">
        <v>1</v>
      </c>
      <c r="K423" t="s">
        <v>13769</v>
      </c>
      <c r="L423">
        <v>270103</v>
      </c>
      <c r="M423" t="s">
        <v>13539</v>
      </c>
      <c r="N423">
        <v>270103008</v>
      </c>
      <c r="O423" t="s">
        <v>13734</v>
      </c>
      <c r="P423">
        <v>0</v>
      </c>
      <c r="Q423">
        <v>3386.463736263735</v>
      </c>
      <c r="R423">
        <v>2079.479513444302</v>
      </c>
    </row>
    <row r="424" spans="1:18" x14ac:dyDescent="0.25">
      <c r="A424">
        <v>6</v>
      </c>
      <c r="B424">
        <v>6106</v>
      </c>
      <c r="C424" t="s">
        <v>1781</v>
      </c>
      <c r="D424" t="s">
        <v>1307</v>
      </c>
      <c r="E424">
        <v>1</v>
      </c>
      <c r="F424" t="s">
        <v>13849</v>
      </c>
      <c r="G424">
        <v>2</v>
      </c>
      <c r="H424" t="s">
        <v>13771</v>
      </c>
      <c r="I424" t="s">
        <v>13852</v>
      </c>
      <c r="J424">
        <v>1</v>
      </c>
      <c r="K424" t="s">
        <v>13769</v>
      </c>
      <c r="L424">
        <v>270103</v>
      </c>
      <c r="M424" t="s">
        <v>13539</v>
      </c>
      <c r="N424">
        <v>270103008</v>
      </c>
      <c r="O424" t="s">
        <v>13734</v>
      </c>
      <c r="P424">
        <v>0</v>
      </c>
      <c r="Q424">
        <v>4271.44877742679</v>
      </c>
      <c r="R424">
        <v>8018.5354060649834</v>
      </c>
    </row>
    <row r="425" spans="1:18" x14ac:dyDescent="0.25">
      <c r="A425">
        <v>6</v>
      </c>
      <c r="B425">
        <v>6106</v>
      </c>
      <c r="C425" t="s">
        <v>1781</v>
      </c>
      <c r="D425" t="s">
        <v>1307</v>
      </c>
      <c r="E425">
        <v>1</v>
      </c>
      <c r="F425" t="s">
        <v>13849</v>
      </c>
      <c r="G425">
        <v>2</v>
      </c>
      <c r="H425" t="s">
        <v>13771</v>
      </c>
      <c r="I425" t="s">
        <v>13853</v>
      </c>
      <c r="J425">
        <v>1</v>
      </c>
      <c r="K425" t="s">
        <v>13769</v>
      </c>
      <c r="L425">
        <v>270103</v>
      </c>
      <c r="M425" t="s">
        <v>13539</v>
      </c>
      <c r="N425">
        <v>270103008</v>
      </c>
      <c r="O425" t="s">
        <v>13734</v>
      </c>
      <c r="P425">
        <v>0</v>
      </c>
      <c r="Q425">
        <v>3386.463736263735</v>
      </c>
      <c r="R425">
        <v>5583.1127690775575</v>
      </c>
    </row>
    <row r="426" spans="1:18" x14ac:dyDescent="0.25">
      <c r="A426">
        <v>6</v>
      </c>
      <c r="B426">
        <v>6106</v>
      </c>
      <c r="C426" t="s">
        <v>1781</v>
      </c>
      <c r="D426" t="s">
        <v>1307</v>
      </c>
      <c r="E426">
        <v>2</v>
      </c>
      <c r="F426" t="s">
        <v>13854</v>
      </c>
      <c r="G426">
        <v>1</v>
      </c>
      <c r="H426" t="s">
        <v>8278</v>
      </c>
      <c r="I426" t="s">
        <v>13850</v>
      </c>
      <c r="J426">
        <v>1</v>
      </c>
      <c r="K426" t="s">
        <v>13769</v>
      </c>
      <c r="L426">
        <v>270103</v>
      </c>
      <c r="M426" t="s">
        <v>13539</v>
      </c>
      <c r="N426">
        <v>270103008</v>
      </c>
      <c r="O426" t="s">
        <v>13734</v>
      </c>
      <c r="P426">
        <v>0</v>
      </c>
      <c r="Q426">
        <v>6207.1059202839324</v>
      </c>
      <c r="R426">
        <v>13601.648175142538</v>
      </c>
    </row>
    <row r="427" spans="1:18" x14ac:dyDescent="0.25">
      <c r="A427">
        <v>6</v>
      </c>
      <c r="B427">
        <v>6106</v>
      </c>
      <c r="C427" t="s">
        <v>1781</v>
      </c>
      <c r="D427" t="s">
        <v>1307</v>
      </c>
      <c r="E427">
        <v>2</v>
      </c>
      <c r="F427" t="s">
        <v>13854</v>
      </c>
      <c r="G427">
        <v>1</v>
      </c>
      <c r="H427" t="s">
        <v>8278</v>
      </c>
      <c r="I427" t="s">
        <v>13851</v>
      </c>
      <c r="J427">
        <v>1</v>
      </c>
      <c r="K427" t="s">
        <v>13769</v>
      </c>
      <c r="L427">
        <v>270103</v>
      </c>
      <c r="M427" t="s">
        <v>13539</v>
      </c>
      <c r="N427">
        <v>270103008</v>
      </c>
      <c r="O427" t="s">
        <v>13734</v>
      </c>
      <c r="P427">
        <v>0</v>
      </c>
      <c r="Q427">
        <v>1450.806593406593</v>
      </c>
      <c r="R427">
        <v>0</v>
      </c>
    </row>
    <row r="428" spans="1:18" x14ac:dyDescent="0.25">
      <c r="A428">
        <v>6</v>
      </c>
      <c r="B428">
        <v>6106</v>
      </c>
      <c r="C428" t="s">
        <v>1781</v>
      </c>
      <c r="D428" t="s">
        <v>1307</v>
      </c>
      <c r="E428">
        <v>3</v>
      </c>
      <c r="F428" t="s">
        <v>13855</v>
      </c>
      <c r="G428">
        <v>1</v>
      </c>
      <c r="H428" t="s">
        <v>8278</v>
      </c>
      <c r="I428" t="s">
        <v>13850</v>
      </c>
      <c r="J428">
        <v>1</v>
      </c>
      <c r="K428" t="s">
        <v>13769</v>
      </c>
      <c r="L428">
        <v>270103</v>
      </c>
      <c r="M428" t="s">
        <v>13539</v>
      </c>
      <c r="N428">
        <v>270103008</v>
      </c>
      <c r="O428" t="s">
        <v>13734</v>
      </c>
      <c r="P428">
        <v>0</v>
      </c>
      <c r="Q428">
        <v>4271.44877742679</v>
      </c>
      <c r="R428">
        <v>11522.168661698237</v>
      </c>
    </row>
    <row r="429" spans="1:18" x14ac:dyDescent="0.25">
      <c r="A429">
        <v>6</v>
      </c>
      <c r="B429">
        <v>6106</v>
      </c>
      <c r="C429" t="s">
        <v>1781</v>
      </c>
      <c r="D429" t="s">
        <v>1307</v>
      </c>
      <c r="E429">
        <v>3</v>
      </c>
      <c r="F429" t="s">
        <v>13855</v>
      </c>
      <c r="G429">
        <v>1</v>
      </c>
      <c r="H429" t="s">
        <v>8278</v>
      </c>
      <c r="I429" t="s">
        <v>13851</v>
      </c>
      <c r="J429">
        <v>1</v>
      </c>
      <c r="K429" t="s">
        <v>13769</v>
      </c>
      <c r="L429">
        <v>270103</v>
      </c>
      <c r="M429" t="s">
        <v>13539</v>
      </c>
      <c r="N429">
        <v>270103008</v>
      </c>
      <c r="O429" t="s">
        <v>13734</v>
      </c>
      <c r="P429">
        <v>0</v>
      </c>
      <c r="Q429">
        <v>3386.463736263735</v>
      </c>
      <c r="R429">
        <v>2079.479513444302</v>
      </c>
    </row>
    <row r="430" spans="1:18" x14ac:dyDescent="0.25">
      <c r="A430">
        <v>6</v>
      </c>
      <c r="B430">
        <v>6107</v>
      </c>
      <c r="C430" t="s">
        <v>1781</v>
      </c>
      <c r="D430" t="s">
        <v>1310</v>
      </c>
      <c r="E430">
        <v>1</v>
      </c>
      <c r="F430" t="s">
        <v>13849</v>
      </c>
      <c r="G430">
        <v>1</v>
      </c>
      <c r="H430" t="s">
        <v>8278</v>
      </c>
      <c r="I430" t="s">
        <v>13850</v>
      </c>
      <c r="J430">
        <v>1</v>
      </c>
      <c r="K430" t="s">
        <v>13769</v>
      </c>
      <c r="L430">
        <v>270103</v>
      </c>
      <c r="M430" t="s">
        <v>13539</v>
      </c>
      <c r="N430">
        <v>270103008</v>
      </c>
      <c r="O430" t="s">
        <v>13734</v>
      </c>
      <c r="P430">
        <v>0</v>
      </c>
      <c r="Q430">
        <v>1387.99688990255</v>
      </c>
      <c r="R430">
        <v>0</v>
      </c>
    </row>
    <row r="431" spans="1:18" x14ac:dyDescent="0.25">
      <c r="A431">
        <v>6</v>
      </c>
      <c r="B431">
        <v>6107</v>
      </c>
      <c r="C431" t="s">
        <v>1781</v>
      </c>
      <c r="D431" t="s">
        <v>1310</v>
      </c>
      <c r="E431">
        <v>1</v>
      </c>
      <c r="F431" t="s">
        <v>13849</v>
      </c>
      <c r="G431">
        <v>1</v>
      </c>
      <c r="H431" t="s">
        <v>8278</v>
      </c>
      <c r="I431" t="s">
        <v>13851</v>
      </c>
      <c r="J431">
        <v>1</v>
      </c>
      <c r="K431" t="s">
        <v>13769</v>
      </c>
      <c r="L431">
        <v>270103</v>
      </c>
      <c r="M431" t="s">
        <v>13539</v>
      </c>
      <c r="N431">
        <v>270103008</v>
      </c>
      <c r="O431" t="s">
        <v>13734</v>
      </c>
      <c r="P431">
        <v>0</v>
      </c>
      <c r="Q431">
        <v>482.97802197802201</v>
      </c>
      <c r="R431">
        <v>0</v>
      </c>
    </row>
    <row r="432" spans="1:18" x14ac:dyDescent="0.25">
      <c r="A432">
        <v>6</v>
      </c>
      <c r="B432">
        <v>6107</v>
      </c>
      <c r="C432" t="s">
        <v>1781</v>
      </c>
      <c r="D432" t="s">
        <v>1310</v>
      </c>
      <c r="E432">
        <v>1</v>
      </c>
      <c r="F432" t="s">
        <v>13849</v>
      </c>
      <c r="G432">
        <v>2</v>
      </c>
      <c r="H432" t="s">
        <v>13771</v>
      </c>
      <c r="I432" t="s">
        <v>13852</v>
      </c>
      <c r="J432">
        <v>1</v>
      </c>
      <c r="K432" t="s">
        <v>13769</v>
      </c>
      <c r="L432">
        <v>270103</v>
      </c>
      <c r="M432" t="s">
        <v>13539</v>
      </c>
      <c r="N432">
        <v>270103008</v>
      </c>
      <c r="O432" t="s">
        <v>13734</v>
      </c>
      <c r="P432">
        <v>0</v>
      </c>
      <c r="Q432">
        <v>1387.99688990255</v>
      </c>
      <c r="R432">
        <v>0</v>
      </c>
    </row>
    <row r="433" spans="1:18" x14ac:dyDescent="0.25">
      <c r="A433">
        <v>6</v>
      </c>
      <c r="B433">
        <v>6107</v>
      </c>
      <c r="C433" t="s">
        <v>1781</v>
      </c>
      <c r="D433" t="s">
        <v>1310</v>
      </c>
      <c r="E433">
        <v>1</v>
      </c>
      <c r="F433" t="s">
        <v>13849</v>
      </c>
      <c r="G433">
        <v>2</v>
      </c>
      <c r="H433" t="s">
        <v>13771</v>
      </c>
      <c r="I433" t="s">
        <v>13853</v>
      </c>
      <c r="J433">
        <v>1</v>
      </c>
      <c r="K433" t="s">
        <v>13769</v>
      </c>
      <c r="L433">
        <v>270103</v>
      </c>
      <c r="M433" t="s">
        <v>13539</v>
      </c>
      <c r="N433">
        <v>270103008</v>
      </c>
      <c r="O433" t="s">
        <v>13734</v>
      </c>
      <c r="P433">
        <v>0</v>
      </c>
      <c r="Q433">
        <v>482.97802197802201</v>
      </c>
      <c r="R433">
        <v>0</v>
      </c>
    </row>
    <row r="434" spans="1:18" x14ac:dyDescent="0.25">
      <c r="A434">
        <v>6</v>
      </c>
      <c r="B434">
        <v>6107</v>
      </c>
      <c r="C434" t="s">
        <v>1781</v>
      </c>
      <c r="D434" t="s">
        <v>1310</v>
      </c>
      <c r="E434">
        <v>2</v>
      </c>
      <c r="F434" t="s">
        <v>13854</v>
      </c>
      <c r="G434">
        <v>1</v>
      </c>
      <c r="H434" t="s">
        <v>8278</v>
      </c>
      <c r="I434" t="s">
        <v>13850</v>
      </c>
      <c r="J434">
        <v>1</v>
      </c>
      <c r="K434" t="s">
        <v>13769</v>
      </c>
      <c r="L434">
        <v>270103</v>
      </c>
      <c r="M434" t="s">
        <v>13539</v>
      </c>
      <c r="N434">
        <v>270103008</v>
      </c>
      <c r="O434" t="s">
        <v>13734</v>
      </c>
      <c r="P434">
        <v>0</v>
      </c>
      <c r="Q434">
        <v>1387.99688990255</v>
      </c>
      <c r="R434">
        <v>0</v>
      </c>
    </row>
    <row r="435" spans="1:18" x14ac:dyDescent="0.25">
      <c r="A435">
        <v>6</v>
      </c>
      <c r="B435">
        <v>6107</v>
      </c>
      <c r="C435" t="s">
        <v>1781</v>
      </c>
      <c r="D435" t="s">
        <v>1310</v>
      </c>
      <c r="E435">
        <v>2</v>
      </c>
      <c r="F435" t="s">
        <v>13854</v>
      </c>
      <c r="G435">
        <v>1</v>
      </c>
      <c r="H435" t="s">
        <v>8278</v>
      </c>
      <c r="I435" t="s">
        <v>13851</v>
      </c>
      <c r="J435">
        <v>1</v>
      </c>
      <c r="K435" t="s">
        <v>13769</v>
      </c>
      <c r="L435">
        <v>270103</v>
      </c>
      <c r="M435" t="s">
        <v>13539</v>
      </c>
      <c r="N435">
        <v>270103008</v>
      </c>
      <c r="O435" t="s">
        <v>13734</v>
      </c>
      <c r="P435">
        <v>0</v>
      </c>
      <c r="Q435">
        <v>482.97802197802201</v>
      </c>
      <c r="R435">
        <v>0</v>
      </c>
    </row>
    <row r="436" spans="1:18" x14ac:dyDescent="0.25">
      <c r="A436">
        <v>6</v>
      </c>
      <c r="B436">
        <v>6107</v>
      </c>
      <c r="C436" t="s">
        <v>1781</v>
      </c>
      <c r="D436" t="s">
        <v>1310</v>
      </c>
      <c r="E436">
        <v>3</v>
      </c>
      <c r="F436" t="s">
        <v>13855</v>
      </c>
      <c r="G436">
        <v>1</v>
      </c>
      <c r="H436" t="s">
        <v>8278</v>
      </c>
      <c r="I436" t="s">
        <v>13850</v>
      </c>
      <c r="J436">
        <v>1</v>
      </c>
      <c r="K436" t="s">
        <v>13769</v>
      </c>
      <c r="L436">
        <v>270103</v>
      </c>
      <c r="M436" t="s">
        <v>13539</v>
      </c>
      <c r="N436">
        <v>270103008</v>
      </c>
      <c r="O436" t="s">
        <v>13734</v>
      </c>
      <c r="P436">
        <v>0</v>
      </c>
      <c r="Q436">
        <v>1387.99688990255</v>
      </c>
      <c r="R436">
        <v>0</v>
      </c>
    </row>
    <row r="437" spans="1:18" x14ac:dyDescent="0.25">
      <c r="A437">
        <v>6</v>
      </c>
      <c r="B437">
        <v>6107</v>
      </c>
      <c r="C437" t="s">
        <v>1781</v>
      </c>
      <c r="D437" t="s">
        <v>1310</v>
      </c>
      <c r="E437">
        <v>3</v>
      </c>
      <c r="F437" t="s">
        <v>13855</v>
      </c>
      <c r="G437">
        <v>1</v>
      </c>
      <c r="H437" t="s">
        <v>8278</v>
      </c>
      <c r="I437" t="s">
        <v>13851</v>
      </c>
      <c r="J437">
        <v>1</v>
      </c>
      <c r="K437" t="s">
        <v>13769</v>
      </c>
      <c r="L437">
        <v>270103</v>
      </c>
      <c r="M437" t="s">
        <v>13539</v>
      </c>
      <c r="N437">
        <v>270103008</v>
      </c>
      <c r="O437" t="s">
        <v>13734</v>
      </c>
      <c r="P437">
        <v>0</v>
      </c>
      <c r="Q437">
        <v>482.97802197802201</v>
      </c>
      <c r="R437">
        <v>0</v>
      </c>
    </row>
    <row r="438" spans="1:18" x14ac:dyDescent="0.25">
      <c r="A438">
        <v>6</v>
      </c>
      <c r="B438">
        <v>6108</v>
      </c>
      <c r="C438" t="s">
        <v>1781</v>
      </c>
      <c r="D438" t="s">
        <v>1313</v>
      </c>
      <c r="E438">
        <v>1</v>
      </c>
      <c r="F438" t="s">
        <v>13849</v>
      </c>
      <c r="G438">
        <v>1</v>
      </c>
      <c r="H438" t="s">
        <v>8278</v>
      </c>
      <c r="I438" t="s">
        <v>13850</v>
      </c>
      <c r="J438">
        <v>1</v>
      </c>
      <c r="K438" t="s">
        <v>13769</v>
      </c>
      <c r="L438">
        <v>270103</v>
      </c>
      <c r="M438" t="s">
        <v>13539</v>
      </c>
      <c r="N438">
        <v>270103008</v>
      </c>
      <c r="O438" t="s">
        <v>13734</v>
      </c>
      <c r="P438">
        <v>0</v>
      </c>
      <c r="Q438">
        <v>8526.0047465270563</v>
      </c>
      <c r="R438">
        <v>11024.855337229279</v>
      </c>
    </row>
    <row r="439" spans="1:18" x14ac:dyDescent="0.25">
      <c r="A439">
        <v>6</v>
      </c>
      <c r="B439">
        <v>6108</v>
      </c>
      <c r="C439" t="s">
        <v>1781</v>
      </c>
      <c r="D439" t="s">
        <v>1313</v>
      </c>
      <c r="E439">
        <v>1</v>
      </c>
      <c r="F439" t="s">
        <v>13849</v>
      </c>
      <c r="G439">
        <v>1</v>
      </c>
      <c r="H439" t="s">
        <v>8278</v>
      </c>
      <c r="I439" t="s">
        <v>13851</v>
      </c>
      <c r="J439">
        <v>1</v>
      </c>
      <c r="K439" t="s">
        <v>13769</v>
      </c>
      <c r="L439">
        <v>270103</v>
      </c>
      <c r="M439" t="s">
        <v>13539</v>
      </c>
      <c r="N439">
        <v>270103008</v>
      </c>
      <c r="O439" t="s">
        <v>13734</v>
      </c>
      <c r="P439">
        <v>0</v>
      </c>
      <c r="Q439">
        <v>482.97802197802201</v>
      </c>
      <c r="R439">
        <v>3392.2763414207075</v>
      </c>
    </row>
    <row r="440" spans="1:18" x14ac:dyDescent="0.25">
      <c r="A440">
        <v>6</v>
      </c>
      <c r="B440">
        <v>6108</v>
      </c>
      <c r="C440" t="s">
        <v>1781</v>
      </c>
      <c r="D440" t="s">
        <v>1313</v>
      </c>
      <c r="E440">
        <v>1</v>
      </c>
      <c r="F440" t="s">
        <v>13849</v>
      </c>
      <c r="G440">
        <v>2</v>
      </c>
      <c r="H440" t="s">
        <v>13771</v>
      </c>
      <c r="I440" t="s">
        <v>13852</v>
      </c>
      <c r="J440">
        <v>1</v>
      </c>
      <c r="K440" t="s">
        <v>13769</v>
      </c>
      <c r="L440">
        <v>270103</v>
      </c>
      <c r="M440" t="s">
        <v>13539</v>
      </c>
      <c r="N440">
        <v>270103008</v>
      </c>
      <c r="O440" t="s">
        <v>13734</v>
      </c>
      <c r="P440">
        <v>0</v>
      </c>
      <c r="Q440">
        <v>7704.1653125647917</v>
      </c>
      <c r="R440">
        <v>9976.2432548671968</v>
      </c>
    </row>
    <row r="441" spans="1:18" x14ac:dyDescent="0.25">
      <c r="A441">
        <v>6</v>
      </c>
      <c r="B441">
        <v>6108</v>
      </c>
      <c r="C441" t="s">
        <v>1781</v>
      </c>
      <c r="D441" t="s">
        <v>1313</v>
      </c>
      <c r="E441">
        <v>1</v>
      </c>
      <c r="F441" t="s">
        <v>13849</v>
      </c>
      <c r="G441">
        <v>2</v>
      </c>
      <c r="H441" t="s">
        <v>13771</v>
      </c>
      <c r="I441" t="s">
        <v>13853</v>
      </c>
      <c r="J441">
        <v>1</v>
      </c>
      <c r="K441" t="s">
        <v>13769</v>
      </c>
      <c r="L441">
        <v>270103</v>
      </c>
      <c r="M441" t="s">
        <v>13539</v>
      </c>
      <c r="N441">
        <v>270103008</v>
      </c>
      <c r="O441" t="s">
        <v>13734</v>
      </c>
      <c r="P441">
        <v>0</v>
      </c>
      <c r="Q441">
        <v>1304.817455940286</v>
      </c>
      <c r="R441">
        <v>4440.8884237827906</v>
      </c>
    </row>
    <row r="442" spans="1:18" x14ac:dyDescent="0.25">
      <c r="A442">
        <v>6</v>
      </c>
      <c r="B442">
        <v>6108</v>
      </c>
      <c r="C442" t="s">
        <v>1781</v>
      </c>
      <c r="D442" t="s">
        <v>1313</v>
      </c>
      <c r="E442">
        <v>2</v>
      </c>
      <c r="F442" t="s">
        <v>13854</v>
      </c>
      <c r="G442">
        <v>1</v>
      </c>
      <c r="H442" t="s">
        <v>8278</v>
      </c>
      <c r="I442" t="s">
        <v>13850</v>
      </c>
      <c r="J442">
        <v>1</v>
      </c>
      <c r="K442" t="s">
        <v>13769</v>
      </c>
      <c r="L442">
        <v>270103</v>
      </c>
      <c r="M442" t="s">
        <v>13539</v>
      </c>
      <c r="N442">
        <v>270103008</v>
      </c>
      <c r="O442" t="s">
        <v>13734</v>
      </c>
      <c r="P442">
        <v>0</v>
      </c>
      <c r="Q442">
        <v>9008.9827685050786</v>
      </c>
      <c r="R442">
        <v>13019.902165205685</v>
      </c>
    </row>
    <row r="443" spans="1:18" x14ac:dyDescent="0.25">
      <c r="A443">
        <v>6</v>
      </c>
      <c r="B443">
        <v>6108</v>
      </c>
      <c r="C443" t="s">
        <v>1781</v>
      </c>
      <c r="D443" t="s">
        <v>1313</v>
      </c>
      <c r="E443">
        <v>2</v>
      </c>
      <c r="F443" t="s">
        <v>13854</v>
      </c>
      <c r="G443">
        <v>1</v>
      </c>
      <c r="H443" t="s">
        <v>8278</v>
      </c>
      <c r="I443" t="s">
        <v>13851</v>
      </c>
      <c r="J443">
        <v>1</v>
      </c>
      <c r="K443" t="s">
        <v>13769</v>
      </c>
      <c r="L443">
        <v>270103</v>
      </c>
      <c r="M443" t="s">
        <v>13539</v>
      </c>
      <c r="N443">
        <v>270103008</v>
      </c>
      <c r="O443" t="s">
        <v>13734</v>
      </c>
      <c r="P443">
        <v>0</v>
      </c>
      <c r="Q443">
        <v>0</v>
      </c>
      <c r="R443">
        <v>1397.229513444302</v>
      </c>
    </row>
    <row r="444" spans="1:18" x14ac:dyDescent="0.25">
      <c r="A444">
        <v>6</v>
      </c>
      <c r="B444">
        <v>6108</v>
      </c>
      <c r="C444" t="s">
        <v>1781</v>
      </c>
      <c r="D444" t="s">
        <v>1313</v>
      </c>
      <c r="E444">
        <v>3</v>
      </c>
      <c r="F444" t="s">
        <v>13855</v>
      </c>
      <c r="G444">
        <v>1</v>
      </c>
      <c r="H444" t="s">
        <v>8278</v>
      </c>
      <c r="I444" t="s">
        <v>13850</v>
      </c>
      <c r="J444">
        <v>1</v>
      </c>
      <c r="K444" t="s">
        <v>13769</v>
      </c>
      <c r="L444">
        <v>270103</v>
      </c>
      <c r="M444" t="s">
        <v>13539</v>
      </c>
      <c r="N444">
        <v>270103008</v>
      </c>
      <c r="O444" t="s">
        <v>13734</v>
      </c>
      <c r="P444">
        <v>0</v>
      </c>
      <c r="Q444">
        <v>8526.0047465270563</v>
      </c>
      <c r="R444">
        <v>11024.855337229279</v>
      </c>
    </row>
    <row r="445" spans="1:18" x14ac:dyDescent="0.25">
      <c r="A445">
        <v>6</v>
      </c>
      <c r="B445">
        <v>6108</v>
      </c>
      <c r="C445" t="s">
        <v>1781</v>
      </c>
      <c r="D445" t="s">
        <v>1313</v>
      </c>
      <c r="E445">
        <v>3</v>
      </c>
      <c r="F445" t="s">
        <v>13855</v>
      </c>
      <c r="G445">
        <v>1</v>
      </c>
      <c r="H445" t="s">
        <v>8278</v>
      </c>
      <c r="I445" t="s">
        <v>13851</v>
      </c>
      <c r="J445">
        <v>1</v>
      </c>
      <c r="K445" t="s">
        <v>13769</v>
      </c>
      <c r="L445">
        <v>270103</v>
      </c>
      <c r="M445" t="s">
        <v>13539</v>
      </c>
      <c r="N445">
        <v>270103008</v>
      </c>
      <c r="O445" t="s">
        <v>13734</v>
      </c>
      <c r="P445">
        <v>0</v>
      </c>
      <c r="Q445">
        <v>482.97802197802201</v>
      </c>
      <c r="R445">
        <v>3392.2763414207075</v>
      </c>
    </row>
    <row r="446" spans="1:18" x14ac:dyDescent="0.25">
      <c r="A446">
        <v>6</v>
      </c>
      <c r="B446">
        <v>6110</v>
      </c>
      <c r="C446" t="s">
        <v>1781</v>
      </c>
      <c r="D446" t="s">
        <v>1319</v>
      </c>
      <c r="E446">
        <v>1</v>
      </c>
      <c r="F446" t="s">
        <v>13849</v>
      </c>
      <c r="G446">
        <v>1</v>
      </c>
      <c r="H446" t="s">
        <v>8278</v>
      </c>
      <c r="I446" t="s">
        <v>13850</v>
      </c>
      <c r="J446">
        <v>1</v>
      </c>
      <c r="K446" t="s">
        <v>13769</v>
      </c>
      <c r="L446">
        <v>270103</v>
      </c>
      <c r="M446" t="s">
        <v>13539</v>
      </c>
      <c r="N446">
        <v>270103008</v>
      </c>
      <c r="O446" t="s">
        <v>13734</v>
      </c>
      <c r="P446">
        <v>0</v>
      </c>
      <c r="Q446">
        <v>5742.6251012916036</v>
      </c>
      <c r="R446">
        <v>9349.9434354377991</v>
      </c>
    </row>
    <row r="447" spans="1:18" x14ac:dyDescent="0.25">
      <c r="A447">
        <v>6</v>
      </c>
      <c r="B447">
        <v>6110</v>
      </c>
      <c r="C447" t="s">
        <v>1781</v>
      </c>
      <c r="D447" t="s">
        <v>1319</v>
      </c>
      <c r="E447">
        <v>1</v>
      </c>
      <c r="F447" t="s">
        <v>13849</v>
      </c>
      <c r="G447">
        <v>1</v>
      </c>
      <c r="H447" t="s">
        <v>8278</v>
      </c>
      <c r="I447" t="s">
        <v>13851</v>
      </c>
      <c r="J447">
        <v>1</v>
      </c>
      <c r="K447" t="s">
        <v>13769</v>
      </c>
      <c r="L447">
        <v>270103</v>
      </c>
      <c r="M447" t="s">
        <v>13539</v>
      </c>
      <c r="N447">
        <v>270103008</v>
      </c>
      <c r="O447" t="s">
        <v>13734</v>
      </c>
      <c r="P447">
        <v>0</v>
      </c>
      <c r="Q447">
        <v>452.50943396226398</v>
      </c>
      <c r="R447">
        <v>1048.6120823620824</v>
      </c>
    </row>
    <row r="448" spans="1:18" x14ac:dyDescent="0.25">
      <c r="A448">
        <v>6</v>
      </c>
      <c r="B448">
        <v>6110</v>
      </c>
      <c r="C448" t="s">
        <v>1781</v>
      </c>
      <c r="D448" t="s">
        <v>1319</v>
      </c>
      <c r="E448">
        <v>1</v>
      </c>
      <c r="F448" t="s">
        <v>13849</v>
      </c>
      <c r="G448">
        <v>2</v>
      </c>
      <c r="H448" t="s">
        <v>13771</v>
      </c>
      <c r="I448" t="s">
        <v>13852</v>
      </c>
      <c r="J448">
        <v>1</v>
      </c>
      <c r="K448" t="s">
        <v>13769</v>
      </c>
      <c r="L448">
        <v>270103</v>
      </c>
      <c r="M448" t="s">
        <v>13539</v>
      </c>
      <c r="N448">
        <v>270103008</v>
      </c>
      <c r="O448" t="s">
        <v>13734</v>
      </c>
      <c r="P448">
        <v>0</v>
      </c>
      <c r="Q448">
        <v>5742.6251012916036</v>
      </c>
      <c r="R448">
        <v>5450.3294231590016</v>
      </c>
    </row>
    <row r="449" spans="1:18" x14ac:dyDescent="0.25">
      <c r="A449">
        <v>6</v>
      </c>
      <c r="B449">
        <v>6110</v>
      </c>
      <c r="C449" t="s">
        <v>1781</v>
      </c>
      <c r="D449" t="s">
        <v>1319</v>
      </c>
      <c r="E449">
        <v>1</v>
      </c>
      <c r="F449" t="s">
        <v>13849</v>
      </c>
      <c r="G449">
        <v>2</v>
      </c>
      <c r="H449" t="s">
        <v>13771</v>
      </c>
      <c r="I449" t="s">
        <v>13853</v>
      </c>
      <c r="J449">
        <v>1</v>
      </c>
      <c r="K449" t="s">
        <v>13769</v>
      </c>
      <c r="L449">
        <v>270103</v>
      </c>
      <c r="M449" t="s">
        <v>13539</v>
      </c>
      <c r="N449">
        <v>270103008</v>
      </c>
      <c r="O449" t="s">
        <v>13734</v>
      </c>
      <c r="P449">
        <v>0</v>
      </c>
      <c r="Q449">
        <v>452.50943396226398</v>
      </c>
      <c r="R449">
        <v>4948.2260946408833</v>
      </c>
    </row>
    <row r="450" spans="1:18" x14ac:dyDescent="0.25">
      <c r="A450">
        <v>6</v>
      </c>
      <c r="B450">
        <v>6110</v>
      </c>
      <c r="C450" t="s">
        <v>1781</v>
      </c>
      <c r="D450" t="s">
        <v>1319</v>
      </c>
      <c r="E450">
        <v>2</v>
      </c>
      <c r="F450" t="s">
        <v>13854</v>
      </c>
      <c r="G450">
        <v>1</v>
      </c>
      <c r="H450" t="s">
        <v>8278</v>
      </c>
      <c r="I450" t="s">
        <v>13850</v>
      </c>
      <c r="J450">
        <v>1</v>
      </c>
      <c r="K450" t="s">
        <v>13769</v>
      </c>
      <c r="L450">
        <v>270103</v>
      </c>
      <c r="M450" t="s">
        <v>13539</v>
      </c>
      <c r="N450">
        <v>270103008</v>
      </c>
      <c r="O450" t="s">
        <v>13734</v>
      </c>
      <c r="P450">
        <v>0</v>
      </c>
      <c r="Q450">
        <v>6195.1345352538674</v>
      </c>
      <c r="R450">
        <v>10398.555517799883</v>
      </c>
    </row>
    <row r="451" spans="1:18" x14ac:dyDescent="0.25">
      <c r="A451">
        <v>6</v>
      </c>
      <c r="B451">
        <v>6110</v>
      </c>
      <c r="C451" t="s">
        <v>1781</v>
      </c>
      <c r="D451" t="s">
        <v>1319</v>
      </c>
      <c r="E451">
        <v>3</v>
      </c>
      <c r="F451" t="s">
        <v>13855</v>
      </c>
      <c r="G451">
        <v>1</v>
      </c>
      <c r="H451" t="s">
        <v>8278</v>
      </c>
      <c r="I451" t="s">
        <v>13850</v>
      </c>
      <c r="J451">
        <v>1</v>
      </c>
      <c r="K451" t="s">
        <v>13769</v>
      </c>
      <c r="L451">
        <v>270103</v>
      </c>
      <c r="M451" t="s">
        <v>13539</v>
      </c>
      <c r="N451">
        <v>270103008</v>
      </c>
      <c r="O451" t="s">
        <v>13734</v>
      </c>
      <c r="P451">
        <v>0</v>
      </c>
      <c r="Q451">
        <v>5742.6251012916036</v>
      </c>
      <c r="R451">
        <v>9349.9434354377991</v>
      </c>
    </row>
    <row r="452" spans="1:18" x14ac:dyDescent="0.25">
      <c r="A452">
        <v>6</v>
      </c>
      <c r="B452">
        <v>6110</v>
      </c>
      <c r="C452" t="s">
        <v>1781</v>
      </c>
      <c r="D452" t="s">
        <v>1319</v>
      </c>
      <c r="E452">
        <v>3</v>
      </c>
      <c r="F452" t="s">
        <v>13855</v>
      </c>
      <c r="G452">
        <v>1</v>
      </c>
      <c r="H452" t="s">
        <v>8278</v>
      </c>
      <c r="I452" t="s">
        <v>13851</v>
      </c>
      <c r="J452">
        <v>1</v>
      </c>
      <c r="K452" t="s">
        <v>13769</v>
      </c>
      <c r="L452">
        <v>270103</v>
      </c>
      <c r="M452" t="s">
        <v>13539</v>
      </c>
      <c r="N452">
        <v>270103008</v>
      </c>
      <c r="O452" t="s">
        <v>13734</v>
      </c>
      <c r="P452">
        <v>0</v>
      </c>
      <c r="Q452">
        <v>452.50943396226398</v>
      </c>
      <c r="R452">
        <v>1048.6120823620824</v>
      </c>
    </row>
    <row r="453" spans="1:18" x14ac:dyDescent="0.25">
      <c r="A453">
        <v>6</v>
      </c>
      <c r="B453">
        <v>6111</v>
      </c>
      <c r="C453" t="s">
        <v>1781</v>
      </c>
      <c r="D453" t="s">
        <v>1322</v>
      </c>
      <c r="E453">
        <v>1</v>
      </c>
      <c r="F453" t="s">
        <v>13849</v>
      </c>
      <c r="G453">
        <v>1</v>
      </c>
      <c r="H453" t="s">
        <v>8278</v>
      </c>
      <c r="I453" t="s">
        <v>13850</v>
      </c>
      <c r="J453">
        <v>1</v>
      </c>
      <c r="K453" t="s">
        <v>13769</v>
      </c>
      <c r="L453">
        <v>270103</v>
      </c>
      <c r="M453" t="s">
        <v>13539</v>
      </c>
      <c r="N453">
        <v>270103008</v>
      </c>
      <c r="O453" t="s">
        <v>13734</v>
      </c>
      <c r="P453">
        <v>0</v>
      </c>
      <c r="Q453">
        <v>1629.4727500579329</v>
      </c>
      <c r="R453">
        <v>0</v>
      </c>
    </row>
    <row r="454" spans="1:18" x14ac:dyDescent="0.25">
      <c r="A454">
        <v>6</v>
      </c>
      <c r="B454">
        <v>6111</v>
      </c>
      <c r="C454" t="s">
        <v>1781</v>
      </c>
      <c r="D454" t="s">
        <v>1322</v>
      </c>
      <c r="E454">
        <v>1</v>
      </c>
      <c r="F454" t="s">
        <v>13849</v>
      </c>
      <c r="G454">
        <v>1</v>
      </c>
      <c r="H454" t="s">
        <v>8278</v>
      </c>
      <c r="I454" t="s">
        <v>13851</v>
      </c>
      <c r="J454">
        <v>1</v>
      </c>
      <c r="K454" t="s">
        <v>13769</v>
      </c>
      <c r="L454">
        <v>270103</v>
      </c>
      <c r="M454" t="s">
        <v>13539</v>
      </c>
      <c r="N454">
        <v>270103008</v>
      </c>
      <c r="O454" t="s">
        <v>13734</v>
      </c>
      <c r="P454">
        <v>0</v>
      </c>
      <c r="Q454">
        <v>967.82857142857097</v>
      </c>
      <c r="R454">
        <v>0</v>
      </c>
    </row>
    <row r="455" spans="1:18" x14ac:dyDescent="0.25">
      <c r="A455">
        <v>6</v>
      </c>
      <c r="B455">
        <v>6111</v>
      </c>
      <c r="C455" t="s">
        <v>1781</v>
      </c>
      <c r="D455" t="s">
        <v>1322</v>
      </c>
      <c r="E455">
        <v>1</v>
      </c>
      <c r="F455" t="s">
        <v>13849</v>
      </c>
      <c r="G455">
        <v>2</v>
      </c>
      <c r="H455" t="s">
        <v>13771</v>
      </c>
      <c r="I455" t="s">
        <v>13852</v>
      </c>
      <c r="J455">
        <v>1</v>
      </c>
      <c r="K455" t="s">
        <v>13769</v>
      </c>
      <c r="L455">
        <v>270103</v>
      </c>
      <c r="M455" t="s">
        <v>13539</v>
      </c>
      <c r="N455">
        <v>270103008</v>
      </c>
      <c r="O455" t="s">
        <v>13734</v>
      </c>
      <c r="P455">
        <v>0</v>
      </c>
      <c r="Q455">
        <v>1629.4727500579329</v>
      </c>
      <c r="R455">
        <v>0</v>
      </c>
    </row>
    <row r="456" spans="1:18" x14ac:dyDescent="0.25">
      <c r="A456">
        <v>6</v>
      </c>
      <c r="B456">
        <v>6111</v>
      </c>
      <c r="C456" t="s">
        <v>1781</v>
      </c>
      <c r="D456" t="s">
        <v>1322</v>
      </c>
      <c r="E456">
        <v>1</v>
      </c>
      <c r="F456" t="s">
        <v>13849</v>
      </c>
      <c r="G456">
        <v>2</v>
      </c>
      <c r="H456" t="s">
        <v>13771</v>
      </c>
      <c r="I456" t="s">
        <v>13853</v>
      </c>
      <c r="J456">
        <v>1</v>
      </c>
      <c r="K456" t="s">
        <v>13769</v>
      </c>
      <c r="L456">
        <v>270103</v>
      </c>
      <c r="M456" t="s">
        <v>13539</v>
      </c>
      <c r="N456">
        <v>270103008</v>
      </c>
      <c r="O456" t="s">
        <v>13734</v>
      </c>
      <c r="P456">
        <v>0</v>
      </c>
      <c r="Q456">
        <v>967.82857142857097</v>
      </c>
      <c r="R456">
        <v>0</v>
      </c>
    </row>
    <row r="457" spans="1:18" x14ac:dyDescent="0.25">
      <c r="A457">
        <v>6</v>
      </c>
      <c r="B457">
        <v>6111</v>
      </c>
      <c r="C457" t="s">
        <v>1781</v>
      </c>
      <c r="D457" t="s">
        <v>1322</v>
      </c>
      <c r="E457">
        <v>2</v>
      </c>
      <c r="F457" t="s">
        <v>13854</v>
      </c>
      <c r="G457">
        <v>1</v>
      </c>
      <c r="H457" t="s">
        <v>8278</v>
      </c>
      <c r="I457" t="s">
        <v>13850</v>
      </c>
      <c r="J457">
        <v>1</v>
      </c>
      <c r="K457" t="s">
        <v>13769</v>
      </c>
      <c r="L457">
        <v>270103</v>
      </c>
      <c r="M457" t="s">
        <v>13539</v>
      </c>
      <c r="N457">
        <v>270103008</v>
      </c>
      <c r="O457" t="s">
        <v>13734</v>
      </c>
      <c r="P457">
        <v>0</v>
      </c>
      <c r="Q457">
        <v>2597.3013214865041</v>
      </c>
      <c r="R457">
        <v>0</v>
      </c>
    </row>
    <row r="458" spans="1:18" x14ac:dyDescent="0.25">
      <c r="A458">
        <v>6</v>
      </c>
      <c r="B458">
        <v>6111</v>
      </c>
      <c r="C458" t="s">
        <v>1781</v>
      </c>
      <c r="D458" t="s">
        <v>1322</v>
      </c>
      <c r="E458">
        <v>3</v>
      </c>
      <c r="F458" t="s">
        <v>13855</v>
      </c>
      <c r="G458">
        <v>1</v>
      </c>
      <c r="H458" t="s">
        <v>8278</v>
      </c>
      <c r="I458" t="s">
        <v>13850</v>
      </c>
      <c r="J458">
        <v>1</v>
      </c>
      <c r="K458" t="s">
        <v>13769</v>
      </c>
      <c r="L458">
        <v>270103</v>
      </c>
      <c r="M458" t="s">
        <v>13539</v>
      </c>
      <c r="N458">
        <v>270103008</v>
      </c>
      <c r="O458" t="s">
        <v>13734</v>
      </c>
      <c r="P458">
        <v>0</v>
      </c>
      <c r="Q458">
        <v>1629.4727500579329</v>
      </c>
      <c r="R458">
        <v>0</v>
      </c>
    </row>
    <row r="459" spans="1:18" x14ac:dyDescent="0.25">
      <c r="A459">
        <v>6</v>
      </c>
      <c r="B459">
        <v>6111</v>
      </c>
      <c r="C459" t="s">
        <v>1781</v>
      </c>
      <c r="D459" t="s">
        <v>1322</v>
      </c>
      <c r="E459">
        <v>3</v>
      </c>
      <c r="F459" t="s">
        <v>13855</v>
      </c>
      <c r="G459">
        <v>1</v>
      </c>
      <c r="H459" t="s">
        <v>8278</v>
      </c>
      <c r="I459" t="s">
        <v>13851</v>
      </c>
      <c r="J459">
        <v>1</v>
      </c>
      <c r="K459" t="s">
        <v>13769</v>
      </c>
      <c r="L459">
        <v>270103</v>
      </c>
      <c r="M459" t="s">
        <v>13539</v>
      </c>
      <c r="N459">
        <v>270103008</v>
      </c>
      <c r="O459" t="s">
        <v>13734</v>
      </c>
      <c r="P459">
        <v>0</v>
      </c>
      <c r="Q459">
        <v>967.82857142857097</v>
      </c>
      <c r="R459">
        <v>0</v>
      </c>
    </row>
    <row r="460" spans="1:18" x14ac:dyDescent="0.25">
      <c r="A460">
        <v>6</v>
      </c>
      <c r="B460">
        <v>6112</v>
      </c>
      <c r="C460" t="s">
        <v>1781</v>
      </c>
      <c r="D460" t="s">
        <v>1325</v>
      </c>
      <c r="E460">
        <v>1</v>
      </c>
      <c r="F460" t="s">
        <v>13849</v>
      </c>
      <c r="G460">
        <v>1</v>
      </c>
      <c r="H460" t="s">
        <v>8278</v>
      </c>
      <c r="I460" t="s">
        <v>13850</v>
      </c>
      <c r="J460">
        <v>1</v>
      </c>
      <c r="K460" t="s">
        <v>13769</v>
      </c>
      <c r="L460">
        <v>270103</v>
      </c>
      <c r="M460" t="s">
        <v>13539</v>
      </c>
      <c r="N460">
        <v>270103008</v>
      </c>
      <c r="O460" t="s">
        <v>13734</v>
      </c>
      <c r="P460">
        <v>0</v>
      </c>
      <c r="Q460">
        <v>9502.9732865802343</v>
      </c>
      <c r="R460">
        <v>0</v>
      </c>
    </row>
    <row r="461" spans="1:18" x14ac:dyDescent="0.25">
      <c r="A461">
        <v>6</v>
      </c>
      <c r="B461">
        <v>6112</v>
      </c>
      <c r="C461" t="s">
        <v>1781</v>
      </c>
      <c r="D461" t="s">
        <v>1325</v>
      </c>
      <c r="E461">
        <v>1</v>
      </c>
      <c r="F461" t="s">
        <v>13849</v>
      </c>
      <c r="G461">
        <v>1</v>
      </c>
      <c r="H461" t="s">
        <v>8278</v>
      </c>
      <c r="I461" t="s">
        <v>13851</v>
      </c>
      <c r="J461">
        <v>1</v>
      </c>
      <c r="K461" t="s">
        <v>13769</v>
      </c>
      <c r="L461">
        <v>270103</v>
      </c>
      <c r="M461" t="s">
        <v>13539</v>
      </c>
      <c r="N461">
        <v>270103008</v>
      </c>
      <c r="O461" t="s">
        <v>13734</v>
      </c>
      <c r="P461">
        <v>0</v>
      </c>
      <c r="Q461">
        <v>369.33</v>
      </c>
      <c r="R461">
        <v>0</v>
      </c>
    </row>
    <row r="462" spans="1:18" x14ac:dyDescent="0.25">
      <c r="A462">
        <v>6</v>
      </c>
      <c r="B462">
        <v>6112</v>
      </c>
      <c r="C462" t="s">
        <v>1781</v>
      </c>
      <c r="D462" t="s">
        <v>1325</v>
      </c>
      <c r="E462">
        <v>1</v>
      </c>
      <c r="F462" t="s">
        <v>13849</v>
      </c>
      <c r="G462">
        <v>2</v>
      </c>
      <c r="H462" t="s">
        <v>13771</v>
      </c>
      <c r="I462" t="s">
        <v>13852</v>
      </c>
      <c r="J462">
        <v>1</v>
      </c>
      <c r="K462" t="s">
        <v>13769</v>
      </c>
      <c r="L462">
        <v>270103</v>
      </c>
      <c r="M462" t="s">
        <v>13539</v>
      </c>
      <c r="N462">
        <v>270103008</v>
      </c>
      <c r="O462" t="s">
        <v>13734</v>
      </c>
      <c r="P462">
        <v>0</v>
      </c>
      <c r="Q462">
        <v>7656.3232865802329</v>
      </c>
      <c r="R462">
        <v>0</v>
      </c>
    </row>
    <row r="463" spans="1:18" x14ac:dyDescent="0.25">
      <c r="A463">
        <v>6</v>
      </c>
      <c r="B463">
        <v>6112</v>
      </c>
      <c r="C463" t="s">
        <v>1781</v>
      </c>
      <c r="D463" t="s">
        <v>1325</v>
      </c>
      <c r="E463">
        <v>1</v>
      </c>
      <c r="F463" t="s">
        <v>13849</v>
      </c>
      <c r="G463">
        <v>2</v>
      </c>
      <c r="H463" t="s">
        <v>13771</v>
      </c>
      <c r="I463" t="s">
        <v>13853</v>
      </c>
      <c r="J463">
        <v>1</v>
      </c>
      <c r="K463" t="s">
        <v>13769</v>
      </c>
      <c r="L463">
        <v>270103</v>
      </c>
      <c r="M463" t="s">
        <v>13539</v>
      </c>
      <c r="N463">
        <v>270103008</v>
      </c>
      <c r="O463" t="s">
        <v>13734</v>
      </c>
      <c r="P463">
        <v>0</v>
      </c>
      <c r="Q463">
        <v>2215.98</v>
      </c>
      <c r="R463">
        <v>0</v>
      </c>
    </row>
    <row r="464" spans="1:18" x14ac:dyDescent="0.25">
      <c r="A464">
        <v>6</v>
      </c>
      <c r="B464">
        <v>6112</v>
      </c>
      <c r="C464" t="s">
        <v>1781</v>
      </c>
      <c r="D464" t="s">
        <v>1325</v>
      </c>
      <c r="E464">
        <v>2</v>
      </c>
      <c r="F464" t="s">
        <v>13854</v>
      </c>
      <c r="G464">
        <v>1</v>
      </c>
      <c r="H464" t="s">
        <v>8278</v>
      </c>
      <c r="I464" t="s">
        <v>13850</v>
      </c>
      <c r="J464">
        <v>1</v>
      </c>
      <c r="K464" t="s">
        <v>13769</v>
      </c>
      <c r="L464">
        <v>270103</v>
      </c>
      <c r="M464" t="s">
        <v>13539</v>
      </c>
      <c r="N464">
        <v>270103008</v>
      </c>
      <c r="O464" t="s">
        <v>13734</v>
      </c>
      <c r="P464">
        <v>0</v>
      </c>
      <c r="Q464">
        <v>9872.3032865802343</v>
      </c>
      <c r="R464">
        <v>0</v>
      </c>
    </row>
    <row r="465" spans="1:18" x14ac:dyDescent="0.25">
      <c r="A465">
        <v>6</v>
      </c>
      <c r="B465">
        <v>6112</v>
      </c>
      <c r="C465" t="s">
        <v>1781</v>
      </c>
      <c r="D465" t="s">
        <v>1325</v>
      </c>
      <c r="E465">
        <v>3</v>
      </c>
      <c r="F465" t="s">
        <v>13855</v>
      </c>
      <c r="G465">
        <v>1</v>
      </c>
      <c r="H465" t="s">
        <v>8278</v>
      </c>
      <c r="I465" t="s">
        <v>13850</v>
      </c>
      <c r="J465">
        <v>1</v>
      </c>
      <c r="K465" t="s">
        <v>13769</v>
      </c>
      <c r="L465">
        <v>270103</v>
      </c>
      <c r="M465" t="s">
        <v>13539</v>
      </c>
      <c r="N465">
        <v>270103008</v>
      </c>
      <c r="O465" t="s">
        <v>13734</v>
      </c>
      <c r="P465">
        <v>0</v>
      </c>
      <c r="Q465">
        <v>9502.9732865802343</v>
      </c>
      <c r="R465">
        <v>0</v>
      </c>
    </row>
    <row r="466" spans="1:18" x14ac:dyDescent="0.25">
      <c r="A466">
        <v>6</v>
      </c>
      <c r="B466">
        <v>6112</v>
      </c>
      <c r="C466" t="s">
        <v>1781</v>
      </c>
      <c r="D466" t="s">
        <v>1325</v>
      </c>
      <c r="E466">
        <v>3</v>
      </c>
      <c r="F466" t="s">
        <v>13855</v>
      </c>
      <c r="G466">
        <v>1</v>
      </c>
      <c r="H466" t="s">
        <v>8278</v>
      </c>
      <c r="I466" t="s">
        <v>13851</v>
      </c>
      <c r="J466">
        <v>1</v>
      </c>
      <c r="K466" t="s">
        <v>13769</v>
      </c>
      <c r="L466">
        <v>270103</v>
      </c>
      <c r="M466" t="s">
        <v>13539</v>
      </c>
      <c r="N466">
        <v>270103008</v>
      </c>
      <c r="O466" t="s">
        <v>13734</v>
      </c>
      <c r="P466">
        <v>0</v>
      </c>
      <c r="Q466">
        <v>369.33</v>
      </c>
      <c r="R466">
        <v>0</v>
      </c>
    </row>
    <row r="467" spans="1:18" x14ac:dyDescent="0.25">
      <c r="A467">
        <v>6</v>
      </c>
      <c r="B467">
        <v>6115</v>
      </c>
      <c r="C467" t="s">
        <v>1781</v>
      </c>
      <c r="D467" t="s">
        <v>1334</v>
      </c>
      <c r="E467">
        <v>1</v>
      </c>
      <c r="F467" t="s">
        <v>13849</v>
      </c>
      <c r="G467">
        <v>1</v>
      </c>
      <c r="H467" t="s">
        <v>8278</v>
      </c>
      <c r="I467" t="s">
        <v>13850</v>
      </c>
      <c r="J467">
        <v>1</v>
      </c>
      <c r="K467" t="s">
        <v>13769</v>
      </c>
      <c r="L467">
        <v>270103</v>
      </c>
      <c r="M467" t="s">
        <v>13539</v>
      </c>
      <c r="N467">
        <v>270103008</v>
      </c>
      <c r="O467" t="s">
        <v>13734</v>
      </c>
      <c r="P467">
        <v>11174</v>
      </c>
      <c r="Q467">
        <v>8459.7181208913153</v>
      </c>
      <c r="R467">
        <v>16471.229152303094</v>
      </c>
    </row>
    <row r="468" spans="1:18" x14ac:dyDescent="0.25">
      <c r="A468">
        <v>6</v>
      </c>
      <c r="B468">
        <v>6115</v>
      </c>
      <c r="C468" t="s">
        <v>1781</v>
      </c>
      <c r="D468" t="s">
        <v>1334</v>
      </c>
      <c r="E468">
        <v>1</v>
      </c>
      <c r="F468" t="s">
        <v>13849</v>
      </c>
      <c r="G468">
        <v>1</v>
      </c>
      <c r="H468" t="s">
        <v>8278</v>
      </c>
      <c r="I468" t="s">
        <v>13851</v>
      </c>
      <c r="J468">
        <v>1</v>
      </c>
      <c r="K468" t="s">
        <v>13769</v>
      </c>
      <c r="L468">
        <v>270103</v>
      </c>
      <c r="M468" t="s">
        <v>13539</v>
      </c>
      <c r="N468">
        <v>270103008</v>
      </c>
      <c r="O468" t="s">
        <v>13734</v>
      </c>
      <c r="P468">
        <v>1089</v>
      </c>
      <c r="Q468">
        <v>3703.4187940139768</v>
      </c>
      <c r="R468">
        <v>2151.0290598290599</v>
      </c>
    </row>
    <row r="469" spans="1:18" x14ac:dyDescent="0.25">
      <c r="A469">
        <v>6</v>
      </c>
      <c r="B469">
        <v>6115</v>
      </c>
      <c r="C469" t="s">
        <v>1781</v>
      </c>
      <c r="D469" t="s">
        <v>1334</v>
      </c>
      <c r="E469">
        <v>1</v>
      </c>
      <c r="F469" t="s">
        <v>13849</v>
      </c>
      <c r="G469">
        <v>2</v>
      </c>
      <c r="H469" t="s">
        <v>13771</v>
      </c>
      <c r="I469" t="s">
        <v>13852</v>
      </c>
      <c r="J469">
        <v>1</v>
      </c>
      <c r="K469" t="s">
        <v>13769</v>
      </c>
      <c r="L469">
        <v>270103</v>
      </c>
      <c r="M469" t="s">
        <v>13539</v>
      </c>
      <c r="N469">
        <v>270103008</v>
      </c>
      <c r="O469" t="s">
        <v>13734</v>
      </c>
      <c r="P469">
        <v>7458</v>
      </c>
      <c r="Q469">
        <v>7238.080098913294</v>
      </c>
      <c r="R469">
        <v>13682.597191306344</v>
      </c>
    </row>
    <row r="470" spans="1:18" x14ac:dyDescent="0.25">
      <c r="A470">
        <v>6</v>
      </c>
      <c r="B470">
        <v>6115</v>
      </c>
      <c r="C470" t="s">
        <v>1781</v>
      </c>
      <c r="D470" t="s">
        <v>1334</v>
      </c>
      <c r="E470">
        <v>1</v>
      </c>
      <c r="F470" t="s">
        <v>13849</v>
      </c>
      <c r="G470">
        <v>2</v>
      </c>
      <c r="H470" t="s">
        <v>13771</v>
      </c>
      <c r="I470" t="s">
        <v>13853</v>
      </c>
      <c r="J470">
        <v>1</v>
      </c>
      <c r="K470" t="s">
        <v>13769</v>
      </c>
      <c r="L470">
        <v>270103</v>
      </c>
      <c r="M470" t="s">
        <v>13539</v>
      </c>
      <c r="N470">
        <v>270103008</v>
      </c>
      <c r="O470" t="s">
        <v>13734</v>
      </c>
      <c r="P470">
        <v>4805</v>
      </c>
      <c r="Q470">
        <v>4925.0568159919985</v>
      </c>
      <c r="R470">
        <v>4939.6610208258098</v>
      </c>
    </row>
    <row r="471" spans="1:18" x14ac:dyDescent="0.25">
      <c r="A471">
        <v>6</v>
      </c>
      <c r="B471">
        <v>6115</v>
      </c>
      <c r="C471" t="s">
        <v>1781</v>
      </c>
      <c r="D471" t="s">
        <v>1334</v>
      </c>
      <c r="E471">
        <v>2</v>
      </c>
      <c r="F471" t="s">
        <v>13854</v>
      </c>
      <c r="G471">
        <v>1</v>
      </c>
      <c r="H471" t="s">
        <v>8278</v>
      </c>
      <c r="I471" t="s">
        <v>13850</v>
      </c>
      <c r="J471">
        <v>1</v>
      </c>
      <c r="K471" t="s">
        <v>13769</v>
      </c>
      <c r="L471">
        <v>270103</v>
      </c>
      <c r="M471" t="s">
        <v>13539</v>
      </c>
      <c r="N471">
        <v>270103008</v>
      </c>
      <c r="O471" t="s">
        <v>13734</v>
      </c>
      <c r="P471">
        <v>11981</v>
      </c>
      <c r="Q471">
        <v>10488.989458965007</v>
      </c>
      <c r="R471">
        <v>17546.743682217624</v>
      </c>
    </row>
    <row r="472" spans="1:18" x14ac:dyDescent="0.25">
      <c r="A472">
        <v>6</v>
      </c>
      <c r="B472">
        <v>6115</v>
      </c>
      <c r="C472" t="s">
        <v>1781</v>
      </c>
      <c r="D472" t="s">
        <v>1334</v>
      </c>
      <c r="E472">
        <v>2</v>
      </c>
      <c r="F472" t="s">
        <v>13854</v>
      </c>
      <c r="G472">
        <v>1</v>
      </c>
      <c r="H472" t="s">
        <v>8278</v>
      </c>
      <c r="I472" t="s">
        <v>13851</v>
      </c>
      <c r="J472">
        <v>1</v>
      </c>
      <c r="K472" t="s">
        <v>13769</v>
      </c>
      <c r="L472">
        <v>270103</v>
      </c>
      <c r="M472" t="s">
        <v>13539</v>
      </c>
      <c r="N472">
        <v>270103008</v>
      </c>
      <c r="O472" t="s">
        <v>13734</v>
      </c>
      <c r="P472">
        <v>282</v>
      </c>
      <c r="Q472">
        <v>1674.1474559402861</v>
      </c>
      <c r="R472">
        <v>1075.5145299145299</v>
      </c>
    </row>
    <row r="473" spans="1:18" x14ac:dyDescent="0.25">
      <c r="A473">
        <v>6</v>
      </c>
      <c r="B473">
        <v>6115</v>
      </c>
      <c r="C473" t="s">
        <v>1781</v>
      </c>
      <c r="D473" t="s">
        <v>1334</v>
      </c>
      <c r="E473">
        <v>3</v>
      </c>
      <c r="F473" t="s">
        <v>13855</v>
      </c>
      <c r="G473">
        <v>1</v>
      </c>
      <c r="H473" t="s">
        <v>8278</v>
      </c>
      <c r="I473" t="s">
        <v>13850</v>
      </c>
      <c r="J473">
        <v>1</v>
      </c>
      <c r="K473" t="s">
        <v>13769</v>
      </c>
      <c r="L473">
        <v>270103</v>
      </c>
      <c r="M473" t="s">
        <v>13539</v>
      </c>
      <c r="N473">
        <v>270103008</v>
      </c>
      <c r="O473" t="s">
        <v>13734</v>
      </c>
      <c r="P473">
        <v>11174</v>
      </c>
      <c r="Q473">
        <v>8829.0481208913152</v>
      </c>
      <c r="R473">
        <v>16471.229152303094</v>
      </c>
    </row>
    <row r="474" spans="1:18" x14ac:dyDescent="0.25">
      <c r="A474">
        <v>6</v>
      </c>
      <c r="B474">
        <v>6115</v>
      </c>
      <c r="C474" t="s">
        <v>1781</v>
      </c>
      <c r="D474" t="s">
        <v>1334</v>
      </c>
      <c r="E474">
        <v>3</v>
      </c>
      <c r="F474" t="s">
        <v>13855</v>
      </c>
      <c r="G474">
        <v>1</v>
      </c>
      <c r="H474" t="s">
        <v>8278</v>
      </c>
      <c r="I474" t="s">
        <v>13851</v>
      </c>
      <c r="J474">
        <v>1</v>
      </c>
      <c r="K474" t="s">
        <v>13769</v>
      </c>
      <c r="L474">
        <v>270103</v>
      </c>
      <c r="M474" t="s">
        <v>13539</v>
      </c>
      <c r="N474">
        <v>270103008</v>
      </c>
      <c r="O474" t="s">
        <v>13734</v>
      </c>
      <c r="P474">
        <v>1089</v>
      </c>
      <c r="Q474">
        <v>3334.0887940139769</v>
      </c>
      <c r="R474">
        <v>2151.0290598290599</v>
      </c>
    </row>
    <row r="475" spans="1:18" x14ac:dyDescent="0.25">
      <c r="A475">
        <v>6</v>
      </c>
      <c r="B475">
        <v>6116</v>
      </c>
      <c r="C475" t="s">
        <v>1781</v>
      </c>
      <c r="D475" t="s">
        <v>1337</v>
      </c>
      <c r="E475">
        <v>1</v>
      </c>
      <c r="F475" t="s">
        <v>13849</v>
      </c>
      <c r="G475">
        <v>1</v>
      </c>
      <c r="H475" t="s">
        <v>8278</v>
      </c>
      <c r="I475" t="s">
        <v>13850</v>
      </c>
      <c r="J475">
        <v>1</v>
      </c>
      <c r="K475" t="s">
        <v>13769</v>
      </c>
      <c r="L475">
        <v>270103</v>
      </c>
      <c r="M475" t="s">
        <v>13539</v>
      </c>
      <c r="N475">
        <v>270103008</v>
      </c>
      <c r="O475" t="s">
        <v>13734</v>
      </c>
      <c r="P475">
        <v>0</v>
      </c>
      <c r="Q475">
        <v>8994.7503489712253</v>
      </c>
      <c r="R475">
        <v>4807.8650097945874</v>
      </c>
    </row>
    <row r="476" spans="1:18" x14ac:dyDescent="0.25">
      <c r="A476">
        <v>6</v>
      </c>
      <c r="B476">
        <v>6116</v>
      </c>
      <c r="C476" t="s">
        <v>1781</v>
      </c>
      <c r="D476" t="s">
        <v>1337</v>
      </c>
      <c r="E476">
        <v>1</v>
      </c>
      <c r="F476" t="s">
        <v>13849</v>
      </c>
      <c r="G476">
        <v>1</v>
      </c>
      <c r="H476" t="s">
        <v>8278</v>
      </c>
      <c r="I476" t="s">
        <v>13851</v>
      </c>
      <c r="J476">
        <v>1</v>
      </c>
      <c r="K476" t="s">
        <v>13769</v>
      </c>
      <c r="L476">
        <v>270103</v>
      </c>
      <c r="M476" t="s">
        <v>13539</v>
      </c>
      <c r="N476">
        <v>270103008</v>
      </c>
      <c r="O476" t="s">
        <v>13734</v>
      </c>
      <c r="P476">
        <v>0</v>
      </c>
      <c r="Q476">
        <v>905.01886792452797</v>
      </c>
      <c r="R476">
        <v>1075.5145299145299</v>
      </c>
    </row>
    <row r="477" spans="1:18" x14ac:dyDescent="0.25">
      <c r="A477">
        <v>6</v>
      </c>
      <c r="B477">
        <v>6116</v>
      </c>
      <c r="C477" t="s">
        <v>1781</v>
      </c>
      <c r="D477" t="s">
        <v>1337</v>
      </c>
      <c r="E477">
        <v>1</v>
      </c>
      <c r="F477" t="s">
        <v>13849</v>
      </c>
      <c r="G477">
        <v>2</v>
      </c>
      <c r="H477" t="s">
        <v>13771</v>
      </c>
      <c r="I477" t="s">
        <v>13852</v>
      </c>
      <c r="J477">
        <v>1</v>
      </c>
      <c r="K477" t="s">
        <v>13769</v>
      </c>
      <c r="L477">
        <v>270103</v>
      </c>
      <c r="M477" t="s">
        <v>13539</v>
      </c>
      <c r="N477">
        <v>270103008</v>
      </c>
      <c r="O477" t="s">
        <v>13734</v>
      </c>
      <c r="P477">
        <v>0</v>
      </c>
      <c r="Q477">
        <v>8994.7503489712253</v>
      </c>
      <c r="R477">
        <v>2403.9325048972937</v>
      </c>
    </row>
    <row r="478" spans="1:18" x14ac:dyDescent="0.25">
      <c r="A478">
        <v>6</v>
      </c>
      <c r="B478">
        <v>6116</v>
      </c>
      <c r="C478" t="s">
        <v>1781</v>
      </c>
      <c r="D478" t="s">
        <v>1337</v>
      </c>
      <c r="E478">
        <v>1</v>
      </c>
      <c r="F478" t="s">
        <v>13849</v>
      </c>
      <c r="G478">
        <v>2</v>
      </c>
      <c r="H478" t="s">
        <v>13771</v>
      </c>
      <c r="I478" t="s">
        <v>13853</v>
      </c>
      <c r="J478">
        <v>1</v>
      </c>
      <c r="K478" t="s">
        <v>13769</v>
      </c>
      <c r="L478">
        <v>270103</v>
      </c>
      <c r="M478" t="s">
        <v>13539</v>
      </c>
      <c r="N478">
        <v>270103008</v>
      </c>
      <c r="O478" t="s">
        <v>13734</v>
      </c>
      <c r="P478">
        <v>0</v>
      </c>
      <c r="Q478">
        <v>905.01886792452797</v>
      </c>
      <c r="R478">
        <v>3479.4470348118239</v>
      </c>
    </row>
    <row r="479" spans="1:18" x14ac:dyDescent="0.25">
      <c r="A479">
        <v>6</v>
      </c>
      <c r="B479">
        <v>6116</v>
      </c>
      <c r="C479" t="s">
        <v>1781</v>
      </c>
      <c r="D479" t="s">
        <v>1337</v>
      </c>
      <c r="E479">
        <v>2</v>
      </c>
      <c r="F479" t="s">
        <v>13854</v>
      </c>
      <c r="G479">
        <v>1</v>
      </c>
      <c r="H479" t="s">
        <v>8278</v>
      </c>
      <c r="I479" t="s">
        <v>13850</v>
      </c>
      <c r="J479">
        <v>1</v>
      </c>
      <c r="K479" t="s">
        <v>13769</v>
      </c>
      <c r="L479">
        <v>270103</v>
      </c>
      <c r="M479" t="s">
        <v>13539</v>
      </c>
      <c r="N479">
        <v>270103008</v>
      </c>
      <c r="O479" t="s">
        <v>13734</v>
      </c>
      <c r="P479">
        <v>0</v>
      </c>
      <c r="Q479">
        <v>9899.7692168957547</v>
      </c>
      <c r="R479">
        <v>5883.379539709118</v>
      </c>
    </row>
    <row r="480" spans="1:18" x14ac:dyDescent="0.25">
      <c r="A480">
        <v>6</v>
      </c>
      <c r="B480">
        <v>6116</v>
      </c>
      <c r="C480" t="s">
        <v>1781</v>
      </c>
      <c r="D480" t="s">
        <v>1337</v>
      </c>
      <c r="E480">
        <v>3</v>
      </c>
      <c r="F480" t="s">
        <v>13855</v>
      </c>
      <c r="G480">
        <v>1</v>
      </c>
      <c r="H480" t="s">
        <v>8278</v>
      </c>
      <c r="I480" t="s">
        <v>13850</v>
      </c>
      <c r="J480">
        <v>1</v>
      </c>
      <c r="K480" t="s">
        <v>13769</v>
      </c>
      <c r="L480">
        <v>270103</v>
      </c>
      <c r="M480" t="s">
        <v>13539</v>
      </c>
      <c r="N480">
        <v>270103008</v>
      </c>
      <c r="O480" t="s">
        <v>13734</v>
      </c>
      <c r="P480">
        <v>0</v>
      </c>
      <c r="Q480">
        <v>8994.7503489712253</v>
      </c>
      <c r="R480">
        <v>4807.8650097945874</v>
      </c>
    </row>
    <row r="481" spans="1:18" x14ac:dyDescent="0.25">
      <c r="A481">
        <v>6</v>
      </c>
      <c r="B481">
        <v>6116</v>
      </c>
      <c r="C481" t="s">
        <v>1781</v>
      </c>
      <c r="D481" t="s">
        <v>1337</v>
      </c>
      <c r="E481">
        <v>3</v>
      </c>
      <c r="F481" t="s">
        <v>13855</v>
      </c>
      <c r="G481">
        <v>1</v>
      </c>
      <c r="H481" t="s">
        <v>8278</v>
      </c>
      <c r="I481" t="s">
        <v>13851</v>
      </c>
      <c r="J481">
        <v>1</v>
      </c>
      <c r="K481" t="s">
        <v>13769</v>
      </c>
      <c r="L481">
        <v>270103</v>
      </c>
      <c r="M481" t="s">
        <v>13539</v>
      </c>
      <c r="N481">
        <v>270103008</v>
      </c>
      <c r="O481" t="s">
        <v>13734</v>
      </c>
      <c r="P481">
        <v>0</v>
      </c>
      <c r="Q481">
        <v>905.01886792452797</v>
      </c>
      <c r="R481">
        <v>1075.5145299145299</v>
      </c>
    </row>
    <row r="482" spans="1:18" x14ac:dyDescent="0.25">
      <c r="A482">
        <v>6</v>
      </c>
      <c r="B482">
        <v>6117</v>
      </c>
      <c r="C482" t="s">
        <v>1781</v>
      </c>
      <c r="D482" t="s">
        <v>1035</v>
      </c>
      <c r="E482">
        <v>1</v>
      </c>
      <c r="F482" t="s">
        <v>13849</v>
      </c>
      <c r="G482">
        <v>1</v>
      </c>
      <c r="H482" t="s">
        <v>8278</v>
      </c>
      <c r="I482" t="s">
        <v>13850</v>
      </c>
      <c r="J482">
        <v>1</v>
      </c>
      <c r="K482" t="s">
        <v>13769</v>
      </c>
      <c r="L482">
        <v>270103</v>
      </c>
      <c r="M482" t="s">
        <v>13539</v>
      </c>
      <c r="N482">
        <v>270103008</v>
      </c>
      <c r="O482" t="s">
        <v>13734</v>
      </c>
      <c r="P482">
        <v>7080</v>
      </c>
      <c r="Q482">
        <v>5800.7966818614223</v>
      </c>
      <c r="R482">
        <v>0</v>
      </c>
    </row>
    <row r="483" spans="1:18" x14ac:dyDescent="0.25">
      <c r="A483">
        <v>6</v>
      </c>
      <c r="B483">
        <v>6117</v>
      </c>
      <c r="C483" t="s">
        <v>1781</v>
      </c>
      <c r="D483" t="s">
        <v>1035</v>
      </c>
      <c r="E483">
        <v>1</v>
      </c>
      <c r="F483" t="s">
        <v>13849</v>
      </c>
      <c r="G483">
        <v>1</v>
      </c>
      <c r="H483" t="s">
        <v>8278</v>
      </c>
      <c r="I483" t="s">
        <v>13851</v>
      </c>
      <c r="J483">
        <v>1</v>
      </c>
      <c r="K483" t="s">
        <v>13769</v>
      </c>
      <c r="L483">
        <v>270103</v>
      </c>
      <c r="M483" t="s">
        <v>13539</v>
      </c>
      <c r="N483">
        <v>270103008</v>
      </c>
      <c r="O483" t="s">
        <v>13734</v>
      </c>
      <c r="P483">
        <v>259</v>
      </c>
      <c r="Q483">
        <v>0</v>
      </c>
      <c r="R483">
        <v>0</v>
      </c>
    </row>
    <row r="484" spans="1:18" x14ac:dyDescent="0.25">
      <c r="A484">
        <v>6</v>
      </c>
      <c r="B484">
        <v>6117</v>
      </c>
      <c r="C484" t="s">
        <v>1781</v>
      </c>
      <c r="D484" t="s">
        <v>1035</v>
      </c>
      <c r="E484">
        <v>1</v>
      </c>
      <c r="F484" t="s">
        <v>13849</v>
      </c>
      <c r="G484">
        <v>2</v>
      </c>
      <c r="H484" t="s">
        <v>13771</v>
      </c>
      <c r="I484" t="s">
        <v>13852</v>
      </c>
      <c r="J484">
        <v>1</v>
      </c>
      <c r="K484" t="s">
        <v>13769</v>
      </c>
      <c r="L484">
        <v>270103</v>
      </c>
      <c r="M484" t="s">
        <v>13539</v>
      </c>
      <c r="N484">
        <v>270103008</v>
      </c>
      <c r="O484" t="s">
        <v>13734</v>
      </c>
      <c r="P484">
        <v>5589</v>
      </c>
      <c r="Q484">
        <v>4412.8260936261286</v>
      </c>
      <c r="R484">
        <v>0</v>
      </c>
    </row>
    <row r="485" spans="1:18" x14ac:dyDescent="0.25">
      <c r="A485">
        <v>6</v>
      </c>
      <c r="B485">
        <v>6117</v>
      </c>
      <c r="C485" t="s">
        <v>1781</v>
      </c>
      <c r="D485" t="s">
        <v>1035</v>
      </c>
      <c r="E485">
        <v>1</v>
      </c>
      <c r="F485" t="s">
        <v>13849</v>
      </c>
      <c r="G485">
        <v>2</v>
      </c>
      <c r="H485" t="s">
        <v>13771</v>
      </c>
      <c r="I485" t="s">
        <v>13853</v>
      </c>
      <c r="J485">
        <v>1</v>
      </c>
      <c r="K485" t="s">
        <v>13769</v>
      </c>
      <c r="L485">
        <v>270103</v>
      </c>
      <c r="M485" t="s">
        <v>13539</v>
      </c>
      <c r="N485">
        <v>270103008</v>
      </c>
      <c r="O485" t="s">
        <v>13734</v>
      </c>
      <c r="P485">
        <v>1750</v>
      </c>
      <c r="Q485">
        <v>1387.9705882352939</v>
      </c>
      <c r="R485">
        <v>0</v>
      </c>
    </row>
    <row r="486" spans="1:18" x14ac:dyDescent="0.25">
      <c r="A486">
        <v>6</v>
      </c>
      <c r="B486">
        <v>6117</v>
      </c>
      <c r="C486" t="s">
        <v>1781</v>
      </c>
      <c r="D486" t="s">
        <v>1035</v>
      </c>
      <c r="E486">
        <v>2</v>
      </c>
      <c r="F486" t="s">
        <v>13854</v>
      </c>
      <c r="G486">
        <v>1</v>
      </c>
      <c r="H486" t="s">
        <v>8278</v>
      </c>
      <c r="I486" t="s">
        <v>13850</v>
      </c>
      <c r="J486">
        <v>1</v>
      </c>
      <c r="K486" t="s">
        <v>13769</v>
      </c>
      <c r="L486">
        <v>270103</v>
      </c>
      <c r="M486" t="s">
        <v>13539</v>
      </c>
      <c r="N486">
        <v>270103008</v>
      </c>
      <c r="O486" t="s">
        <v>13734</v>
      </c>
      <c r="P486">
        <v>7339</v>
      </c>
      <c r="Q486">
        <v>5800.7966818614223</v>
      </c>
      <c r="R486">
        <v>0</v>
      </c>
    </row>
    <row r="487" spans="1:18" x14ac:dyDescent="0.25">
      <c r="A487">
        <v>6</v>
      </c>
      <c r="B487">
        <v>6117</v>
      </c>
      <c r="C487" t="s">
        <v>1781</v>
      </c>
      <c r="D487" t="s">
        <v>1035</v>
      </c>
      <c r="E487">
        <v>3</v>
      </c>
      <c r="F487" t="s">
        <v>13855</v>
      </c>
      <c r="G487">
        <v>1</v>
      </c>
      <c r="H487" t="s">
        <v>8278</v>
      </c>
      <c r="I487" t="s">
        <v>13850</v>
      </c>
      <c r="J487">
        <v>1</v>
      </c>
      <c r="K487" t="s">
        <v>13769</v>
      </c>
      <c r="L487">
        <v>270103</v>
      </c>
      <c r="M487" t="s">
        <v>13539</v>
      </c>
      <c r="N487">
        <v>270103008</v>
      </c>
      <c r="O487" t="s">
        <v>13734</v>
      </c>
      <c r="P487">
        <v>7080</v>
      </c>
      <c r="Q487">
        <v>5800.7966818614223</v>
      </c>
      <c r="R487">
        <v>0</v>
      </c>
    </row>
    <row r="488" spans="1:18" x14ac:dyDescent="0.25">
      <c r="A488">
        <v>6</v>
      </c>
      <c r="B488">
        <v>6117</v>
      </c>
      <c r="C488" t="s">
        <v>1781</v>
      </c>
      <c r="D488" t="s">
        <v>1035</v>
      </c>
      <c r="E488">
        <v>3</v>
      </c>
      <c r="F488" t="s">
        <v>13855</v>
      </c>
      <c r="G488">
        <v>1</v>
      </c>
      <c r="H488" t="s">
        <v>8278</v>
      </c>
      <c r="I488" t="s">
        <v>13851</v>
      </c>
      <c r="J488">
        <v>1</v>
      </c>
      <c r="K488" t="s">
        <v>13769</v>
      </c>
      <c r="L488">
        <v>270103</v>
      </c>
      <c r="M488" t="s">
        <v>13539</v>
      </c>
      <c r="N488">
        <v>270103008</v>
      </c>
      <c r="O488" t="s">
        <v>13734</v>
      </c>
      <c r="P488">
        <v>259</v>
      </c>
      <c r="Q488">
        <v>0</v>
      </c>
      <c r="R488">
        <v>0</v>
      </c>
    </row>
    <row r="489" spans="1:18" x14ac:dyDescent="0.25">
      <c r="A489">
        <v>6</v>
      </c>
      <c r="B489">
        <v>6201</v>
      </c>
      <c r="C489" t="s">
        <v>1781</v>
      </c>
      <c r="D489" t="s">
        <v>1342</v>
      </c>
      <c r="E489">
        <v>1</v>
      </c>
      <c r="F489" t="s">
        <v>13849</v>
      </c>
      <c r="G489">
        <v>1</v>
      </c>
      <c r="H489" t="s">
        <v>8278</v>
      </c>
      <c r="I489" t="s">
        <v>13850</v>
      </c>
      <c r="J489">
        <v>1</v>
      </c>
      <c r="K489" t="s">
        <v>13769</v>
      </c>
      <c r="L489">
        <v>270103</v>
      </c>
      <c r="M489" t="s">
        <v>13539</v>
      </c>
      <c r="N489">
        <v>270103008</v>
      </c>
      <c r="O489" t="s">
        <v>13734</v>
      </c>
      <c r="P489">
        <v>0</v>
      </c>
      <c r="Q489">
        <v>12234.292360502981</v>
      </c>
      <c r="R489">
        <v>0</v>
      </c>
    </row>
    <row r="490" spans="1:18" x14ac:dyDescent="0.25">
      <c r="A490">
        <v>6</v>
      </c>
      <c r="B490">
        <v>6201</v>
      </c>
      <c r="C490" t="s">
        <v>1781</v>
      </c>
      <c r="D490" t="s">
        <v>1342</v>
      </c>
      <c r="E490">
        <v>1</v>
      </c>
      <c r="F490" t="s">
        <v>13849</v>
      </c>
      <c r="G490">
        <v>1</v>
      </c>
      <c r="H490" t="s">
        <v>8278</v>
      </c>
      <c r="I490" t="s">
        <v>13851</v>
      </c>
      <c r="J490">
        <v>1</v>
      </c>
      <c r="K490" t="s">
        <v>13769</v>
      </c>
      <c r="L490">
        <v>270103</v>
      </c>
      <c r="M490" t="s">
        <v>13539</v>
      </c>
      <c r="N490">
        <v>270103008</v>
      </c>
      <c r="O490" t="s">
        <v>13734</v>
      </c>
      <c r="P490">
        <v>0</v>
      </c>
      <c r="Q490">
        <v>7048.3440739227462</v>
      </c>
      <c r="R490">
        <v>0</v>
      </c>
    </row>
    <row r="491" spans="1:18" x14ac:dyDescent="0.25">
      <c r="A491">
        <v>6</v>
      </c>
      <c r="B491">
        <v>6201</v>
      </c>
      <c r="C491" t="s">
        <v>1781</v>
      </c>
      <c r="D491" t="s">
        <v>1342</v>
      </c>
      <c r="E491">
        <v>1</v>
      </c>
      <c r="F491" t="s">
        <v>13849</v>
      </c>
      <c r="G491">
        <v>2</v>
      </c>
      <c r="H491" t="s">
        <v>13771</v>
      </c>
      <c r="I491" t="s">
        <v>13852</v>
      </c>
      <c r="J491">
        <v>1</v>
      </c>
      <c r="K491" t="s">
        <v>13769</v>
      </c>
      <c r="L491">
        <v>270103</v>
      </c>
      <c r="M491" t="s">
        <v>13539</v>
      </c>
      <c r="N491">
        <v>270103008</v>
      </c>
      <c r="O491" t="s">
        <v>13734</v>
      </c>
      <c r="P491">
        <v>0</v>
      </c>
      <c r="Q491">
        <v>11381.984338524959</v>
      </c>
      <c r="R491">
        <v>0</v>
      </c>
    </row>
    <row r="492" spans="1:18" x14ac:dyDescent="0.25">
      <c r="A492">
        <v>6</v>
      </c>
      <c r="B492">
        <v>6201</v>
      </c>
      <c r="C492" t="s">
        <v>1781</v>
      </c>
      <c r="D492" t="s">
        <v>1342</v>
      </c>
      <c r="E492">
        <v>1</v>
      </c>
      <c r="F492" t="s">
        <v>13849</v>
      </c>
      <c r="G492">
        <v>2</v>
      </c>
      <c r="H492" t="s">
        <v>13771</v>
      </c>
      <c r="I492" t="s">
        <v>13853</v>
      </c>
      <c r="J492">
        <v>1</v>
      </c>
      <c r="K492" t="s">
        <v>13769</v>
      </c>
      <c r="L492">
        <v>270103</v>
      </c>
      <c r="M492" t="s">
        <v>13539</v>
      </c>
      <c r="N492">
        <v>270103008</v>
      </c>
      <c r="O492" t="s">
        <v>13734</v>
      </c>
      <c r="P492">
        <v>0</v>
      </c>
      <c r="Q492">
        <v>7900.6520959007685</v>
      </c>
      <c r="R492">
        <v>0</v>
      </c>
    </row>
    <row r="493" spans="1:18" x14ac:dyDescent="0.25">
      <c r="A493">
        <v>6</v>
      </c>
      <c r="B493">
        <v>6201</v>
      </c>
      <c r="C493" t="s">
        <v>1781</v>
      </c>
      <c r="D493" t="s">
        <v>1342</v>
      </c>
      <c r="E493">
        <v>2</v>
      </c>
      <c r="F493" t="s">
        <v>13854</v>
      </c>
      <c r="G493">
        <v>1</v>
      </c>
      <c r="H493" t="s">
        <v>8278</v>
      </c>
      <c r="I493" t="s">
        <v>13850</v>
      </c>
      <c r="J493">
        <v>1</v>
      </c>
      <c r="K493" t="s">
        <v>13769</v>
      </c>
      <c r="L493">
        <v>270103</v>
      </c>
      <c r="M493" t="s">
        <v>13539</v>
      </c>
      <c r="N493">
        <v>270103008</v>
      </c>
      <c r="O493" t="s">
        <v>13734</v>
      </c>
      <c r="P493">
        <v>0</v>
      </c>
      <c r="Q493">
        <v>18799.658412447705</v>
      </c>
      <c r="R493">
        <v>0</v>
      </c>
    </row>
    <row r="494" spans="1:18" x14ac:dyDescent="0.25">
      <c r="A494">
        <v>6</v>
      </c>
      <c r="B494">
        <v>6201</v>
      </c>
      <c r="C494" t="s">
        <v>1781</v>
      </c>
      <c r="D494" t="s">
        <v>1342</v>
      </c>
      <c r="E494">
        <v>2</v>
      </c>
      <c r="F494" t="s">
        <v>13854</v>
      </c>
      <c r="G494">
        <v>1</v>
      </c>
      <c r="H494" t="s">
        <v>8278</v>
      </c>
      <c r="I494" t="s">
        <v>13851</v>
      </c>
      <c r="J494">
        <v>1</v>
      </c>
      <c r="K494" t="s">
        <v>13769</v>
      </c>
      <c r="L494">
        <v>270103</v>
      </c>
      <c r="M494" t="s">
        <v>13539</v>
      </c>
      <c r="N494">
        <v>270103008</v>
      </c>
      <c r="O494" t="s">
        <v>13734</v>
      </c>
      <c r="P494">
        <v>0</v>
      </c>
      <c r="Q494">
        <v>482.97802197802201</v>
      </c>
      <c r="R494">
        <v>0</v>
      </c>
    </row>
    <row r="495" spans="1:18" x14ac:dyDescent="0.25">
      <c r="A495">
        <v>6</v>
      </c>
      <c r="B495">
        <v>6201</v>
      </c>
      <c r="C495" t="s">
        <v>1781</v>
      </c>
      <c r="D495" t="s">
        <v>1342</v>
      </c>
      <c r="E495">
        <v>3</v>
      </c>
      <c r="F495" t="s">
        <v>13855</v>
      </c>
      <c r="G495">
        <v>1</v>
      </c>
      <c r="H495" t="s">
        <v>8278</v>
      </c>
      <c r="I495" t="s">
        <v>13850</v>
      </c>
      <c r="J495">
        <v>1</v>
      </c>
      <c r="K495" t="s">
        <v>13769</v>
      </c>
      <c r="L495">
        <v>270103</v>
      </c>
      <c r="M495" t="s">
        <v>13539</v>
      </c>
      <c r="N495">
        <v>270103008</v>
      </c>
      <c r="O495" t="s">
        <v>13734</v>
      </c>
      <c r="P495">
        <v>0</v>
      </c>
      <c r="Q495">
        <v>12234.292360502981</v>
      </c>
      <c r="R495">
        <v>0</v>
      </c>
    </row>
    <row r="496" spans="1:18" x14ac:dyDescent="0.25">
      <c r="A496">
        <v>6</v>
      </c>
      <c r="B496">
        <v>6201</v>
      </c>
      <c r="C496" t="s">
        <v>1781</v>
      </c>
      <c r="D496" t="s">
        <v>1342</v>
      </c>
      <c r="E496">
        <v>3</v>
      </c>
      <c r="F496" t="s">
        <v>13855</v>
      </c>
      <c r="G496">
        <v>1</v>
      </c>
      <c r="H496" t="s">
        <v>8278</v>
      </c>
      <c r="I496" t="s">
        <v>13851</v>
      </c>
      <c r="J496">
        <v>1</v>
      </c>
      <c r="K496" t="s">
        <v>13769</v>
      </c>
      <c r="L496">
        <v>270103</v>
      </c>
      <c r="M496" t="s">
        <v>13539</v>
      </c>
      <c r="N496">
        <v>270103008</v>
      </c>
      <c r="O496" t="s">
        <v>13734</v>
      </c>
      <c r="P496">
        <v>0</v>
      </c>
      <c r="Q496">
        <v>7048.3440739227462</v>
      </c>
      <c r="R496">
        <v>0</v>
      </c>
    </row>
    <row r="497" spans="1:18" x14ac:dyDescent="0.25">
      <c r="A497">
        <v>6</v>
      </c>
      <c r="B497">
        <v>6203</v>
      </c>
      <c r="C497" t="s">
        <v>1781</v>
      </c>
      <c r="D497" t="s">
        <v>1348</v>
      </c>
      <c r="E497">
        <v>1</v>
      </c>
      <c r="F497" t="s">
        <v>13849</v>
      </c>
      <c r="G497">
        <v>1</v>
      </c>
      <c r="H497" t="s">
        <v>8278</v>
      </c>
      <c r="I497" t="s">
        <v>13850</v>
      </c>
      <c r="J497">
        <v>1</v>
      </c>
      <c r="K497" t="s">
        <v>13769</v>
      </c>
      <c r="L497">
        <v>270103</v>
      </c>
      <c r="M497" t="s">
        <v>13539</v>
      </c>
      <c r="N497">
        <v>270103008</v>
      </c>
      <c r="O497" t="s">
        <v>13734</v>
      </c>
      <c r="P497">
        <v>0</v>
      </c>
      <c r="Q497">
        <v>1176.9633160956689</v>
      </c>
      <c r="R497">
        <v>0</v>
      </c>
    </row>
    <row r="498" spans="1:18" x14ac:dyDescent="0.25">
      <c r="A498">
        <v>6</v>
      </c>
      <c r="B498">
        <v>6203</v>
      </c>
      <c r="C498" t="s">
        <v>1781</v>
      </c>
      <c r="D498" t="s">
        <v>1348</v>
      </c>
      <c r="E498">
        <v>1</v>
      </c>
      <c r="F498" t="s">
        <v>13849</v>
      </c>
      <c r="G498">
        <v>1</v>
      </c>
      <c r="H498" t="s">
        <v>8278</v>
      </c>
      <c r="I498" t="s">
        <v>13851</v>
      </c>
      <c r="J498">
        <v>1</v>
      </c>
      <c r="K498" t="s">
        <v>13769</v>
      </c>
      <c r="L498">
        <v>270103</v>
      </c>
      <c r="M498" t="s">
        <v>13539</v>
      </c>
      <c r="N498">
        <v>270103008</v>
      </c>
      <c r="O498" t="s">
        <v>13734</v>
      </c>
      <c r="P498">
        <v>0</v>
      </c>
      <c r="Q498">
        <v>1063.315294117647</v>
      </c>
      <c r="R498">
        <v>0</v>
      </c>
    </row>
    <row r="499" spans="1:18" x14ac:dyDescent="0.25">
      <c r="A499">
        <v>6</v>
      </c>
      <c r="B499">
        <v>6203</v>
      </c>
      <c r="C499" t="s">
        <v>1781</v>
      </c>
      <c r="D499" t="s">
        <v>1348</v>
      </c>
      <c r="E499">
        <v>1</v>
      </c>
      <c r="F499" t="s">
        <v>13849</v>
      </c>
      <c r="G499">
        <v>2</v>
      </c>
      <c r="H499" t="s">
        <v>13771</v>
      </c>
      <c r="I499" t="s">
        <v>13852</v>
      </c>
      <c r="J499">
        <v>1</v>
      </c>
      <c r="K499" t="s">
        <v>13769</v>
      </c>
      <c r="L499">
        <v>270103</v>
      </c>
      <c r="M499" t="s">
        <v>13539</v>
      </c>
      <c r="N499">
        <v>270103008</v>
      </c>
      <c r="O499" t="s">
        <v>13734</v>
      </c>
      <c r="P499">
        <v>0</v>
      </c>
      <c r="Q499">
        <v>482.97802197802201</v>
      </c>
      <c r="R499">
        <v>0</v>
      </c>
    </row>
    <row r="500" spans="1:18" x14ac:dyDescent="0.25">
      <c r="A500">
        <v>6</v>
      </c>
      <c r="B500">
        <v>6203</v>
      </c>
      <c r="C500" t="s">
        <v>1781</v>
      </c>
      <c r="D500" t="s">
        <v>1348</v>
      </c>
      <c r="E500">
        <v>1</v>
      </c>
      <c r="F500" t="s">
        <v>13849</v>
      </c>
      <c r="G500">
        <v>2</v>
      </c>
      <c r="H500" t="s">
        <v>13771</v>
      </c>
      <c r="I500" t="s">
        <v>13853</v>
      </c>
      <c r="J500">
        <v>1</v>
      </c>
      <c r="K500" t="s">
        <v>13769</v>
      </c>
      <c r="L500">
        <v>270103</v>
      </c>
      <c r="M500" t="s">
        <v>13539</v>
      </c>
      <c r="N500">
        <v>270103008</v>
      </c>
      <c r="O500" t="s">
        <v>13734</v>
      </c>
      <c r="P500">
        <v>0</v>
      </c>
      <c r="Q500">
        <v>1757.3005882352941</v>
      </c>
      <c r="R500">
        <v>0</v>
      </c>
    </row>
    <row r="501" spans="1:18" x14ac:dyDescent="0.25">
      <c r="A501">
        <v>6</v>
      </c>
      <c r="B501">
        <v>6203</v>
      </c>
      <c r="C501" t="s">
        <v>1781</v>
      </c>
      <c r="D501" t="s">
        <v>1348</v>
      </c>
      <c r="E501">
        <v>2</v>
      </c>
      <c r="F501" t="s">
        <v>13854</v>
      </c>
      <c r="G501">
        <v>1</v>
      </c>
      <c r="H501" t="s">
        <v>8278</v>
      </c>
      <c r="I501" t="s">
        <v>13850</v>
      </c>
      <c r="J501">
        <v>1</v>
      </c>
      <c r="K501" t="s">
        <v>13769</v>
      </c>
      <c r="L501">
        <v>270103</v>
      </c>
      <c r="M501" t="s">
        <v>13539</v>
      </c>
      <c r="N501">
        <v>270103008</v>
      </c>
      <c r="O501" t="s">
        <v>13734</v>
      </c>
      <c r="P501">
        <v>0</v>
      </c>
      <c r="Q501">
        <v>1546.2933160956691</v>
      </c>
      <c r="R501">
        <v>0</v>
      </c>
    </row>
    <row r="502" spans="1:18" x14ac:dyDescent="0.25">
      <c r="A502">
        <v>6</v>
      </c>
      <c r="B502">
        <v>6203</v>
      </c>
      <c r="C502" t="s">
        <v>1781</v>
      </c>
      <c r="D502" t="s">
        <v>1348</v>
      </c>
      <c r="E502">
        <v>2</v>
      </c>
      <c r="F502" t="s">
        <v>13854</v>
      </c>
      <c r="G502">
        <v>1</v>
      </c>
      <c r="H502" t="s">
        <v>8278</v>
      </c>
      <c r="I502" t="s">
        <v>13851</v>
      </c>
      <c r="J502">
        <v>1</v>
      </c>
      <c r="K502" t="s">
        <v>13769</v>
      </c>
      <c r="L502">
        <v>270103</v>
      </c>
      <c r="M502" t="s">
        <v>13539</v>
      </c>
      <c r="N502">
        <v>270103008</v>
      </c>
      <c r="O502" t="s">
        <v>13734</v>
      </c>
      <c r="P502">
        <v>0</v>
      </c>
      <c r="Q502">
        <v>693.98529411764696</v>
      </c>
      <c r="R502">
        <v>0</v>
      </c>
    </row>
    <row r="503" spans="1:18" x14ac:dyDescent="0.25">
      <c r="A503">
        <v>6</v>
      </c>
      <c r="B503">
        <v>6203</v>
      </c>
      <c r="C503" t="s">
        <v>1781</v>
      </c>
      <c r="D503" t="s">
        <v>1348</v>
      </c>
      <c r="E503">
        <v>3</v>
      </c>
      <c r="F503" t="s">
        <v>13855</v>
      </c>
      <c r="G503">
        <v>1</v>
      </c>
      <c r="H503" t="s">
        <v>8278</v>
      </c>
      <c r="I503" t="s">
        <v>13850</v>
      </c>
      <c r="J503">
        <v>1</v>
      </c>
      <c r="K503" t="s">
        <v>13769</v>
      </c>
      <c r="L503">
        <v>270103</v>
      </c>
      <c r="M503" t="s">
        <v>13539</v>
      </c>
      <c r="N503">
        <v>270103008</v>
      </c>
      <c r="O503" t="s">
        <v>13734</v>
      </c>
      <c r="P503">
        <v>0</v>
      </c>
      <c r="Q503">
        <v>1176.9633160956689</v>
      </c>
      <c r="R503">
        <v>0</v>
      </c>
    </row>
    <row r="504" spans="1:18" x14ac:dyDescent="0.25">
      <c r="A504">
        <v>6</v>
      </c>
      <c r="B504">
        <v>6203</v>
      </c>
      <c r="C504" t="s">
        <v>1781</v>
      </c>
      <c r="D504" t="s">
        <v>1348</v>
      </c>
      <c r="E504">
        <v>3</v>
      </c>
      <c r="F504" t="s">
        <v>13855</v>
      </c>
      <c r="G504">
        <v>1</v>
      </c>
      <c r="H504" t="s">
        <v>8278</v>
      </c>
      <c r="I504" t="s">
        <v>13851</v>
      </c>
      <c r="J504">
        <v>1</v>
      </c>
      <c r="K504" t="s">
        <v>13769</v>
      </c>
      <c r="L504">
        <v>270103</v>
      </c>
      <c r="M504" t="s">
        <v>13539</v>
      </c>
      <c r="N504">
        <v>270103008</v>
      </c>
      <c r="O504" t="s">
        <v>13734</v>
      </c>
      <c r="P504">
        <v>0</v>
      </c>
      <c r="Q504">
        <v>1063.315294117647</v>
      </c>
      <c r="R504">
        <v>0</v>
      </c>
    </row>
    <row r="505" spans="1:18" x14ac:dyDescent="0.25">
      <c r="A505">
        <v>6</v>
      </c>
      <c r="B505">
        <v>6205</v>
      </c>
      <c r="C505" t="s">
        <v>1781</v>
      </c>
      <c r="D505" t="s">
        <v>1354</v>
      </c>
      <c r="E505">
        <v>1</v>
      </c>
      <c r="F505" t="s">
        <v>13849</v>
      </c>
      <c r="G505">
        <v>1</v>
      </c>
      <c r="H505" t="s">
        <v>8278</v>
      </c>
      <c r="I505" t="s">
        <v>13850</v>
      </c>
      <c r="J505">
        <v>1</v>
      </c>
      <c r="K505" t="s">
        <v>13769</v>
      </c>
      <c r="L505">
        <v>270103</v>
      </c>
      <c r="M505" t="s">
        <v>13539</v>
      </c>
      <c r="N505">
        <v>270103008</v>
      </c>
      <c r="O505" t="s">
        <v>13734</v>
      </c>
      <c r="P505">
        <v>0</v>
      </c>
      <c r="Q505">
        <v>4443.9513214865037</v>
      </c>
      <c r="R505">
        <v>0</v>
      </c>
    </row>
    <row r="506" spans="1:18" x14ac:dyDescent="0.25">
      <c r="A506">
        <v>6</v>
      </c>
      <c r="B506">
        <v>6205</v>
      </c>
      <c r="C506" t="s">
        <v>1781</v>
      </c>
      <c r="D506" t="s">
        <v>1354</v>
      </c>
      <c r="E506">
        <v>1</v>
      </c>
      <c r="F506" t="s">
        <v>13849</v>
      </c>
      <c r="G506">
        <v>1</v>
      </c>
      <c r="H506" t="s">
        <v>8278</v>
      </c>
      <c r="I506" t="s">
        <v>13851</v>
      </c>
      <c r="J506">
        <v>1</v>
      </c>
      <c r="K506" t="s">
        <v>13769</v>
      </c>
      <c r="L506">
        <v>270103</v>
      </c>
      <c r="M506" t="s">
        <v>13539</v>
      </c>
      <c r="N506">
        <v>270103008</v>
      </c>
      <c r="O506" t="s">
        <v>13734</v>
      </c>
      <c r="P506">
        <v>0</v>
      </c>
      <c r="Q506">
        <v>1789.6680053908349</v>
      </c>
      <c r="R506">
        <v>0</v>
      </c>
    </row>
    <row r="507" spans="1:18" x14ac:dyDescent="0.25">
      <c r="A507">
        <v>6</v>
      </c>
      <c r="B507">
        <v>6205</v>
      </c>
      <c r="C507" t="s">
        <v>1781</v>
      </c>
      <c r="D507" t="s">
        <v>1354</v>
      </c>
      <c r="E507">
        <v>1</v>
      </c>
      <c r="F507" t="s">
        <v>13849</v>
      </c>
      <c r="G507">
        <v>2</v>
      </c>
      <c r="H507" t="s">
        <v>13771</v>
      </c>
      <c r="I507" t="s">
        <v>13852</v>
      </c>
      <c r="J507">
        <v>1</v>
      </c>
      <c r="K507" t="s">
        <v>13769</v>
      </c>
      <c r="L507">
        <v>270103</v>
      </c>
      <c r="M507" t="s">
        <v>13539</v>
      </c>
      <c r="N507">
        <v>270103008</v>
      </c>
      <c r="O507" t="s">
        <v>13734</v>
      </c>
      <c r="P507">
        <v>0</v>
      </c>
      <c r="Q507">
        <v>3380.636027368857</v>
      </c>
      <c r="R507">
        <v>0</v>
      </c>
    </row>
    <row r="508" spans="1:18" x14ac:dyDescent="0.25">
      <c r="A508">
        <v>6</v>
      </c>
      <c r="B508">
        <v>6205</v>
      </c>
      <c r="C508" t="s">
        <v>1781</v>
      </c>
      <c r="D508" t="s">
        <v>1354</v>
      </c>
      <c r="E508">
        <v>1</v>
      </c>
      <c r="F508" t="s">
        <v>13849</v>
      </c>
      <c r="G508">
        <v>2</v>
      </c>
      <c r="H508" t="s">
        <v>13771</v>
      </c>
      <c r="I508" t="s">
        <v>13853</v>
      </c>
      <c r="J508">
        <v>1</v>
      </c>
      <c r="K508" t="s">
        <v>13769</v>
      </c>
      <c r="L508">
        <v>270103</v>
      </c>
      <c r="M508" t="s">
        <v>13539</v>
      </c>
      <c r="N508">
        <v>270103008</v>
      </c>
      <c r="O508" t="s">
        <v>13734</v>
      </c>
      <c r="P508">
        <v>0</v>
      </c>
      <c r="Q508">
        <v>2852.9832995084817</v>
      </c>
      <c r="R508">
        <v>0</v>
      </c>
    </row>
    <row r="509" spans="1:18" x14ac:dyDescent="0.25">
      <c r="A509">
        <v>6</v>
      </c>
      <c r="B509">
        <v>6205</v>
      </c>
      <c r="C509" t="s">
        <v>1781</v>
      </c>
      <c r="D509" t="s">
        <v>1354</v>
      </c>
      <c r="E509">
        <v>2</v>
      </c>
      <c r="F509" t="s">
        <v>13854</v>
      </c>
      <c r="G509">
        <v>1</v>
      </c>
      <c r="H509" t="s">
        <v>8278</v>
      </c>
      <c r="I509" t="s">
        <v>13850</v>
      </c>
      <c r="J509">
        <v>1</v>
      </c>
      <c r="K509" t="s">
        <v>13769</v>
      </c>
      <c r="L509">
        <v>270103</v>
      </c>
      <c r="M509" t="s">
        <v>13539</v>
      </c>
      <c r="N509">
        <v>270103008</v>
      </c>
      <c r="O509" t="s">
        <v>13734</v>
      </c>
      <c r="P509">
        <v>0</v>
      </c>
      <c r="Q509">
        <v>6233.6193268773395</v>
      </c>
      <c r="R509">
        <v>0</v>
      </c>
    </row>
    <row r="510" spans="1:18" x14ac:dyDescent="0.25">
      <c r="A510">
        <v>6</v>
      </c>
      <c r="B510">
        <v>6205</v>
      </c>
      <c r="C510" t="s">
        <v>1781</v>
      </c>
      <c r="D510" t="s">
        <v>1354</v>
      </c>
      <c r="E510">
        <v>3</v>
      </c>
      <c r="F510" t="s">
        <v>13855</v>
      </c>
      <c r="G510">
        <v>1</v>
      </c>
      <c r="H510" t="s">
        <v>8278</v>
      </c>
      <c r="I510" t="s">
        <v>13850</v>
      </c>
      <c r="J510">
        <v>1</v>
      </c>
      <c r="K510" t="s">
        <v>13769</v>
      </c>
      <c r="L510">
        <v>270103</v>
      </c>
      <c r="M510" t="s">
        <v>13539</v>
      </c>
      <c r="N510">
        <v>270103008</v>
      </c>
      <c r="O510" t="s">
        <v>13734</v>
      </c>
      <c r="P510">
        <v>0</v>
      </c>
      <c r="Q510">
        <v>4443.9513214865037</v>
      </c>
      <c r="R510">
        <v>0</v>
      </c>
    </row>
    <row r="511" spans="1:18" x14ac:dyDescent="0.25">
      <c r="A511">
        <v>6</v>
      </c>
      <c r="B511">
        <v>6205</v>
      </c>
      <c r="C511" t="s">
        <v>1781</v>
      </c>
      <c r="D511" t="s">
        <v>1354</v>
      </c>
      <c r="E511">
        <v>3</v>
      </c>
      <c r="F511" t="s">
        <v>13855</v>
      </c>
      <c r="G511">
        <v>1</v>
      </c>
      <c r="H511" t="s">
        <v>8278</v>
      </c>
      <c r="I511" t="s">
        <v>13851</v>
      </c>
      <c r="J511">
        <v>1</v>
      </c>
      <c r="K511" t="s">
        <v>13769</v>
      </c>
      <c r="L511">
        <v>270103</v>
      </c>
      <c r="M511" t="s">
        <v>13539</v>
      </c>
      <c r="N511">
        <v>270103008</v>
      </c>
      <c r="O511" t="s">
        <v>13734</v>
      </c>
      <c r="P511">
        <v>0</v>
      </c>
      <c r="Q511">
        <v>1789.6680053908349</v>
      </c>
      <c r="R511">
        <v>0</v>
      </c>
    </row>
    <row r="512" spans="1:18" x14ac:dyDescent="0.25">
      <c r="A512">
        <v>6</v>
      </c>
      <c r="B512">
        <v>6301</v>
      </c>
      <c r="C512" t="s">
        <v>1781</v>
      </c>
      <c r="D512" t="s">
        <v>1360</v>
      </c>
      <c r="E512">
        <v>1</v>
      </c>
      <c r="F512" t="s">
        <v>13849</v>
      </c>
      <c r="G512">
        <v>1</v>
      </c>
      <c r="H512" t="s">
        <v>8278</v>
      </c>
      <c r="I512" t="s">
        <v>13850</v>
      </c>
      <c r="J512">
        <v>1</v>
      </c>
      <c r="K512" t="s">
        <v>13769</v>
      </c>
      <c r="L512">
        <v>270103</v>
      </c>
      <c r="M512" t="s">
        <v>13539</v>
      </c>
      <c r="N512">
        <v>270103008</v>
      </c>
      <c r="O512" t="s">
        <v>13734</v>
      </c>
      <c r="P512">
        <v>15673</v>
      </c>
      <c r="Q512">
        <v>17200.942319675327</v>
      </c>
      <c r="R512">
        <v>28869.127782155261</v>
      </c>
    </row>
    <row r="513" spans="1:18" x14ac:dyDescent="0.25">
      <c r="A513">
        <v>6</v>
      </c>
      <c r="B513">
        <v>6301</v>
      </c>
      <c r="C513" t="s">
        <v>1781</v>
      </c>
      <c r="D513" t="s">
        <v>1360</v>
      </c>
      <c r="E513">
        <v>1</v>
      </c>
      <c r="F513" t="s">
        <v>13849</v>
      </c>
      <c r="G513">
        <v>1</v>
      </c>
      <c r="H513" t="s">
        <v>8278</v>
      </c>
      <c r="I513" t="s">
        <v>13851</v>
      </c>
      <c r="J513">
        <v>1</v>
      </c>
      <c r="K513" t="s">
        <v>13769</v>
      </c>
      <c r="L513">
        <v>270103</v>
      </c>
      <c r="M513" t="s">
        <v>13539</v>
      </c>
      <c r="N513">
        <v>270103008</v>
      </c>
      <c r="O513" t="s">
        <v>13734</v>
      </c>
      <c r="P513">
        <v>1908</v>
      </c>
      <c r="Q513">
        <v>1629.4727500579329</v>
      </c>
      <c r="R513">
        <v>1772.7711732711732</v>
      </c>
    </row>
    <row r="514" spans="1:18" x14ac:dyDescent="0.25">
      <c r="A514">
        <v>6</v>
      </c>
      <c r="B514">
        <v>6301</v>
      </c>
      <c r="C514" t="s">
        <v>1781</v>
      </c>
      <c r="D514" t="s">
        <v>1360</v>
      </c>
      <c r="E514">
        <v>1</v>
      </c>
      <c r="F514" t="s">
        <v>13849</v>
      </c>
      <c r="G514">
        <v>2</v>
      </c>
      <c r="H514" t="s">
        <v>13771</v>
      </c>
      <c r="I514" t="s">
        <v>13852</v>
      </c>
      <c r="J514">
        <v>1</v>
      </c>
      <c r="K514" t="s">
        <v>13769</v>
      </c>
      <c r="L514">
        <v>270103</v>
      </c>
      <c r="M514" t="s">
        <v>13539</v>
      </c>
      <c r="N514">
        <v>270103008</v>
      </c>
      <c r="O514" t="s">
        <v>13734</v>
      </c>
      <c r="P514">
        <v>10085</v>
      </c>
      <c r="Q514">
        <v>14960.663709462011</v>
      </c>
      <c r="R514">
        <v>25687.231291243974</v>
      </c>
    </row>
    <row r="515" spans="1:18" x14ac:dyDescent="0.25">
      <c r="A515">
        <v>6</v>
      </c>
      <c r="B515">
        <v>6301</v>
      </c>
      <c r="C515" t="s">
        <v>1781</v>
      </c>
      <c r="D515" t="s">
        <v>1360</v>
      </c>
      <c r="E515">
        <v>1</v>
      </c>
      <c r="F515" t="s">
        <v>13849</v>
      </c>
      <c r="G515">
        <v>2</v>
      </c>
      <c r="H515" t="s">
        <v>13771</v>
      </c>
      <c r="I515" t="s">
        <v>13853</v>
      </c>
      <c r="J515">
        <v>1</v>
      </c>
      <c r="K515" t="s">
        <v>13769</v>
      </c>
      <c r="L515">
        <v>270103</v>
      </c>
      <c r="M515" t="s">
        <v>13539</v>
      </c>
      <c r="N515">
        <v>270103008</v>
      </c>
      <c r="O515" t="s">
        <v>13734</v>
      </c>
      <c r="P515">
        <v>7496</v>
      </c>
      <c r="Q515">
        <v>3869.7513602712488</v>
      </c>
      <c r="R515">
        <v>4954.6676641824524</v>
      </c>
    </row>
    <row r="516" spans="1:18" x14ac:dyDescent="0.25">
      <c r="A516">
        <v>6</v>
      </c>
      <c r="B516">
        <v>6301</v>
      </c>
      <c r="C516" t="s">
        <v>1781</v>
      </c>
      <c r="D516" t="s">
        <v>1360</v>
      </c>
      <c r="E516">
        <v>2</v>
      </c>
      <c r="F516" t="s">
        <v>13854</v>
      </c>
      <c r="G516">
        <v>1</v>
      </c>
      <c r="H516" t="s">
        <v>8278</v>
      </c>
      <c r="I516" t="s">
        <v>13850</v>
      </c>
      <c r="J516">
        <v>1</v>
      </c>
      <c r="K516" t="s">
        <v>13769</v>
      </c>
      <c r="L516">
        <v>270103</v>
      </c>
      <c r="M516" t="s">
        <v>13539</v>
      </c>
      <c r="N516">
        <v>270103008</v>
      </c>
      <c r="O516" t="s">
        <v>13734</v>
      </c>
      <c r="P516">
        <v>17321</v>
      </c>
      <c r="Q516">
        <v>18830.415069733259</v>
      </c>
      <c r="R516">
        <v>30641.898955426437</v>
      </c>
    </row>
    <row r="517" spans="1:18" x14ac:dyDescent="0.25">
      <c r="A517">
        <v>6</v>
      </c>
      <c r="B517">
        <v>6301</v>
      </c>
      <c r="C517" t="s">
        <v>1781</v>
      </c>
      <c r="D517" t="s">
        <v>1360</v>
      </c>
      <c r="E517">
        <v>2</v>
      </c>
      <c r="F517" t="s">
        <v>13854</v>
      </c>
      <c r="G517">
        <v>1</v>
      </c>
      <c r="H517" t="s">
        <v>8278</v>
      </c>
      <c r="I517" t="s">
        <v>13851</v>
      </c>
      <c r="J517">
        <v>1</v>
      </c>
      <c r="K517" t="s">
        <v>13769</v>
      </c>
      <c r="L517">
        <v>270103</v>
      </c>
      <c r="M517" t="s">
        <v>13539</v>
      </c>
      <c r="N517">
        <v>270103008</v>
      </c>
      <c r="O517" t="s">
        <v>13734</v>
      </c>
      <c r="P517">
        <v>260</v>
      </c>
      <c r="Q517">
        <v>0</v>
      </c>
      <c r="R517">
        <v>0</v>
      </c>
    </row>
    <row r="518" spans="1:18" x14ac:dyDescent="0.25">
      <c r="A518">
        <v>6</v>
      </c>
      <c r="B518">
        <v>6301</v>
      </c>
      <c r="C518" t="s">
        <v>1781</v>
      </c>
      <c r="D518" t="s">
        <v>1360</v>
      </c>
      <c r="E518">
        <v>3</v>
      </c>
      <c r="F518" t="s">
        <v>13855</v>
      </c>
      <c r="G518">
        <v>1</v>
      </c>
      <c r="H518" t="s">
        <v>8278</v>
      </c>
      <c r="I518" t="s">
        <v>13850</v>
      </c>
      <c r="J518">
        <v>1</v>
      </c>
      <c r="K518" t="s">
        <v>13769</v>
      </c>
      <c r="L518">
        <v>270103</v>
      </c>
      <c r="M518" t="s">
        <v>13539</v>
      </c>
      <c r="N518">
        <v>270103008</v>
      </c>
      <c r="O518" t="s">
        <v>13734</v>
      </c>
      <c r="P518">
        <v>15673</v>
      </c>
      <c r="Q518">
        <v>17200.942319675327</v>
      </c>
      <c r="R518">
        <v>28869.127782155261</v>
      </c>
    </row>
    <row r="519" spans="1:18" x14ac:dyDescent="0.25">
      <c r="A519">
        <v>6</v>
      </c>
      <c r="B519">
        <v>6301</v>
      </c>
      <c r="C519" t="s">
        <v>1781</v>
      </c>
      <c r="D519" t="s">
        <v>1360</v>
      </c>
      <c r="E519">
        <v>3</v>
      </c>
      <c r="F519" t="s">
        <v>13855</v>
      </c>
      <c r="G519">
        <v>1</v>
      </c>
      <c r="H519" t="s">
        <v>8278</v>
      </c>
      <c r="I519" t="s">
        <v>13851</v>
      </c>
      <c r="J519">
        <v>1</v>
      </c>
      <c r="K519" t="s">
        <v>13769</v>
      </c>
      <c r="L519">
        <v>270103</v>
      </c>
      <c r="M519" t="s">
        <v>13539</v>
      </c>
      <c r="N519">
        <v>270103008</v>
      </c>
      <c r="O519" t="s">
        <v>13734</v>
      </c>
      <c r="P519">
        <v>1908</v>
      </c>
      <c r="Q519">
        <v>1629.4727500579329</v>
      </c>
      <c r="R519">
        <v>1772.7711732711732</v>
      </c>
    </row>
    <row r="520" spans="1:18" x14ac:dyDescent="0.25">
      <c r="A520">
        <v>6</v>
      </c>
      <c r="B520">
        <v>6302</v>
      </c>
      <c r="C520" t="s">
        <v>1781</v>
      </c>
      <c r="D520" t="s">
        <v>1363</v>
      </c>
      <c r="E520">
        <v>1</v>
      </c>
      <c r="F520" t="s">
        <v>13849</v>
      </c>
      <c r="G520">
        <v>1</v>
      </c>
      <c r="H520" t="s">
        <v>8278</v>
      </c>
      <c r="I520" t="s">
        <v>13850</v>
      </c>
      <c r="J520">
        <v>1</v>
      </c>
      <c r="K520" t="s">
        <v>13769</v>
      </c>
      <c r="L520">
        <v>270103</v>
      </c>
      <c r="M520" t="s">
        <v>13539</v>
      </c>
      <c r="N520">
        <v>270103008</v>
      </c>
      <c r="O520" t="s">
        <v>13734</v>
      </c>
      <c r="P520">
        <v>0</v>
      </c>
      <c r="Q520">
        <v>1335.2860439560441</v>
      </c>
      <c r="R520">
        <v>8914.5177681473451</v>
      </c>
    </row>
    <row r="521" spans="1:18" x14ac:dyDescent="0.25">
      <c r="A521">
        <v>6</v>
      </c>
      <c r="B521">
        <v>6302</v>
      </c>
      <c r="C521" t="s">
        <v>1781</v>
      </c>
      <c r="D521" t="s">
        <v>1363</v>
      </c>
      <c r="E521">
        <v>1</v>
      </c>
      <c r="F521" t="s">
        <v>13849</v>
      </c>
      <c r="G521">
        <v>1</v>
      </c>
      <c r="H521" t="s">
        <v>8278</v>
      </c>
      <c r="I521" t="s">
        <v>13851</v>
      </c>
      <c r="J521">
        <v>1</v>
      </c>
      <c r="K521" t="s">
        <v>13769</v>
      </c>
      <c r="L521">
        <v>270103</v>
      </c>
      <c r="M521" t="s">
        <v>13539</v>
      </c>
      <c r="N521">
        <v>270103008</v>
      </c>
      <c r="O521" t="s">
        <v>13734</v>
      </c>
      <c r="P521">
        <v>0</v>
      </c>
      <c r="Q521">
        <v>452.50943396226398</v>
      </c>
      <c r="R521">
        <v>997.52341398820272</v>
      </c>
    </row>
    <row r="522" spans="1:18" x14ac:dyDescent="0.25">
      <c r="A522">
        <v>6</v>
      </c>
      <c r="B522">
        <v>6302</v>
      </c>
      <c r="C522" t="s">
        <v>1781</v>
      </c>
      <c r="D522" t="s">
        <v>1363</v>
      </c>
      <c r="E522">
        <v>1</v>
      </c>
      <c r="F522" t="s">
        <v>13849</v>
      </c>
      <c r="G522">
        <v>2</v>
      </c>
      <c r="H522" t="s">
        <v>13771</v>
      </c>
      <c r="I522" t="s">
        <v>13852</v>
      </c>
      <c r="J522">
        <v>1</v>
      </c>
      <c r="K522" t="s">
        <v>13769</v>
      </c>
      <c r="L522">
        <v>270103</v>
      </c>
      <c r="M522" t="s">
        <v>13539</v>
      </c>
      <c r="N522">
        <v>270103008</v>
      </c>
      <c r="O522" t="s">
        <v>13734</v>
      </c>
      <c r="P522">
        <v>0</v>
      </c>
      <c r="Q522">
        <v>482.97802197802201</v>
      </c>
      <c r="R522">
        <v>7839.0032382328145</v>
      </c>
    </row>
    <row r="523" spans="1:18" x14ac:dyDescent="0.25">
      <c r="A523">
        <v>6</v>
      </c>
      <c r="B523">
        <v>6302</v>
      </c>
      <c r="C523" t="s">
        <v>1781</v>
      </c>
      <c r="D523" t="s">
        <v>1363</v>
      </c>
      <c r="E523">
        <v>1</v>
      </c>
      <c r="F523" t="s">
        <v>13849</v>
      </c>
      <c r="G523">
        <v>2</v>
      </c>
      <c r="H523" t="s">
        <v>13771</v>
      </c>
      <c r="I523" t="s">
        <v>13853</v>
      </c>
      <c r="J523">
        <v>1</v>
      </c>
      <c r="K523" t="s">
        <v>13769</v>
      </c>
      <c r="L523">
        <v>270103</v>
      </c>
      <c r="M523" t="s">
        <v>13539</v>
      </c>
      <c r="N523">
        <v>270103008</v>
      </c>
      <c r="O523" t="s">
        <v>13734</v>
      </c>
      <c r="P523">
        <v>0</v>
      </c>
      <c r="Q523">
        <v>1304.817455940286</v>
      </c>
      <c r="R523">
        <v>2073.0379439027329</v>
      </c>
    </row>
    <row r="524" spans="1:18" x14ac:dyDescent="0.25">
      <c r="A524">
        <v>6</v>
      </c>
      <c r="B524">
        <v>6302</v>
      </c>
      <c r="C524" t="s">
        <v>1781</v>
      </c>
      <c r="D524" t="s">
        <v>1363</v>
      </c>
      <c r="E524">
        <v>2</v>
      </c>
      <c r="F524" t="s">
        <v>13854</v>
      </c>
      <c r="G524">
        <v>1</v>
      </c>
      <c r="H524" t="s">
        <v>8278</v>
      </c>
      <c r="I524" t="s">
        <v>13850</v>
      </c>
      <c r="J524">
        <v>1</v>
      </c>
      <c r="K524" t="s">
        <v>13769</v>
      </c>
      <c r="L524">
        <v>270103</v>
      </c>
      <c r="M524" t="s">
        <v>13539</v>
      </c>
      <c r="N524">
        <v>270103008</v>
      </c>
      <c r="O524" t="s">
        <v>13734</v>
      </c>
      <c r="P524">
        <v>0</v>
      </c>
      <c r="Q524">
        <v>1787.7954779183081</v>
      </c>
      <c r="R524">
        <v>9238.9707596003354</v>
      </c>
    </row>
    <row r="525" spans="1:18" x14ac:dyDescent="0.25">
      <c r="A525">
        <v>6</v>
      </c>
      <c r="B525">
        <v>6302</v>
      </c>
      <c r="C525" t="s">
        <v>1781</v>
      </c>
      <c r="D525" t="s">
        <v>1363</v>
      </c>
      <c r="E525">
        <v>2</v>
      </c>
      <c r="F525" t="s">
        <v>13854</v>
      </c>
      <c r="G525">
        <v>1</v>
      </c>
      <c r="H525" t="s">
        <v>8278</v>
      </c>
      <c r="I525" t="s">
        <v>13851</v>
      </c>
      <c r="J525">
        <v>1</v>
      </c>
      <c r="K525" t="s">
        <v>13769</v>
      </c>
      <c r="L525">
        <v>270103</v>
      </c>
      <c r="M525" t="s">
        <v>13539</v>
      </c>
      <c r="N525">
        <v>270103008</v>
      </c>
      <c r="O525" t="s">
        <v>13734</v>
      </c>
      <c r="P525">
        <v>0</v>
      </c>
      <c r="Q525">
        <v>0</v>
      </c>
      <c r="R525">
        <v>673.07042253521126</v>
      </c>
    </row>
    <row r="526" spans="1:18" x14ac:dyDescent="0.25">
      <c r="A526">
        <v>6</v>
      </c>
      <c r="B526">
        <v>6302</v>
      </c>
      <c r="C526" t="s">
        <v>1781</v>
      </c>
      <c r="D526" t="s">
        <v>1363</v>
      </c>
      <c r="E526">
        <v>3</v>
      </c>
      <c r="F526" t="s">
        <v>13855</v>
      </c>
      <c r="G526">
        <v>1</v>
      </c>
      <c r="H526" t="s">
        <v>8278</v>
      </c>
      <c r="I526" t="s">
        <v>13850</v>
      </c>
      <c r="J526">
        <v>1</v>
      </c>
      <c r="K526" t="s">
        <v>13769</v>
      </c>
      <c r="L526">
        <v>270103</v>
      </c>
      <c r="M526" t="s">
        <v>13539</v>
      </c>
      <c r="N526">
        <v>270103008</v>
      </c>
      <c r="O526" t="s">
        <v>13734</v>
      </c>
      <c r="P526">
        <v>0</v>
      </c>
      <c r="Q526">
        <v>1335.2860439560441</v>
      </c>
      <c r="R526">
        <v>8914.5177681473451</v>
      </c>
    </row>
    <row r="527" spans="1:18" x14ac:dyDescent="0.25">
      <c r="A527">
        <v>6</v>
      </c>
      <c r="B527">
        <v>6302</v>
      </c>
      <c r="C527" t="s">
        <v>1781</v>
      </c>
      <c r="D527" t="s">
        <v>1363</v>
      </c>
      <c r="E527">
        <v>3</v>
      </c>
      <c r="F527" t="s">
        <v>13855</v>
      </c>
      <c r="G527">
        <v>1</v>
      </c>
      <c r="H527" t="s">
        <v>8278</v>
      </c>
      <c r="I527" t="s">
        <v>13851</v>
      </c>
      <c r="J527">
        <v>1</v>
      </c>
      <c r="K527" t="s">
        <v>13769</v>
      </c>
      <c r="L527">
        <v>270103</v>
      </c>
      <c r="M527" t="s">
        <v>13539</v>
      </c>
      <c r="N527">
        <v>270103008</v>
      </c>
      <c r="O527" t="s">
        <v>13734</v>
      </c>
      <c r="P527">
        <v>0</v>
      </c>
      <c r="Q527">
        <v>452.50943396226398</v>
      </c>
      <c r="R527">
        <v>997.52341398820272</v>
      </c>
    </row>
    <row r="528" spans="1:18" x14ac:dyDescent="0.25">
      <c r="A528">
        <v>6</v>
      </c>
      <c r="B528">
        <v>6303</v>
      </c>
      <c r="C528" t="s">
        <v>1781</v>
      </c>
      <c r="D528" t="s">
        <v>1366</v>
      </c>
      <c r="E528">
        <v>1</v>
      </c>
      <c r="F528" t="s">
        <v>13849</v>
      </c>
      <c r="G528">
        <v>1</v>
      </c>
      <c r="H528" t="s">
        <v>8278</v>
      </c>
      <c r="I528" t="s">
        <v>13850</v>
      </c>
      <c r="J528">
        <v>1</v>
      </c>
      <c r="K528" t="s">
        <v>13769</v>
      </c>
      <c r="L528">
        <v>270103</v>
      </c>
      <c r="M528" t="s">
        <v>13539</v>
      </c>
      <c r="N528">
        <v>270103008</v>
      </c>
      <c r="O528" t="s">
        <v>13734</v>
      </c>
      <c r="P528">
        <v>0</v>
      </c>
      <c r="Q528">
        <v>6200.6215715444368</v>
      </c>
      <c r="R528">
        <v>19470.219182617071</v>
      </c>
    </row>
    <row r="529" spans="1:18" x14ac:dyDescent="0.25">
      <c r="A529">
        <v>6</v>
      </c>
      <c r="B529">
        <v>6303</v>
      </c>
      <c r="C529" t="s">
        <v>1781</v>
      </c>
      <c r="D529" t="s">
        <v>1366</v>
      </c>
      <c r="E529">
        <v>1</v>
      </c>
      <c r="F529" t="s">
        <v>13849</v>
      </c>
      <c r="G529">
        <v>1</v>
      </c>
      <c r="H529" t="s">
        <v>8278</v>
      </c>
      <c r="I529" t="s">
        <v>13851</v>
      </c>
      <c r="J529">
        <v>1</v>
      </c>
      <c r="K529" t="s">
        <v>13769</v>
      </c>
      <c r="L529">
        <v>270103</v>
      </c>
      <c r="M529" t="s">
        <v>13539</v>
      </c>
      <c r="N529">
        <v>270103008</v>
      </c>
      <c r="O529" t="s">
        <v>13734</v>
      </c>
      <c r="P529">
        <v>0</v>
      </c>
      <c r="Q529">
        <v>935.48745594028605</v>
      </c>
      <c r="R529">
        <v>2950.4412587412589</v>
      </c>
    </row>
    <row r="530" spans="1:18" x14ac:dyDescent="0.25">
      <c r="A530">
        <v>6</v>
      </c>
      <c r="B530">
        <v>6303</v>
      </c>
      <c r="C530" t="s">
        <v>1781</v>
      </c>
      <c r="D530" t="s">
        <v>1366</v>
      </c>
      <c r="E530">
        <v>1</v>
      </c>
      <c r="F530" t="s">
        <v>13849</v>
      </c>
      <c r="G530">
        <v>2</v>
      </c>
      <c r="H530" t="s">
        <v>13771</v>
      </c>
      <c r="I530" t="s">
        <v>13852</v>
      </c>
      <c r="J530">
        <v>1</v>
      </c>
      <c r="K530" t="s">
        <v>13769</v>
      </c>
      <c r="L530">
        <v>270103</v>
      </c>
      <c r="M530" t="s">
        <v>13539</v>
      </c>
      <c r="N530">
        <v>270103008</v>
      </c>
      <c r="O530" t="s">
        <v>13734</v>
      </c>
      <c r="P530">
        <v>0</v>
      </c>
      <c r="Q530">
        <v>6200.6215715444368</v>
      </c>
      <c r="R530">
        <v>14352.907824726133</v>
      </c>
    </row>
    <row r="531" spans="1:18" x14ac:dyDescent="0.25">
      <c r="A531">
        <v>6</v>
      </c>
      <c r="B531">
        <v>6303</v>
      </c>
      <c r="C531" t="s">
        <v>1781</v>
      </c>
      <c r="D531" t="s">
        <v>1366</v>
      </c>
      <c r="E531">
        <v>1</v>
      </c>
      <c r="F531" t="s">
        <v>13849</v>
      </c>
      <c r="G531">
        <v>2</v>
      </c>
      <c r="H531" t="s">
        <v>13771</v>
      </c>
      <c r="I531" t="s">
        <v>13853</v>
      </c>
      <c r="J531">
        <v>1</v>
      </c>
      <c r="K531" t="s">
        <v>13769</v>
      </c>
      <c r="L531">
        <v>270103</v>
      </c>
      <c r="M531" t="s">
        <v>13539</v>
      </c>
      <c r="N531">
        <v>270103008</v>
      </c>
      <c r="O531" t="s">
        <v>13734</v>
      </c>
      <c r="P531">
        <v>0</v>
      </c>
      <c r="Q531">
        <v>935.48745594028605</v>
      </c>
      <c r="R531">
        <v>8067.7526166321932</v>
      </c>
    </row>
    <row r="532" spans="1:18" x14ac:dyDescent="0.25">
      <c r="A532">
        <v>6</v>
      </c>
      <c r="B532">
        <v>6303</v>
      </c>
      <c r="C532" t="s">
        <v>1781</v>
      </c>
      <c r="D532" t="s">
        <v>1366</v>
      </c>
      <c r="E532">
        <v>2</v>
      </c>
      <c r="F532" t="s">
        <v>13854</v>
      </c>
      <c r="G532">
        <v>1</v>
      </c>
      <c r="H532" t="s">
        <v>8278</v>
      </c>
      <c r="I532" t="s">
        <v>13850</v>
      </c>
      <c r="J532">
        <v>1</v>
      </c>
      <c r="K532" t="s">
        <v>13769</v>
      </c>
      <c r="L532">
        <v>270103</v>
      </c>
      <c r="M532" t="s">
        <v>13539</v>
      </c>
      <c r="N532">
        <v>270103008</v>
      </c>
      <c r="O532" t="s">
        <v>13734</v>
      </c>
      <c r="P532">
        <v>0</v>
      </c>
      <c r="Q532">
        <v>7136.1090274847229</v>
      </c>
      <c r="R532">
        <v>20918.537364435255</v>
      </c>
    </row>
    <row r="533" spans="1:18" x14ac:dyDescent="0.25">
      <c r="A533">
        <v>6</v>
      </c>
      <c r="B533">
        <v>6303</v>
      </c>
      <c r="C533" t="s">
        <v>1781</v>
      </c>
      <c r="D533" t="s">
        <v>1366</v>
      </c>
      <c r="E533">
        <v>2</v>
      </c>
      <c r="F533" t="s">
        <v>13854</v>
      </c>
      <c r="G533">
        <v>1</v>
      </c>
      <c r="H533" t="s">
        <v>8278</v>
      </c>
      <c r="I533" t="s">
        <v>13851</v>
      </c>
      <c r="J533">
        <v>1</v>
      </c>
      <c r="K533" t="s">
        <v>13769</v>
      </c>
      <c r="L533">
        <v>270103</v>
      </c>
      <c r="M533" t="s">
        <v>13539</v>
      </c>
      <c r="N533">
        <v>270103008</v>
      </c>
      <c r="O533" t="s">
        <v>13734</v>
      </c>
      <c r="P533">
        <v>0</v>
      </c>
      <c r="Q533">
        <v>0</v>
      </c>
      <c r="R533">
        <v>1502.123076923077</v>
      </c>
    </row>
    <row r="534" spans="1:18" x14ac:dyDescent="0.25">
      <c r="A534">
        <v>6</v>
      </c>
      <c r="B534">
        <v>6303</v>
      </c>
      <c r="C534" t="s">
        <v>1781</v>
      </c>
      <c r="D534" t="s">
        <v>1366</v>
      </c>
      <c r="E534">
        <v>3</v>
      </c>
      <c r="F534" t="s">
        <v>13855</v>
      </c>
      <c r="G534">
        <v>1</v>
      </c>
      <c r="H534" t="s">
        <v>8278</v>
      </c>
      <c r="I534" t="s">
        <v>13850</v>
      </c>
      <c r="J534">
        <v>1</v>
      </c>
      <c r="K534" t="s">
        <v>13769</v>
      </c>
      <c r="L534">
        <v>270103</v>
      </c>
      <c r="M534" t="s">
        <v>13539</v>
      </c>
      <c r="N534">
        <v>270103008</v>
      </c>
      <c r="O534" t="s">
        <v>13734</v>
      </c>
      <c r="P534">
        <v>0</v>
      </c>
      <c r="Q534">
        <v>6200.6215715444368</v>
      </c>
      <c r="R534">
        <v>19470.219182617071</v>
      </c>
    </row>
    <row r="535" spans="1:18" x14ac:dyDescent="0.25">
      <c r="A535">
        <v>6</v>
      </c>
      <c r="B535">
        <v>6303</v>
      </c>
      <c r="C535" t="s">
        <v>1781</v>
      </c>
      <c r="D535" t="s">
        <v>1366</v>
      </c>
      <c r="E535">
        <v>3</v>
      </c>
      <c r="F535" t="s">
        <v>13855</v>
      </c>
      <c r="G535">
        <v>1</v>
      </c>
      <c r="H535" t="s">
        <v>8278</v>
      </c>
      <c r="I535" t="s">
        <v>13851</v>
      </c>
      <c r="J535">
        <v>1</v>
      </c>
      <c r="K535" t="s">
        <v>13769</v>
      </c>
      <c r="L535">
        <v>270103</v>
      </c>
      <c r="M535" t="s">
        <v>13539</v>
      </c>
      <c r="N535">
        <v>270103008</v>
      </c>
      <c r="O535" t="s">
        <v>13734</v>
      </c>
      <c r="P535">
        <v>0</v>
      </c>
      <c r="Q535">
        <v>935.48745594028605</v>
      </c>
      <c r="R535">
        <v>2950.4412587412589</v>
      </c>
    </row>
    <row r="536" spans="1:18" x14ac:dyDescent="0.25">
      <c r="A536">
        <v>6</v>
      </c>
      <c r="B536">
        <v>6305</v>
      </c>
      <c r="C536" t="s">
        <v>1781</v>
      </c>
      <c r="D536" t="s">
        <v>1372</v>
      </c>
      <c r="E536">
        <v>1</v>
      </c>
      <c r="F536" t="s">
        <v>13849</v>
      </c>
      <c r="G536">
        <v>1</v>
      </c>
      <c r="H536" t="s">
        <v>8278</v>
      </c>
      <c r="I536" t="s">
        <v>13850</v>
      </c>
      <c r="J536">
        <v>1</v>
      </c>
      <c r="K536" t="s">
        <v>13769</v>
      </c>
      <c r="L536">
        <v>270103</v>
      </c>
      <c r="M536" t="s">
        <v>13539</v>
      </c>
      <c r="N536">
        <v>270103008</v>
      </c>
      <c r="O536" t="s">
        <v>13734</v>
      </c>
      <c r="P536">
        <v>0</v>
      </c>
      <c r="Q536">
        <v>10086.477878822063</v>
      </c>
      <c r="R536">
        <v>2013.4059829059829</v>
      </c>
    </row>
    <row r="537" spans="1:18" x14ac:dyDescent="0.25">
      <c r="A537">
        <v>6</v>
      </c>
      <c r="B537">
        <v>6305</v>
      </c>
      <c r="C537" t="s">
        <v>1781</v>
      </c>
      <c r="D537" t="s">
        <v>1372</v>
      </c>
      <c r="E537">
        <v>1</v>
      </c>
      <c r="F537" t="s">
        <v>13849</v>
      </c>
      <c r="G537">
        <v>1</v>
      </c>
      <c r="H537" t="s">
        <v>8278</v>
      </c>
      <c r="I537" t="s">
        <v>13851</v>
      </c>
      <c r="J537">
        <v>1</v>
      </c>
      <c r="K537" t="s">
        <v>13769</v>
      </c>
      <c r="L537">
        <v>270103</v>
      </c>
      <c r="M537" t="s">
        <v>13539</v>
      </c>
      <c r="N537">
        <v>270103008</v>
      </c>
      <c r="O537" t="s">
        <v>13734</v>
      </c>
      <c r="P537">
        <v>0</v>
      </c>
      <c r="Q537">
        <v>1176.9633160956689</v>
      </c>
      <c r="R537">
        <v>751.06153846153848</v>
      </c>
    </row>
    <row r="538" spans="1:18" x14ac:dyDescent="0.25">
      <c r="A538">
        <v>6</v>
      </c>
      <c r="B538">
        <v>6305</v>
      </c>
      <c r="C538" t="s">
        <v>1781</v>
      </c>
      <c r="D538" t="s">
        <v>1372</v>
      </c>
      <c r="E538">
        <v>1</v>
      </c>
      <c r="F538" t="s">
        <v>13849</v>
      </c>
      <c r="G538">
        <v>2</v>
      </c>
      <c r="H538" t="s">
        <v>13771</v>
      </c>
      <c r="I538" t="s">
        <v>13852</v>
      </c>
      <c r="J538">
        <v>1</v>
      </c>
      <c r="K538" t="s">
        <v>13769</v>
      </c>
      <c r="L538">
        <v>270103</v>
      </c>
      <c r="M538" t="s">
        <v>13539</v>
      </c>
      <c r="N538">
        <v>270103008</v>
      </c>
      <c r="O538" t="s">
        <v>13734</v>
      </c>
      <c r="P538">
        <v>0</v>
      </c>
      <c r="Q538">
        <v>9264.6384448598001</v>
      </c>
      <c r="R538">
        <v>2013.4059829059829</v>
      </c>
    </row>
    <row r="539" spans="1:18" x14ac:dyDescent="0.25">
      <c r="A539">
        <v>6</v>
      </c>
      <c r="B539">
        <v>6305</v>
      </c>
      <c r="C539" t="s">
        <v>1781</v>
      </c>
      <c r="D539" t="s">
        <v>1372</v>
      </c>
      <c r="E539">
        <v>1</v>
      </c>
      <c r="F539" t="s">
        <v>13849</v>
      </c>
      <c r="G539">
        <v>2</v>
      </c>
      <c r="H539" t="s">
        <v>13771</v>
      </c>
      <c r="I539" t="s">
        <v>13853</v>
      </c>
      <c r="J539">
        <v>1</v>
      </c>
      <c r="K539" t="s">
        <v>13769</v>
      </c>
      <c r="L539">
        <v>270103</v>
      </c>
      <c r="M539" t="s">
        <v>13539</v>
      </c>
      <c r="N539">
        <v>270103008</v>
      </c>
      <c r="O539" t="s">
        <v>13734</v>
      </c>
      <c r="P539">
        <v>0</v>
      </c>
      <c r="Q539">
        <v>1998.8027500579328</v>
      </c>
      <c r="R539">
        <v>751.06153846153848</v>
      </c>
    </row>
    <row r="540" spans="1:18" x14ac:dyDescent="0.25">
      <c r="A540">
        <v>6</v>
      </c>
      <c r="B540">
        <v>6305</v>
      </c>
      <c r="C540" t="s">
        <v>1781</v>
      </c>
      <c r="D540" t="s">
        <v>1372</v>
      </c>
      <c r="E540">
        <v>2</v>
      </c>
      <c r="F540" t="s">
        <v>13854</v>
      </c>
      <c r="G540">
        <v>1</v>
      </c>
      <c r="H540" t="s">
        <v>8278</v>
      </c>
      <c r="I540" t="s">
        <v>13850</v>
      </c>
      <c r="J540">
        <v>1</v>
      </c>
      <c r="K540" t="s">
        <v>13769</v>
      </c>
      <c r="L540">
        <v>270103</v>
      </c>
      <c r="M540" t="s">
        <v>13539</v>
      </c>
      <c r="N540">
        <v>270103008</v>
      </c>
      <c r="O540" t="s">
        <v>13734</v>
      </c>
      <c r="P540">
        <v>0</v>
      </c>
      <c r="Q540">
        <v>11263.441194917732</v>
      </c>
      <c r="R540">
        <v>2013.4059829059829</v>
      </c>
    </row>
    <row r="541" spans="1:18" x14ac:dyDescent="0.25">
      <c r="A541">
        <v>6</v>
      </c>
      <c r="B541">
        <v>6305</v>
      </c>
      <c r="C541" t="s">
        <v>1781</v>
      </c>
      <c r="D541" t="s">
        <v>1372</v>
      </c>
      <c r="E541">
        <v>2</v>
      </c>
      <c r="F541" t="s">
        <v>13854</v>
      </c>
      <c r="G541">
        <v>1</v>
      </c>
      <c r="H541" t="s">
        <v>8278</v>
      </c>
      <c r="I541" t="s">
        <v>13851</v>
      </c>
      <c r="J541">
        <v>1</v>
      </c>
      <c r="K541" t="s">
        <v>13769</v>
      </c>
      <c r="L541">
        <v>270103</v>
      </c>
      <c r="M541" t="s">
        <v>13539</v>
      </c>
      <c r="N541">
        <v>270103008</v>
      </c>
      <c r="O541" t="s">
        <v>13734</v>
      </c>
      <c r="P541">
        <v>0</v>
      </c>
      <c r="Q541">
        <v>0</v>
      </c>
      <c r="R541">
        <v>751.06153846153848</v>
      </c>
    </row>
    <row r="542" spans="1:18" x14ac:dyDescent="0.25">
      <c r="A542">
        <v>6</v>
      </c>
      <c r="B542">
        <v>6305</v>
      </c>
      <c r="C542" t="s">
        <v>1781</v>
      </c>
      <c r="D542" t="s">
        <v>1372</v>
      </c>
      <c r="E542">
        <v>3</v>
      </c>
      <c r="F542" t="s">
        <v>13855</v>
      </c>
      <c r="G542">
        <v>1</v>
      </c>
      <c r="H542" t="s">
        <v>8278</v>
      </c>
      <c r="I542" t="s">
        <v>13850</v>
      </c>
      <c r="J542">
        <v>1</v>
      </c>
      <c r="K542" t="s">
        <v>13769</v>
      </c>
      <c r="L542">
        <v>270103</v>
      </c>
      <c r="M542" t="s">
        <v>13539</v>
      </c>
      <c r="N542">
        <v>270103008</v>
      </c>
      <c r="O542" t="s">
        <v>13734</v>
      </c>
      <c r="P542">
        <v>0</v>
      </c>
      <c r="Q542">
        <v>10086.477878822063</v>
      </c>
      <c r="R542">
        <v>2013.4059829059829</v>
      </c>
    </row>
    <row r="543" spans="1:18" x14ac:dyDescent="0.25">
      <c r="A543">
        <v>6</v>
      </c>
      <c r="B543">
        <v>6305</v>
      </c>
      <c r="C543" t="s">
        <v>1781</v>
      </c>
      <c r="D543" t="s">
        <v>1372</v>
      </c>
      <c r="E543">
        <v>3</v>
      </c>
      <c r="F543" t="s">
        <v>13855</v>
      </c>
      <c r="G543">
        <v>1</v>
      </c>
      <c r="H543" t="s">
        <v>8278</v>
      </c>
      <c r="I543" t="s">
        <v>13851</v>
      </c>
      <c r="J543">
        <v>1</v>
      </c>
      <c r="K543" t="s">
        <v>13769</v>
      </c>
      <c r="L543">
        <v>270103</v>
      </c>
      <c r="M543" t="s">
        <v>13539</v>
      </c>
      <c r="N543">
        <v>270103008</v>
      </c>
      <c r="O543" t="s">
        <v>13734</v>
      </c>
      <c r="P543">
        <v>0</v>
      </c>
      <c r="Q543">
        <v>1176.9633160956689</v>
      </c>
      <c r="R543">
        <v>751.06153846153848</v>
      </c>
    </row>
    <row r="544" spans="1:18" x14ac:dyDescent="0.25">
      <c r="A544">
        <v>6</v>
      </c>
      <c r="B544">
        <v>6306</v>
      </c>
      <c r="C544" t="s">
        <v>1781</v>
      </c>
      <c r="D544" t="s">
        <v>1375</v>
      </c>
      <c r="E544">
        <v>1</v>
      </c>
      <c r="F544" t="s">
        <v>13849</v>
      </c>
      <c r="G544">
        <v>1</v>
      </c>
      <c r="H544" t="s">
        <v>8278</v>
      </c>
      <c r="I544" t="s">
        <v>13850</v>
      </c>
      <c r="J544">
        <v>1</v>
      </c>
      <c r="K544" t="s">
        <v>13769</v>
      </c>
      <c r="L544">
        <v>270103</v>
      </c>
      <c r="M544" t="s">
        <v>13539</v>
      </c>
      <c r="N544">
        <v>270103008</v>
      </c>
      <c r="O544" t="s">
        <v>13734</v>
      </c>
      <c r="P544">
        <v>0</v>
      </c>
      <c r="Q544">
        <v>1840.4800221975579</v>
      </c>
      <c r="R544">
        <v>0</v>
      </c>
    </row>
    <row r="545" spans="1:18" x14ac:dyDescent="0.25">
      <c r="A545">
        <v>6</v>
      </c>
      <c r="B545">
        <v>6306</v>
      </c>
      <c r="C545" t="s">
        <v>1781</v>
      </c>
      <c r="D545" t="s">
        <v>1375</v>
      </c>
      <c r="E545">
        <v>1</v>
      </c>
      <c r="F545" t="s">
        <v>13849</v>
      </c>
      <c r="G545">
        <v>1</v>
      </c>
      <c r="H545" t="s">
        <v>8278</v>
      </c>
      <c r="I545" t="s">
        <v>13851</v>
      </c>
      <c r="J545">
        <v>1</v>
      </c>
      <c r="K545" t="s">
        <v>13769</v>
      </c>
      <c r="L545">
        <v>270103</v>
      </c>
      <c r="M545" t="s">
        <v>13539</v>
      </c>
      <c r="N545">
        <v>270103008</v>
      </c>
      <c r="O545" t="s">
        <v>13734</v>
      </c>
      <c r="P545">
        <v>0</v>
      </c>
      <c r="Q545">
        <v>452.50943396226398</v>
      </c>
      <c r="R545">
        <v>0</v>
      </c>
    </row>
    <row r="546" spans="1:18" x14ac:dyDescent="0.25">
      <c r="A546">
        <v>6</v>
      </c>
      <c r="B546">
        <v>6306</v>
      </c>
      <c r="C546" t="s">
        <v>1781</v>
      </c>
      <c r="D546" t="s">
        <v>1375</v>
      </c>
      <c r="E546">
        <v>1</v>
      </c>
      <c r="F546" t="s">
        <v>13849</v>
      </c>
      <c r="G546">
        <v>2</v>
      </c>
      <c r="H546" t="s">
        <v>13771</v>
      </c>
      <c r="I546" t="s">
        <v>13852</v>
      </c>
      <c r="J546">
        <v>1</v>
      </c>
      <c r="K546" t="s">
        <v>13769</v>
      </c>
      <c r="L546">
        <v>270103</v>
      </c>
      <c r="M546" t="s">
        <v>13539</v>
      </c>
      <c r="N546">
        <v>270103008</v>
      </c>
      <c r="O546" t="s">
        <v>13734</v>
      </c>
      <c r="P546">
        <v>0</v>
      </c>
      <c r="Q546">
        <v>1840.4800221975579</v>
      </c>
      <c r="R546">
        <v>0</v>
      </c>
    </row>
    <row r="547" spans="1:18" x14ac:dyDescent="0.25">
      <c r="A547">
        <v>6</v>
      </c>
      <c r="B547">
        <v>6306</v>
      </c>
      <c r="C547" t="s">
        <v>1781</v>
      </c>
      <c r="D547" t="s">
        <v>1375</v>
      </c>
      <c r="E547">
        <v>1</v>
      </c>
      <c r="F547" t="s">
        <v>13849</v>
      </c>
      <c r="G547">
        <v>2</v>
      </c>
      <c r="H547" t="s">
        <v>13771</v>
      </c>
      <c r="I547" t="s">
        <v>13853</v>
      </c>
      <c r="J547">
        <v>1</v>
      </c>
      <c r="K547" t="s">
        <v>13769</v>
      </c>
      <c r="L547">
        <v>270103</v>
      </c>
      <c r="M547" t="s">
        <v>13539</v>
      </c>
      <c r="N547">
        <v>270103008</v>
      </c>
      <c r="O547" t="s">
        <v>13734</v>
      </c>
      <c r="P547">
        <v>0</v>
      </c>
      <c r="Q547">
        <v>452.50943396226398</v>
      </c>
      <c r="R547">
        <v>0</v>
      </c>
    </row>
    <row r="548" spans="1:18" x14ac:dyDescent="0.25">
      <c r="A548">
        <v>6</v>
      </c>
      <c r="B548">
        <v>6306</v>
      </c>
      <c r="C548" t="s">
        <v>1781</v>
      </c>
      <c r="D548" t="s">
        <v>1375</v>
      </c>
      <c r="E548">
        <v>2</v>
      </c>
      <c r="F548" t="s">
        <v>13854</v>
      </c>
      <c r="G548">
        <v>1</v>
      </c>
      <c r="H548" t="s">
        <v>8278</v>
      </c>
      <c r="I548" t="s">
        <v>13850</v>
      </c>
      <c r="J548">
        <v>1</v>
      </c>
      <c r="K548" t="s">
        <v>13769</v>
      </c>
      <c r="L548">
        <v>270103</v>
      </c>
      <c r="M548" t="s">
        <v>13539</v>
      </c>
      <c r="N548">
        <v>270103008</v>
      </c>
      <c r="O548" t="s">
        <v>13734</v>
      </c>
      <c r="P548">
        <v>0</v>
      </c>
      <c r="Q548">
        <v>2292.9894561598217</v>
      </c>
      <c r="R548">
        <v>0</v>
      </c>
    </row>
    <row r="549" spans="1:18" x14ac:dyDescent="0.25">
      <c r="A549">
        <v>6</v>
      </c>
      <c r="B549">
        <v>6306</v>
      </c>
      <c r="C549" t="s">
        <v>1781</v>
      </c>
      <c r="D549" t="s">
        <v>1375</v>
      </c>
      <c r="E549">
        <v>3</v>
      </c>
      <c r="F549" t="s">
        <v>13855</v>
      </c>
      <c r="G549">
        <v>1</v>
      </c>
      <c r="H549" t="s">
        <v>8278</v>
      </c>
      <c r="I549" t="s">
        <v>13850</v>
      </c>
      <c r="J549">
        <v>1</v>
      </c>
      <c r="K549" t="s">
        <v>13769</v>
      </c>
      <c r="L549">
        <v>270103</v>
      </c>
      <c r="M549" t="s">
        <v>13539</v>
      </c>
      <c r="N549">
        <v>270103008</v>
      </c>
      <c r="O549" t="s">
        <v>13734</v>
      </c>
      <c r="P549">
        <v>0</v>
      </c>
      <c r="Q549">
        <v>1840.4800221975579</v>
      </c>
      <c r="R549">
        <v>0</v>
      </c>
    </row>
    <row r="550" spans="1:18" x14ac:dyDescent="0.25">
      <c r="A550">
        <v>6</v>
      </c>
      <c r="B550">
        <v>6306</v>
      </c>
      <c r="C550" t="s">
        <v>1781</v>
      </c>
      <c r="D550" t="s">
        <v>1375</v>
      </c>
      <c r="E550">
        <v>3</v>
      </c>
      <c r="F550" t="s">
        <v>13855</v>
      </c>
      <c r="G550">
        <v>1</v>
      </c>
      <c r="H550" t="s">
        <v>8278</v>
      </c>
      <c r="I550" t="s">
        <v>13851</v>
      </c>
      <c r="J550">
        <v>1</v>
      </c>
      <c r="K550" t="s">
        <v>13769</v>
      </c>
      <c r="L550">
        <v>270103</v>
      </c>
      <c r="M550" t="s">
        <v>13539</v>
      </c>
      <c r="N550">
        <v>270103008</v>
      </c>
      <c r="O550" t="s">
        <v>13734</v>
      </c>
      <c r="P550">
        <v>0</v>
      </c>
      <c r="Q550">
        <v>452.50943396226398</v>
      </c>
      <c r="R550">
        <v>0</v>
      </c>
    </row>
    <row r="551" spans="1:18" x14ac:dyDescent="0.25">
      <c r="A551">
        <v>6</v>
      </c>
      <c r="B551">
        <v>6308</v>
      </c>
      <c r="C551" t="s">
        <v>1781</v>
      </c>
      <c r="D551" t="s">
        <v>1381</v>
      </c>
      <c r="E551">
        <v>1</v>
      </c>
      <c r="F551" t="s">
        <v>13849</v>
      </c>
      <c r="G551">
        <v>1</v>
      </c>
      <c r="H551" t="s">
        <v>8278</v>
      </c>
      <c r="I551" t="s">
        <v>13850</v>
      </c>
      <c r="J551">
        <v>1</v>
      </c>
      <c r="K551" t="s">
        <v>13769</v>
      </c>
      <c r="L551">
        <v>270103</v>
      </c>
      <c r="M551" t="s">
        <v>13539</v>
      </c>
      <c r="N551">
        <v>270103008</v>
      </c>
      <c r="O551" t="s">
        <v>13734</v>
      </c>
      <c r="P551">
        <v>0</v>
      </c>
      <c r="Q551">
        <v>0</v>
      </c>
      <c r="R551">
        <v>2013.4059829059829</v>
      </c>
    </row>
    <row r="552" spans="1:18" x14ac:dyDescent="0.25">
      <c r="A552">
        <v>6</v>
      </c>
      <c r="B552">
        <v>6308</v>
      </c>
      <c r="C552" t="s">
        <v>1781</v>
      </c>
      <c r="D552" t="s">
        <v>1381</v>
      </c>
      <c r="E552">
        <v>1</v>
      </c>
      <c r="F552" t="s">
        <v>13849</v>
      </c>
      <c r="G552">
        <v>1</v>
      </c>
      <c r="H552" t="s">
        <v>8278</v>
      </c>
      <c r="I552" t="s">
        <v>13851</v>
      </c>
      <c r="J552">
        <v>1</v>
      </c>
      <c r="K552" t="s">
        <v>13769</v>
      </c>
      <c r="L552">
        <v>270103</v>
      </c>
      <c r="M552" t="s">
        <v>13539</v>
      </c>
      <c r="N552">
        <v>270103008</v>
      </c>
      <c r="O552" t="s">
        <v>13734</v>
      </c>
      <c r="P552">
        <v>0</v>
      </c>
      <c r="Q552">
        <v>0</v>
      </c>
      <c r="R552">
        <v>751.06153846153848</v>
      </c>
    </row>
    <row r="553" spans="1:18" x14ac:dyDescent="0.25">
      <c r="A553">
        <v>6</v>
      </c>
      <c r="B553">
        <v>6308</v>
      </c>
      <c r="C553" t="s">
        <v>1781</v>
      </c>
      <c r="D553" t="s">
        <v>1381</v>
      </c>
      <c r="E553">
        <v>1</v>
      </c>
      <c r="F553" t="s">
        <v>13849</v>
      </c>
      <c r="G553">
        <v>2</v>
      </c>
      <c r="H553" t="s">
        <v>13771</v>
      </c>
      <c r="I553" t="s">
        <v>13852</v>
      </c>
      <c r="J553">
        <v>1</v>
      </c>
      <c r="K553" t="s">
        <v>13769</v>
      </c>
      <c r="L553">
        <v>270103</v>
      </c>
      <c r="M553" t="s">
        <v>13539</v>
      </c>
      <c r="N553">
        <v>270103008</v>
      </c>
      <c r="O553" t="s">
        <v>13734</v>
      </c>
      <c r="P553">
        <v>0</v>
      </c>
      <c r="Q553">
        <v>0</v>
      </c>
      <c r="R553">
        <v>2013.4059829059829</v>
      </c>
    </row>
    <row r="554" spans="1:18" x14ac:dyDescent="0.25">
      <c r="A554">
        <v>6</v>
      </c>
      <c r="B554">
        <v>6308</v>
      </c>
      <c r="C554" t="s">
        <v>1781</v>
      </c>
      <c r="D554" t="s">
        <v>1381</v>
      </c>
      <c r="E554">
        <v>1</v>
      </c>
      <c r="F554" t="s">
        <v>13849</v>
      </c>
      <c r="G554">
        <v>2</v>
      </c>
      <c r="H554" t="s">
        <v>13771</v>
      </c>
      <c r="I554" t="s">
        <v>13853</v>
      </c>
      <c r="J554">
        <v>1</v>
      </c>
      <c r="K554" t="s">
        <v>13769</v>
      </c>
      <c r="L554">
        <v>270103</v>
      </c>
      <c r="M554" t="s">
        <v>13539</v>
      </c>
      <c r="N554">
        <v>270103008</v>
      </c>
      <c r="O554" t="s">
        <v>13734</v>
      </c>
      <c r="P554">
        <v>0</v>
      </c>
      <c r="Q554">
        <v>0</v>
      </c>
      <c r="R554">
        <v>751.06153846153848</v>
      </c>
    </row>
    <row r="555" spans="1:18" x14ac:dyDescent="0.25">
      <c r="A555">
        <v>6</v>
      </c>
      <c r="B555">
        <v>6308</v>
      </c>
      <c r="C555" t="s">
        <v>1781</v>
      </c>
      <c r="D555" t="s">
        <v>1381</v>
      </c>
      <c r="E555">
        <v>2</v>
      </c>
      <c r="F555" t="s">
        <v>13854</v>
      </c>
      <c r="G555">
        <v>1</v>
      </c>
      <c r="H555" t="s">
        <v>8278</v>
      </c>
      <c r="I555" t="s">
        <v>13850</v>
      </c>
      <c r="J555">
        <v>1</v>
      </c>
      <c r="K555" t="s">
        <v>13769</v>
      </c>
      <c r="L555">
        <v>270103</v>
      </c>
      <c r="M555" t="s">
        <v>13539</v>
      </c>
      <c r="N555">
        <v>270103008</v>
      </c>
      <c r="O555" t="s">
        <v>13734</v>
      </c>
      <c r="P555">
        <v>0</v>
      </c>
      <c r="Q555">
        <v>0</v>
      </c>
      <c r="R555">
        <v>2764.4675213675214</v>
      </c>
    </row>
    <row r="556" spans="1:18" x14ac:dyDescent="0.25">
      <c r="A556">
        <v>6</v>
      </c>
      <c r="B556">
        <v>6308</v>
      </c>
      <c r="C556" t="s">
        <v>1781</v>
      </c>
      <c r="D556" t="s">
        <v>1381</v>
      </c>
      <c r="E556">
        <v>3</v>
      </c>
      <c r="F556" t="s">
        <v>13855</v>
      </c>
      <c r="G556">
        <v>1</v>
      </c>
      <c r="H556" t="s">
        <v>8278</v>
      </c>
      <c r="I556" t="s">
        <v>13850</v>
      </c>
      <c r="J556">
        <v>1</v>
      </c>
      <c r="K556" t="s">
        <v>13769</v>
      </c>
      <c r="L556">
        <v>270103</v>
      </c>
      <c r="M556" t="s">
        <v>13539</v>
      </c>
      <c r="N556">
        <v>270103008</v>
      </c>
      <c r="O556" t="s">
        <v>13734</v>
      </c>
      <c r="P556">
        <v>0</v>
      </c>
      <c r="Q556">
        <v>0</v>
      </c>
      <c r="R556">
        <v>2013.4059829059829</v>
      </c>
    </row>
    <row r="557" spans="1:18" x14ac:dyDescent="0.25">
      <c r="A557">
        <v>6</v>
      </c>
      <c r="B557">
        <v>6308</v>
      </c>
      <c r="C557" t="s">
        <v>1781</v>
      </c>
      <c r="D557" t="s">
        <v>1381</v>
      </c>
      <c r="E557">
        <v>3</v>
      </c>
      <c r="F557" t="s">
        <v>13855</v>
      </c>
      <c r="G557">
        <v>1</v>
      </c>
      <c r="H557" t="s">
        <v>8278</v>
      </c>
      <c r="I557" t="s">
        <v>13851</v>
      </c>
      <c r="J557">
        <v>1</v>
      </c>
      <c r="K557" t="s">
        <v>13769</v>
      </c>
      <c r="L557">
        <v>270103</v>
      </c>
      <c r="M557" t="s">
        <v>13539</v>
      </c>
      <c r="N557">
        <v>270103008</v>
      </c>
      <c r="O557" t="s">
        <v>13734</v>
      </c>
      <c r="P557">
        <v>0</v>
      </c>
      <c r="Q557">
        <v>0</v>
      </c>
      <c r="R557">
        <v>751.06153846153848</v>
      </c>
    </row>
    <row r="558" spans="1:18" x14ac:dyDescent="0.25">
      <c r="A558">
        <v>6</v>
      </c>
      <c r="B558">
        <v>6310</v>
      </c>
      <c r="C558" t="s">
        <v>1781</v>
      </c>
      <c r="D558" t="s">
        <v>1387</v>
      </c>
      <c r="E558">
        <v>1</v>
      </c>
      <c r="F558" t="s">
        <v>13849</v>
      </c>
      <c r="G558">
        <v>1</v>
      </c>
      <c r="H558" t="s">
        <v>8278</v>
      </c>
      <c r="I558" t="s">
        <v>13850</v>
      </c>
      <c r="J558">
        <v>1</v>
      </c>
      <c r="K558" t="s">
        <v>13769</v>
      </c>
      <c r="L558">
        <v>270103</v>
      </c>
      <c r="M558" t="s">
        <v>13539</v>
      </c>
      <c r="N558">
        <v>270103008</v>
      </c>
      <c r="O558" t="s">
        <v>13734</v>
      </c>
      <c r="P558">
        <v>0</v>
      </c>
      <c r="Q558">
        <v>7417.6740739227462</v>
      </c>
      <c r="R558">
        <v>9740.4699574291099</v>
      </c>
    </row>
    <row r="559" spans="1:18" x14ac:dyDescent="0.25">
      <c r="A559">
        <v>6</v>
      </c>
      <c r="B559">
        <v>6310</v>
      </c>
      <c r="C559" t="s">
        <v>1781</v>
      </c>
      <c r="D559" t="s">
        <v>1387</v>
      </c>
      <c r="E559">
        <v>1</v>
      </c>
      <c r="F559" t="s">
        <v>13849</v>
      </c>
      <c r="G559">
        <v>1</v>
      </c>
      <c r="H559" t="s">
        <v>8278</v>
      </c>
      <c r="I559" t="s">
        <v>13851</v>
      </c>
      <c r="J559">
        <v>1</v>
      </c>
      <c r="K559" t="s">
        <v>13769</v>
      </c>
      <c r="L559">
        <v>270103</v>
      </c>
      <c r="M559" t="s">
        <v>13539</v>
      </c>
      <c r="N559">
        <v>270103008</v>
      </c>
      <c r="O559" t="s">
        <v>13734</v>
      </c>
      <c r="P559">
        <v>0</v>
      </c>
      <c r="Q559">
        <v>1304.817455940286</v>
      </c>
      <c r="R559">
        <v>1006.7029914529915</v>
      </c>
    </row>
    <row r="560" spans="1:18" x14ac:dyDescent="0.25">
      <c r="A560">
        <v>6</v>
      </c>
      <c r="B560">
        <v>6310</v>
      </c>
      <c r="C560" t="s">
        <v>1781</v>
      </c>
      <c r="D560" t="s">
        <v>1387</v>
      </c>
      <c r="E560">
        <v>1</v>
      </c>
      <c r="F560" t="s">
        <v>13849</v>
      </c>
      <c r="G560">
        <v>2</v>
      </c>
      <c r="H560" t="s">
        <v>13771</v>
      </c>
      <c r="I560" t="s">
        <v>13852</v>
      </c>
      <c r="J560">
        <v>1</v>
      </c>
      <c r="K560" t="s">
        <v>13769</v>
      </c>
      <c r="L560">
        <v>270103</v>
      </c>
      <c r="M560" t="s">
        <v>13539</v>
      </c>
      <c r="N560">
        <v>270103008</v>
      </c>
      <c r="O560" t="s">
        <v>13734</v>
      </c>
      <c r="P560">
        <v>0</v>
      </c>
      <c r="Q560">
        <v>7417.6740739227462</v>
      </c>
      <c r="R560">
        <v>8069.8761209056975</v>
      </c>
    </row>
    <row r="561" spans="1:18" x14ac:dyDescent="0.25">
      <c r="A561">
        <v>6</v>
      </c>
      <c r="B561">
        <v>6310</v>
      </c>
      <c r="C561" t="s">
        <v>1781</v>
      </c>
      <c r="D561" t="s">
        <v>1387</v>
      </c>
      <c r="E561">
        <v>1</v>
      </c>
      <c r="F561" t="s">
        <v>13849</v>
      </c>
      <c r="G561">
        <v>2</v>
      </c>
      <c r="H561" t="s">
        <v>13771</v>
      </c>
      <c r="I561" t="s">
        <v>13853</v>
      </c>
      <c r="J561">
        <v>1</v>
      </c>
      <c r="K561" t="s">
        <v>13769</v>
      </c>
      <c r="L561">
        <v>270103</v>
      </c>
      <c r="M561" t="s">
        <v>13539</v>
      </c>
      <c r="N561">
        <v>270103008</v>
      </c>
      <c r="O561" t="s">
        <v>13734</v>
      </c>
      <c r="P561">
        <v>0</v>
      </c>
      <c r="Q561">
        <v>1304.817455940286</v>
      </c>
      <c r="R561">
        <v>2677.2968279764059</v>
      </c>
    </row>
    <row r="562" spans="1:18" x14ac:dyDescent="0.25">
      <c r="A562">
        <v>6</v>
      </c>
      <c r="B562">
        <v>6310</v>
      </c>
      <c r="C562" t="s">
        <v>1781</v>
      </c>
      <c r="D562" t="s">
        <v>1387</v>
      </c>
      <c r="E562">
        <v>2</v>
      </c>
      <c r="F562" t="s">
        <v>13854</v>
      </c>
      <c r="G562">
        <v>1</v>
      </c>
      <c r="H562" t="s">
        <v>8278</v>
      </c>
      <c r="I562" t="s">
        <v>13850</v>
      </c>
      <c r="J562">
        <v>1</v>
      </c>
      <c r="K562" t="s">
        <v>13769</v>
      </c>
      <c r="L562">
        <v>270103</v>
      </c>
      <c r="M562" t="s">
        <v>13539</v>
      </c>
      <c r="N562">
        <v>270103008</v>
      </c>
      <c r="O562" t="s">
        <v>13734</v>
      </c>
      <c r="P562">
        <v>0</v>
      </c>
      <c r="Q562">
        <v>8722.4915298630331</v>
      </c>
      <c r="R562">
        <v>10747.172948882102</v>
      </c>
    </row>
    <row r="563" spans="1:18" x14ac:dyDescent="0.25">
      <c r="A563">
        <v>6</v>
      </c>
      <c r="B563">
        <v>6310</v>
      </c>
      <c r="C563" t="s">
        <v>1781</v>
      </c>
      <c r="D563" t="s">
        <v>1387</v>
      </c>
      <c r="E563">
        <v>3</v>
      </c>
      <c r="F563" t="s">
        <v>13855</v>
      </c>
      <c r="G563">
        <v>1</v>
      </c>
      <c r="H563" t="s">
        <v>8278</v>
      </c>
      <c r="I563" t="s">
        <v>13850</v>
      </c>
      <c r="J563">
        <v>1</v>
      </c>
      <c r="K563" t="s">
        <v>13769</v>
      </c>
      <c r="L563">
        <v>270103</v>
      </c>
      <c r="M563" t="s">
        <v>13539</v>
      </c>
      <c r="N563">
        <v>270103008</v>
      </c>
      <c r="O563" t="s">
        <v>13734</v>
      </c>
      <c r="P563">
        <v>0</v>
      </c>
      <c r="Q563">
        <v>7417.6740739227462</v>
      </c>
      <c r="R563">
        <v>9740.4699574291099</v>
      </c>
    </row>
    <row r="564" spans="1:18" x14ac:dyDescent="0.25">
      <c r="A564">
        <v>6</v>
      </c>
      <c r="B564">
        <v>6310</v>
      </c>
      <c r="C564" t="s">
        <v>1781</v>
      </c>
      <c r="D564" t="s">
        <v>1387</v>
      </c>
      <c r="E564">
        <v>3</v>
      </c>
      <c r="F564" t="s">
        <v>13855</v>
      </c>
      <c r="G564">
        <v>1</v>
      </c>
      <c r="H564" t="s">
        <v>8278</v>
      </c>
      <c r="I564" t="s">
        <v>13851</v>
      </c>
      <c r="J564">
        <v>1</v>
      </c>
      <c r="K564" t="s">
        <v>13769</v>
      </c>
      <c r="L564">
        <v>270103</v>
      </c>
      <c r="M564" t="s">
        <v>13539</v>
      </c>
      <c r="N564">
        <v>270103008</v>
      </c>
      <c r="O564" t="s">
        <v>13734</v>
      </c>
      <c r="P564">
        <v>0</v>
      </c>
      <c r="Q564">
        <v>1304.817455940286</v>
      </c>
      <c r="R564">
        <v>1006.7029914529915</v>
      </c>
    </row>
    <row r="565" spans="1:18" x14ac:dyDescent="0.25">
      <c r="A565">
        <v>7</v>
      </c>
      <c r="B565">
        <v>7101</v>
      </c>
      <c r="C565" t="s">
        <v>786</v>
      </c>
      <c r="D565" t="s">
        <v>1390</v>
      </c>
      <c r="E565">
        <v>1</v>
      </c>
      <c r="F565" t="s">
        <v>13849</v>
      </c>
      <c r="G565">
        <v>1</v>
      </c>
      <c r="H565" t="s">
        <v>8278</v>
      </c>
      <c r="I565" t="s">
        <v>13850</v>
      </c>
      <c r="J565">
        <v>1</v>
      </c>
      <c r="K565" t="s">
        <v>13769</v>
      </c>
      <c r="L565">
        <v>270103</v>
      </c>
      <c r="M565" t="s">
        <v>13539</v>
      </c>
      <c r="N565">
        <v>270103008</v>
      </c>
      <c r="O565" t="s">
        <v>13734</v>
      </c>
      <c r="P565">
        <v>58855</v>
      </c>
      <c r="Q565">
        <v>54146.184546458957</v>
      </c>
      <c r="R565">
        <v>71420.527298909612</v>
      </c>
    </row>
    <row r="566" spans="1:18" x14ac:dyDescent="0.25">
      <c r="A566">
        <v>7</v>
      </c>
      <c r="B566">
        <v>7101</v>
      </c>
      <c r="C566" t="s">
        <v>786</v>
      </c>
      <c r="D566" t="s">
        <v>1390</v>
      </c>
      <c r="E566">
        <v>1</v>
      </c>
      <c r="F566" t="s">
        <v>13849</v>
      </c>
      <c r="G566">
        <v>1</v>
      </c>
      <c r="H566" t="s">
        <v>8278</v>
      </c>
      <c r="I566" t="s">
        <v>13851</v>
      </c>
      <c r="J566">
        <v>1</v>
      </c>
      <c r="K566" t="s">
        <v>13769</v>
      </c>
      <c r="L566">
        <v>270103</v>
      </c>
      <c r="M566" t="s">
        <v>13539</v>
      </c>
      <c r="N566">
        <v>270103008</v>
      </c>
      <c r="O566" t="s">
        <v>13734</v>
      </c>
      <c r="P566">
        <v>9763</v>
      </c>
      <c r="Q566">
        <v>6282.0837173966056</v>
      </c>
      <c r="R566">
        <v>15439.12674101572</v>
      </c>
    </row>
    <row r="567" spans="1:18" x14ac:dyDescent="0.25">
      <c r="A567">
        <v>7</v>
      </c>
      <c r="B567">
        <v>7101</v>
      </c>
      <c r="C567" t="s">
        <v>786</v>
      </c>
      <c r="D567" t="s">
        <v>1390</v>
      </c>
      <c r="E567">
        <v>1</v>
      </c>
      <c r="F567" t="s">
        <v>13849</v>
      </c>
      <c r="G567">
        <v>2</v>
      </c>
      <c r="H567" t="s">
        <v>13771</v>
      </c>
      <c r="I567" t="s">
        <v>13852</v>
      </c>
      <c r="J567">
        <v>1</v>
      </c>
      <c r="K567" t="s">
        <v>13769</v>
      </c>
      <c r="L567">
        <v>270103</v>
      </c>
      <c r="M567" t="s">
        <v>13539</v>
      </c>
      <c r="N567">
        <v>270103008</v>
      </c>
      <c r="O567" t="s">
        <v>13734</v>
      </c>
      <c r="P567">
        <v>56092</v>
      </c>
      <c r="Q567">
        <v>52967.331548016591</v>
      </c>
      <c r="R567">
        <v>47446.019072453222</v>
      </c>
    </row>
    <row r="568" spans="1:18" x14ac:dyDescent="0.25">
      <c r="A568">
        <v>7</v>
      </c>
      <c r="B568">
        <v>7101</v>
      </c>
      <c r="C568" t="s">
        <v>786</v>
      </c>
      <c r="D568" t="s">
        <v>1390</v>
      </c>
      <c r="E568">
        <v>1</v>
      </c>
      <c r="F568" t="s">
        <v>13849</v>
      </c>
      <c r="G568">
        <v>2</v>
      </c>
      <c r="H568" t="s">
        <v>13771</v>
      </c>
      <c r="I568" t="s">
        <v>13853</v>
      </c>
      <c r="J568">
        <v>1</v>
      </c>
      <c r="K568" t="s">
        <v>13769</v>
      </c>
      <c r="L568">
        <v>270103</v>
      </c>
      <c r="M568" t="s">
        <v>13539</v>
      </c>
      <c r="N568">
        <v>270103008</v>
      </c>
      <c r="O568" t="s">
        <v>13734</v>
      </c>
      <c r="P568">
        <v>12526</v>
      </c>
      <c r="Q568">
        <v>7460.9367158389732</v>
      </c>
      <c r="R568">
        <v>39413.634967472033</v>
      </c>
    </row>
    <row r="569" spans="1:18" x14ac:dyDescent="0.25">
      <c r="A569">
        <v>7</v>
      </c>
      <c r="B569">
        <v>7101</v>
      </c>
      <c r="C569" t="s">
        <v>786</v>
      </c>
      <c r="D569" t="s">
        <v>1390</v>
      </c>
      <c r="E569">
        <v>2</v>
      </c>
      <c r="F569" t="s">
        <v>13854</v>
      </c>
      <c r="G569">
        <v>1</v>
      </c>
      <c r="H569" t="s">
        <v>8278</v>
      </c>
      <c r="I569" t="s">
        <v>13850</v>
      </c>
      <c r="J569">
        <v>1</v>
      </c>
      <c r="K569" t="s">
        <v>13769</v>
      </c>
      <c r="L569">
        <v>270103</v>
      </c>
      <c r="M569" t="s">
        <v>13539</v>
      </c>
      <c r="N569">
        <v>270103008</v>
      </c>
      <c r="O569" t="s">
        <v>13734</v>
      </c>
      <c r="P569">
        <v>65207</v>
      </c>
      <c r="Q569">
        <v>59622.789097188885</v>
      </c>
      <c r="R569">
        <v>84325.340431946461</v>
      </c>
    </row>
    <row r="570" spans="1:18" x14ac:dyDescent="0.25">
      <c r="A570">
        <v>7</v>
      </c>
      <c r="B570">
        <v>7101</v>
      </c>
      <c r="C570" t="s">
        <v>786</v>
      </c>
      <c r="D570" t="s">
        <v>1390</v>
      </c>
      <c r="E570">
        <v>2</v>
      </c>
      <c r="F570" t="s">
        <v>13854</v>
      </c>
      <c r="G570">
        <v>1</v>
      </c>
      <c r="H570" t="s">
        <v>8278</v>
      </c>
      <c r="I570" t="s">
        <v>13851</v>
      </c>
      <c r="J570">
        <v>1</v>
      </c>
      <c r="K570" t="s">
        <v>13769</v>
      </c>
      <c r="L570">
        <v>270103</v>
      </c>
      <c r="M570" t="s">
        <v>13539</v>
      </c>
      <c r="N570">
        <v>270103008</v>
      </c>
      <c r="O570" t="s">
        <v>13734</v>
      </c>
      <c r="P570">
        <v>3411</v>
      </c>
      <c r="Q570">
        <v>805.47916666666697</v>
      </c>
      <c r="R570">
        <v>2534.313607978881</v>
      </c>
    </row>
    <row r="571" spans="1:18" x14ac:dyDescent="0.25">
      <c r="A571">
        <v>7</v>
      </c>
      <c r="B571">
        <v>7101</v>
      </c>
      <c r="C571" t="s">
        <v>786</v>
      </c>
      <c r="D571" t="s">
        <v>1390</v>
      </c>
      <c r="E571">
        <v>3</v>
      </c>
      <c r="F571" t="s">
        <v>13855</v>
      </c>
      <c r="G571">
        <v>1</v>
      </c>
      <c r="H571" t="s">
        <v>8278</v>
      </c>
      <c r="I571" t="s">
        <v>13850</v>
      </c>
      <c r="J571">
        <v>1</v>
      </c>
      <c r="K571" t="s">
        <v>13769</v>
      </c>
      <c r="L571">
        <v>270103</v>
      </c>
      <c r="M571" t="s">
        <v>13539</v>
      </c>
      <c r="N571">
        <v>270103008</v>
      </c>
      <c r="O571" t="s">
        <v>13734</v>
      </c>
      <c r="P571">
        <v>58855</v>
      </c>
      <c r="Q571">
        <v>54146.184546458957</v>
      </c>
      <c r="R571">
        <v>72938.737642540291</v>
      </c>
    </row>
    <row r="572" spans="1:18" x14ac:dyDescent="0.25">
      <c r="A572">
        <v>7</v>
      </c>
      <c r="B572">
        <v>7101</v>
      </c>
      <c r="C572" t="s">
        <v>786</v>
      </c>
      <c r="D572" t="s">
        <v>1390</v>
      </c>
      <c r="E572">
        <v>3</v>
      </c>
      <c r="F572" t="s">
        <v>13855</v>
      </c>
      <c r="G572">
        <v>1</v>
      </c>
      <c r="H572" t="s">
        <v>8278</v>
      </c>
      <c r="I572" t="s">
        <v>13851</v>
      </c>
      <c r="J572">
        <v>1</v>
      </c>
      <c r="K572" t="s">
        <v>13769</v>
      </c>
      <c r="L572">
        <v>270103</v>
      </c>
      <c r="M572" t="s">
        <v>13539</v>
      </c>
      <c r="N572">
        <v>270103008</v>
      </c>
      <c r="O572" t="s">
        <v>13734</v>
      </c>
      <c r="P572">
        <v>9763</v>
      </c>
      <c r="Q572">
        <v>6282.0837173966056</v>
      </c>
      <c r="R572">
        <v>13920.916397385035</v>
      </c>
    </row>
    <row r="573" spans="1:18" x14ac:dyDescent="0.25">
      <c r="A573">
        <v>7</v>
      </c>
      <c r="B573">
        <v>7102</v>
      </c>
      <c r="C573" t="s">
        <v>786</v>
      </c>
      <c r="D573" t="s">
        <v>1393</v>
      </c>
      <c r="E573">
        <v>1</v>
      </c>
      <c r="F573" t="s">
        <v>13849</v>
      </c>
      <c r="G573">
        <v>1</v>
      </c>
      <c r="H573" t="s">
        <v>8278</v>
      </c>
      <c r="I573" t="s">
        <v>13850</v>
      </c>
      <c r="J573">
        <v>1</v>
      </c>
      <c r="K573" t="s">
        <v>13769</v>
      </c>
      <c r="L573">
        <v>270103</v>
      </c>
      <c r="M573" t="s">
        <v>13539</v>
      </c>
      <c r="N573">
        <v>270103008</v>
      </c>
      <c r="O573" t="s">
        <v>13734</v>
      </c>
      <c r="P573">
        <v>11221</v>
      </c>
      <c r="Q573">
        <v>20109.687652413497</v>
      </c>
      <c r="R573">
        <v>7859.4759908254546</v>
      </c>
    </row>
    <row r="574" spans="1:18" x14ac:dyDescent="0.25">
      <c r="A574">
        <v>7</v>
      </c>
      <c r="B574">
        <v>7102</v>
      </c>
      <c r="C574" t="s">
        <v>786</v>
      </c>
      <c r="D574" t="s">
        <v>1393</v>
      </c>
      <c r="E574">
        <v>1</v>
      </c>
      <c r="F574" t="s">
        <v>13849</v>
      </c>
      <c r="G574">
        <v>1</v>
      </c>
      <c r="H574" t="s">
        <v>8278</v>
      </c>
      <c r="I574" t="s">
        <v>13851</v>
      </c>
      <c r="J574">
        <v>1</v>
      </c>
      <c r="K574" t="s">
        <v>13769</v>
      </c>
      <c r="L574">
        <v>270103</v>
      </c>
      <c r="M574" t="s">
        <v>13539</v>
      </c>
      <c r="N574">
        <v>270103008</v>
      </c>
      <c r="O574" t="s">
        <v>13734</v>
      </c>
      <c r="P574">
        <v>0</v>
      </c>
      <c r="Q574">
        <v>805.47916666666697</v>
      </c>
      <c r="R574">
        <v>2147.0475529330097</v>
      </c>
    </row>
    <row r="575" spans="1:18" x14ac:dyDescent="0.25">
      <c r="A575">
        <v>7</v>
      </c>
      <c r="B575">
        <v>7102</v>
      </c>
      <c r="C575" t="s">
        <v>786</v>
      </c>
      <c r="D575" t="s">
        <v>1393</v>
      </c>
      <c r="E575">
        <v>1</v>
      </c>
      <c r="F575" t="s">
        <v>13849</v>
      </c>
      <c r="G575">
        <v>1</v>
      </c>
      <c r="H575" t="s">
        <v>8278</v>
      </c>
      <c r="I575" t="s">
        <v>13856</v>
      </c>
      <c r="J575">
        <v>1</v>
      </c>
      <c r="K575" t="s">
        <v>13769</v>
      </c>
      <c r="L575">
        <v>270103</v>
      </c>
      <c r="M575" t="s">
        <v>13539</v>
      </c>
      <c r="N575">
        <v>270103008</v>
      </c>
      <c r="O575" t="s">
        <v>13734</v>
      </c>
      <c r="P575">
        <v>804</v>
      </c>
      <c r="Q575">
        <v>0</v>
      </c>
      <c r="R575">
        <v>0</v>
      </c>
    </row>
    <row r="576" spans="1:18" x14ac:dyDescent="0.25">
      <c r="A576">
        <v>7</v>
      </c>
      <c r="B576">
        <v>7102</v>
      </c>
      <c r="C576" t="s">
        <v>786</v>
      </c>
      <c r="D576" t="s">
        <v>1393</v>
      </c>
      <c r="E576">
        <v>1</v>
      </c>
      <c r="F576" t="s">
        <v>13849</v>
      </c>
      <c r="G576">
        <v>2</v>
      </c>
      <c r="H576" t="s">
        <v>13771</v>
      </c>
      <c r="I576" t="s">
        <v>13852</v>
      </c>
      <c r="J576">
        <v>1</v>
      </c>
      <c r="K576" t="s">
        <v>13769</v>
      </c>
      <c r="L576">
        <v>270103</v>
      </c>
      <c r="M576" t="s">
        <v>13539</v>
      </c>
      <c r="N576">
        <v>270103008</v>
      </c>
      <c r="O576" t="s">
        <v>13734</v>
      </c>
      <c r="P576">
        <v>10717</v>
      </c>
      <c r="Q576">
        <v>18085.032096857944</v>
      </c>
      <c r="R576">
        <v>6748.5699357795838</v>
      </c>
    </row>
    <row r="577" spans="1:18" x14ac:dyDescent="0.25">
      <c r="A577">
        <v>7</v>
      </c>
      <c r="B577">
        <v>7102</v>
      </c>
      <c r="C577" t="s">
        <v>786</v>
      </c>
      <c r="D577" t="s">
        <v>1393</v>
      </c>
      <c r="E577">
        <v>1</v>
      </c>
      <c r="F577" t="s">
        <v>13849</v>
      </c>
      <c r="G577">
        <v>2</v>
      </c>
      <c r="H577" t="s">
        <v>13771</v>
      </c>
      <c r="I577" t="s">
        <v>13853</v>
      </c>
      <c r="J577">
        <v>1</v>
      </c>
      <c r="K577" t="s">
        <v>13769</v>
      </c>
      <c r="L577">
        <v>270103</v>
      </c>
      <c r="M577" t="s">
        <v>13539</v>
      </c>
      <c r="N577">
        <v>270103008</v>
      </c>
      <c r="O577" t="s">
        <v>13734</v>
      </c>
      <c r="P577">
        <v>1308</v>
      </c>
      <c r="Q577">
        <v>2830.134722222223</v>
      </c>
      <c r="R577">
        <v>3257.9536079788813</v>
      </c>
    </row>
    <row r="578" spans="1:18" x14ac:dyDescent="0.25">
      <c r="A578">
        <v>7</v>
      </c>
      <c r="B578">
        <v>7102</v>
      </c>
      <c r="C578" t="s">
        <v>786</v>
      </c>
      <c r="D578" t="s">
        <v>1393</v>
      </c>
      <c r="E578">
        <v>2</v>
      </c>
      <c r="F578" t="s">
        <v>13854</v>
      </c>
      <c r="G578">
        <v>1</v>
      </c>
      <c r="H578" t="s">
        <v>8278</v>
      </c>
      <c r="I578" t="s">
        <v>13850</v>
      </c>
      <c r="J578">
        <v>1</v>
      </c>
      <c r="K578" t="s">
        <v>13769</v>
      </c>
      <c r="L578">
        <v>270103</v>
      </c>
      <c r="M578" t="s">
        <v>13539</v>
      </c>
      <c r="N578">
        <v>270103008</v>
      </c>
      <c r="O578" t="s">
        <v>13734</v>
      </c>
      <c r="P578">
        <v>11221</v>
      </c>
      <c r="Q578">
        <v>20915.166819080165</v>
      </c>
      <c r="R578">
        <v>9117.1504094301072</v>
      </c>
    </row>
    <row r="579" spans="1:18" x14ac:dyDescent="0.25">
      <c r="A579">
        <v>7</v>
      </c>
      <c r="B579">
        <v>7102</v>
      </c>
      <c r="C579" t="s">
        <v>786</v>
      </c>
      <c r="D579" t="s">
        <v>1393</v>
      </c>
      <c r="E579">
        <v>2</v>
      </c>
      <c r="F579" t="s">
        <v>13854</v>
      </c>
      <c r="G579">
        <v>1</v>
      </c>
      <c r="H579" t="s">
        <v>8278</v>
      </c>
      <c r="I579" t="s">
        <v>13851</v>
      </c>
      <c r="J579">
        <v>1</v>
      </c>
      <c r="K579" t="s">
        <v>13769</v>
      </c>
      <c r="L579">
        <v>270103</v>
      </c>
      <c r="M579" t="s">
        <v>13539</v>
      </c>
      <c r="N579">
        <v>270103008</v>
      </c>
      <c r="O579" t="s">
        <v>13734</v>
      </c>
      <c r="P579">
        <v>0</v>
      </c>
      <c r="Q579">
        <v>0</v>
      </c>
      <c r="R579">
        <v>889.37313432835822</v>
      </c>
    </row>
    <row r="580" spans="1:18" x14ac:dyDescent="0.25">
      <c r="A580">
        <v>7</v>
      </c>
      <c r="B580">
        <v>7102</v>
      </c>
      <c r="C580" t="s">
        <v>786</v>
      </c>
      <c r="D580" t="s">
        <v>1393</v>
      </c>
      <c r="E580">
        <v>2</v>
      </c>
      <c r="F580" t="s">
        <v>13854</v>
      </c>
      <c r="G580">
        <v>1</v>
      </c>
      <c r="H580" t="s">
        <v>8278</v>
      </c>
      <c r="I580" t="s">
        <v>13856</v>
      </c>
      <c r="J580">
        <v>1</v>
      </c>
      <c r="K580" t="s">
        <v>13769</v>
      </c>
      <c r="L580">
        <v>270103</v>
      </c>
      <c r="M580" t="s">
        <v>13539</v>
      </c>
      <c r="N580">
        <v>270103008</v>
      </c>
      <c r="O580" t="s">
        <v>13734</v>
      </c>
      <c r="P580">
        <v>804</v>
      </c>
      <c r="Q580">
        <v>0</v>
      </c>
      <c r="R580">
        <v>0</v>
      </c>
    </row>
    <row r="581" spans="1:18" x14ac:dyDescent="0.25">
      <c r="A581">
        <v>7</v>
      </c>
      <c r="B581">
        <v>7102</v>
      </c>
      <c r="C581" t="s">
        <v>786</v>
      </c>
      <c r="D581" t="s">
        <v>1393</v>
      </c>
      <c r="E581">
        <v>3</v>
      </c>
      <c r="F581" t="s">
        <v>13855</v>
      </c>
      <c r="G581">
        <v>1</v>
      </c>
      <c r="H581" t="s">
        <v>8278</v>
      </c>
      <c r="I581" t="s">
        <v>13850</v>
      </c>
      <c r="J581">
        <v>1</v>
      </c>
      <c r="K581" t="s">
        <v>13769</v>
      </c>
      <c r="L581">
        <v>270103</v>
      </c>
      <c r="M581" t="s">
        <v>13539</v>
      </c>
      <c r="N581">
        <v>270103008</v>
      </c>
      <c r="O581" t="s">
        <v>13734</v>
      </c>
      <c r="P581">
        <v>11221</v>
      </c>
      <c r="Q581">
        <v>20109.687652413497</v>
      </c>
      <c r="R581">
        <v>7859.4759908254546</v>
      </c>
    </row>
    <row r="582" spans="1:18" x14ac:dyDescent="0.25">
      <c r="A582">
        <v>7</v>
      </c>
      <c r="B582">
        <v>7102</v>
      </c>
      <c r="C582" t="s">
        <v>786</v>
      </c>
      <c r="D582" t="s">
        <v>1393</v>
      </c>
      <c r="E582">
        <v>3</v>
      </c>
      <c r="F582" t="s">
        <v>13855</v>
      </c>
      <c r="G582">
        <v>1</v>
      </c>
      <c r="H582" t="s">
        <v>8278</v>
      </c>
      <c r="I582" t="s">
        <v>13851</v>
      </c>
      <c r="J582">
        <v>1</v>
      </c>
      <c r="K582" t="s">
        <v>13769</v>
      </c>
      <c r="L582">
        <v>270103</v>
      </c>
      <c r="M582" t="s">
        <v>13539</v>
      </c>
      <c r="N582">
        <v>270103008</v>
      </c>
      <c r="O582" t="s">
        <v>13734</v>
      </c>
      <c r="P582">
        <v>0</v>
      </c>
      <c r="Q582">
        <v>805.47916666666697</v>
      </c>
      <c r="R582">
        <v>2147.0475529330097</v>
      </c>
    </row>
    <row r="583" spans="1:18" x14ac:dyDescent="0.25">
      <c r="A583">
        <v>7</v>
      </c>
      <c r="B583">
        <v>7102</v>
      </c>
      <c r="C583" t="s">
        <v>786</v>
      </c>
      <c r="D583" t="s">
        <v>1393</v>
      </c>
      <c r="E583">
        <v>3</v>
      </c>
      <c r="F583" t="s">
        <v>13855</v>
      </c>
      <c r="G583">
        <v>1</v>
      </c>
      <c r="H583" t="s">
        <v>8278</v>
      </c>
      <c r="I583" t="s">
        <v>13856</v>
      </c>
      <c r="J583">
        <v>1</v>
      </c>
      <c r="K583" t="s">
        <v>13769</v>
      </c>
      <c r="L583">
        <v>270103</v>
      </c>
      <c r="M583" t="s">
        <v>13539</v>
      </c>
      <c r="N583">
        <v>270103008</v>
      </c>
      <c r="O583" t="s">
        <v>13734</v>
      </c>
      <c r="P583">
        <v>804</v>
      </c>
      <c r="Q583">
        <v>0</v>
      </c>
      <c r="R583">
        <v>0</v>
      </c>
    </row>
    <row r="584" spans="1:18" x14ac:dyDescent="0.25">
      <c r="A584">
        <v>7</v>
      </c>
      <c r="B584">
        <v>7105</v>
      </c>
      <c r="C584" t="s">
        <v>786</v>
      </c>
      <c r="D584" t="s">
        <v>786</v>
      </c>
      <c r="E584">
        <v>1</v>
      </c>
      <c r="F584" t="s">
        <v>13849</v>
      </c>
      <c r="G584">
        <v>1</v>
      </c>
      <c r="H584" t="s">
        <v>8278</v>
      </c>
      <c r="I584" t="s">
        <v>13850</v>
      </c>
      <c r="J584">
        <v>1</v>
      </c>
      <c r="K584" t="s">
        <v>13769</v>
      </c>
      <c r="L584">
        <v>270103</v>
      </c>
      <c r="M584" t="s">
        <v>13539</v>
      </c>
      <c r="N584">
        <v>270103008</v>
      </c>
      <c r="O584" t="s">
        <v>13734</v>
      </c>
      <c r="P584">
        <v>0</v>
      </c>
      <c r="Q584">
        <v>18581.462607610632</v>
      </c>
      <c r="R584">
        <v>24013.842231596198</v>
      </c>
    </row>
    <row r="585" spans="1:18" x14ac:dyDescent="0.25">
      <c r="A585">
        <v>7</v>
      </c>
      <c r="B585">
        <v>7105</v>
      </c>
      <c r="C585" t="s">
        <v>786</v>
      </c>
      <c r="D585" t="s">
        <v>786</v>
      </c>
      <c r="E585">
        <v>1</v>
      </c>
      <c r="F585" t="s">
        <v>13849</v>
      </c>
      <c r="G585">
        <v>1</v>
      </c>
      <c r="H585" t="s">
        <v>8278</v>
      </c>
      <c r="I585" t="s">
        <v>13851</v>
      </c>
      <c r="J585">
        <v>1</v>
      </c>
      <c r="K585" t="s">
        <v>13769</v>
      </c>
      <c r="L585">
        <v>270103</v>
      </c>
      <c r="M585" t="s">
        <v>13539</v>
      </c>
      <c r="N585">
        <v>270103008</v>
      </c>
      <c r="O585" t="s">
        <v>13734</v>
      </c>
      <c r="P585">
        <v>0</v>
      </c>
      <c r="Q585">
        <v>2230.1648263993579</v>
      </c>
      <c r="R585">
        <v>6678.9329755081644</v>
      </c>
    </row>
    <row r="586" spans="1:18" x14ac:dyDescent="0.25">
      <c r="A586">
        <v>7</v>
      </c>
      <c r="B586">
        <v>7105</v>
      </c>
      <c r="C586" t="s">
        <v>786</v>
      </c>
      <c r="D586" t="s">
        <v>786</v>
      </c>
      <c r="E586">
        <v>1</v>
      </c>
      <c r="F586" t="s">
        <v>13849</v>
      </c>
      <c r="G586">
        <v>2</v>
      </c>
      <c r="H586" t="s">
        <v>13771</v>
      </c>
      <c r="I586" t="s">
        <v>13852</v>
      </c>
      <c r="J586">
        <v>1</v>
      </c>
      <c r="K586" t="s">
        <v>13769</v>
      </c>
      <c r="L586">
        <v>270103</v>
      </c>
      <c r="M586" t="s">
        <v>13539</v>
      </c>
      <c r="N586">
        <v>270103008</v>
      </c>
      <c r="O586" t="s">
        <v>13734</v>
      </c>
      <c r="P586">
        <v>0</v>
      </c>
      <c r="Q586">
        <v>17037.655084078659</v>
      </c>
      <c r="R586">
        <v>21092.262568571448</v>
      </c>
    </row>
    <row r="587" spans="1:18" x14ac:dyDescent="0.25">
      <c r="A587">
        <v>7</v>
      </c>
      <c r="B587">
        <v>7105</v>
      </c>
      <c r="C587" t="s">
        <v>786</v>
      </c>
      <c r="D587" t="s">
        <v>786</v>
      </c>
      <c r="E587">
        <v>1</v>
      </c>
      <c r="F587" t="s">
        <v>13849</v>
      </c>
      <c r="G587">
        <v>2</v>
      </c>
      <c r="H587" t="s">
        <v>13771</v>
      </c>
      <c r="I587" t="s">
        <v>13853</v>
      </c>
      <c r="J587">
        <v>1</v>
      </c>
      <c r="K587" t="s">
        <v>13769</v>
      </c>
      <c r="L587">
        <v>270103</v>
      </c>
      <c r="M587" t="s">
        <v>13539</v>
      </c>
      <c r="N587">
        <v>270103008</v>
      </c>
      <c r="O587" t="s">
        <v>13734</v>
      </c>
      <c r="P587">
        <v>0</v>
      </c>
      <c r="Q587">
        <v>3773.9723499313322</v>
      </c>
      <c r="R587">
        <v>9600.5126385329186</v>
      </c>
    </row>
    <row r="588" spans="1:18" x14ac:dyDescent="0.25">
      <c r="A588">
        <v>7</v>
      </c>
      <c r="B588">
        <v>7105</v>
      </c>
      <c r="C588" t="s">
        <v>786</v>
      </c>
      <c r="D588" t="s">
        <v>786</v>
      </c>
      <c r="E588">
        <v>2</v>
      </c>
      <c r="F588" t="s">
        <v>13854</v>
      </c>
      <c r="G588">
        <v>1</v>
      </c>
      <c r="H588" t="s">
        <v>8278</v>
      </c>
      <c r="I588" t="s">
        <v>13850</v>
      </c>
      <c r="J588">
        <v>1</v>
      </c>
      <c r="K588" t="s">
        <v>13769</v>
      </c>
      <c r="L588">
        <v>270103</v>
      </c>
      <c r="M588" t="s">
        <v>13539</v>
      </c>
      <c r="N588">
        <v>270103008</v>
      </c>
      <c r="O588" t="s">
        <v>13734</v>
      </c>
      <c r="P588">
        <v>0</v>
      </c>
      <c r="Q588">
        <v>19480.492353364822</v>
      </c>
      <c r="R588">
        <v>28676.238621738503</v>
      </c>
    </row>
    <row r="589" spans="1:18" x14ac:dyDescent="0.25">
      <c r="A589">
        <v>7</v>
      </c>
      <c r="B589">
        <v>7105</v>
      </c>
      <c r="C589" t="s">
        <v>786</v>
      </c>
      <c r="D589" t="s">
        <v>786</v>
      </c>
      <c r="E589">
        <v>2</v>
      </c>
      <c r="F589" t="s">
        <v>13854</v>
      </c>
      <c r="G589">
        <v>1</v>
      </c>
      <c r="H589" t="s">
        <v>8278</v>
      </c>
      <c r="I589" t="s">
        <v>13851</v>
      </c>
      <c r="J589">
        <v>1</v>
      </c>
      <c r="K589" t="s">
        <v>13769</v>
      </c>
      <c r="L589">
        <v>270103</v>
      </c>
      <c r="M589" t="s">
        <v>13539</v>
      </c>
      <c r="N589">
        <v>270103008</v>
      </c>
      <c r="O589" t="s">
        <v>13734</v>
      </c>
      <c r="P589">
        <v>0</v>
      </c>
      <c r="Q589">
        <v>1331.1350806451619</v>
      </c>
      <c r="R589">
        <v>2016.5365853658541</v>
      </c>
    </row>
    <row r="590" spans="1:18" x14ac:dyDescent="0.25">
      <c r="A590">
        <v>7</v>
      </c>
      <c r="B590">
        <v>7105</v>
      </c>
      <c r="C590" t="s">
        <v>786</v>
      </c>
      <c r="D590" t="s">
        <v>786</v>
      </c>
      <c r="E590">
        <v>3</v>
      </c>
      <c r="F590" t="s">
        <v>13855</v>
      </c>
      <c r="G590">
        <v>1</v>
      </c>
      <c r="H590" t="s">
        <v>8278</v>
      </c>
      <c r="I590" t="s">
        <v>13850</v>
      </c>
      <c r="J590">
        <v>1</v>
      </c>
      <c r="K590" t="s">
        <v>13769</v>
      </c>
      <c r="L590">
        <v>270103</v>
      </c>
      <c r="M590" t="s">
        <v>13539</v>
      </c>
      <c r="N590">
        <v>270103008</v>
      </c>
      <c r="O590" t="s">
        <v>13734</v>
      </c>
      <c r="P590">
        <v>0</v>
      </c>
      <c r="Q590">
        <v>18581.462607610632</v>
      </c>
      <c r="R590">
        <v>24013.842231596198</v>
      </c>
    </row>
    <row r="591" spans="1:18" x14ac:dyDescent="0.25">
      <c r="A591">
        <v>7</v>
      </c>
      <c r="B591">
        <v>7105</v>
      </c>
      <c r="C591" t="s">
        <v>786</v>
      </c>
      <c r="D591" t="s">
        <v>786</v>
      </c>
      <c r="E591">
        <v>3</v>
      </c>
      <c r="F591" t="s">
        <v>13855</v>
      </c>
      <c r="G591">
        <v>1</v>
      </c>
      <c r="H591" t="s">
        <v>8278</v>
      </c>
      <c r="I591" t="s">
        <v>13851</v>
      </c>
      <c r="J591">
        <v>1</v>
      </c>
      <c r="K591" t="s">
        <v>13769</v>
      </c>
      <c r="L591">
        <v>270103</v>
      </c>
      <c r="M591" t="s">
        <v>13539</v>
      </c>
      <c r="N591">
        <v>270103008</v>
      </c>
      <c r="O591" t="s">
        <v>13734</v>
      </c>
      <c r="P591">
        <v>0</v>
      </c>
      <c r="Q591">
        <v>2230.1648263993579</v>
      </c>
      <c r="R591">
        <v>6678.9329755081644</v>
      </c>
    </row>
    <row r="592" spans="1:18" x14ac:dyDescent="0.25">
      <c r="A592">
        <v>7</v>
      </c>
      <c r="B592">
        <v>7109</v>
      </c>
      <c r="C592" t="s">
        <v>786</v>
      </c>
      <c r="D592" t="s">
        <v>1413</v>
      </c>
      <c r="E592">
        <v>1</v>
      </c>
      <c r="F592" t="s">
        <v>13849</v>
      </c>
      <c r="G592">
        <v>1</v>
      </c>
      <c r="H592" t="s">
        <v>8278</v>
      </c>
      <c r="I592" t="s">
        <v>13850</v>
      </c>
      <c r="J592">
        <v>1</v>
      </c>
      <c r="K592" t="s">
        <v>13769</v>
      </c>
      <c r="L592">
        <v>270103</v>
      </c>
      <c r="M592" t="s">
        <v>13539</v>
      </c>
      <c r="N592">
        <v>270103008</v>
      </c>
      <c r="O592" t="s">
        <v>13734</v>
      </c>
      <c r="P592">
        <v>4284</v>
      </c>
      <c r="Q592">
        <v>18391.559907468163</v>
      </c>
      <c r="R592">
        <v>0</v>
      </c>
    </row>
    <row r="593" spans="1:18" x14ac:dyDescent="0.25">
      <c r="A593">
        <v>7</v>
      </c>
      <c r="B593">
        <v>7109</v>
      </c>
      <c r="C593" t="s">
        <v>786</v>
      </c>
      <c r="D593" t="s">
        <v>1413</v>
      </c>
      <c r="E593">
        <v>1</v>
      </c>
      <c r="F593" t="s">
        <v>13849</v>
      </c>
      <c r="G593">
        <v>1</v>
      </c>
      <c r="H593" t="s">
        <v>8278</v>
      </c>
      <c r="I593" t="s">
        <v>13851</v>
      </c>
      <c r="J593">
        <v>1</v>
      </c>
      <c r="K593" t="s">
        <v>13769</v>
      </c>
      <c r="L593">
        <v>270103</v>
      </c>
      <c r="M593" t="s">
        <v>13539</v>
      </c>
      <c r="N593">
        <v>270103008</v>
      </c>
      <c r="O593" t="s">
        <v>13734</v>
      </c>
      <c r="P593">
        <v>223</v>
      </c>
      <c r="Q593">
        <v>2275.6791666666668</v>
      </c>
      <c r="R593">
        <v>0</v>
      </c>
    </row>
    <row r="594" spans="1:18" x14ac:dyDescent="0.25">
      <c r="A594">
        <v>7</v>
      </c>
      <c r="B594">
        <v>7109</v>
      </c>
      <c r="C594" t="s">
        <v>786</v>
      </c>
      <c r="D594" t="s">
        <v>1413</v>
      </c>
      <c r="E594">
        <v>1</v>
      </c>
      <c r="F594" t="s">
        <v>13849</v>
      </c>
      <c r="G594">
        <v>2</v>
      </c>
      <c r="H594" t="s">
        <v>13771</v>
      </c>
      <c r="I594" t="s">
        <v>13852</v>
      </c>
      <c r="J594">
        <v>1</v>
      </c>
      <c r="K594" t="s">
        <v>13769</v>
      </c>
      <c r="L594">
        <v>270103</v>
      </c>
      <c r="M594" t="s">
        <v>13539</v>
      </c>
      <c r="N594">
        <v>270103008</v>
      </c>
      <c r="O594" t="s">
        <v>13734</v>
      </c>
      <c r="P594">
        <v>4226</v>
      </c>
      <c r="Q594">
        <v>18391.559907468163</v>
      </c>
      <c r="R594">
        <v>0</v>
      </c>
    </row>
    <row r="595" spans="1:18" x14ac:dyDescent="0.25">
      <c r="A595">
        <v>7</v>
      </c>
      <c r="B595">
        <v>7109</v>
      </c>
      <c r="C595" t="s">
        <v>786</v>
      </c>
      <c r="D595" t="s">
        <v>1413</v>
      </c>
      <c r="E595">
        <v>1</v>
      </c>
      <c r="F595" t="s">
        <v>13849</v>
      </c>
      <c r="G595">
        <v>2</v>
      </c>
      <c r="H595" t="s">
        <v>13771</v>
      </c>
      <c r="I595" t="s">
        <v>13853</v>
      </c>
      <c r="J595">
        <v>1</v>
      </c>
      <c r="K595" t="s">
        <v>13769</v>
      </c>
      <c r="L595">
        <v>270103</v>
      </c>
      <c r="M595" t="s">
        <v>13539</v>
      </c>
      <c r="N595">
        <v>270103008</v>
      </c>
      <c r="O595" t="s">
        <v>13734</v>
      </c>
      <c r="P595">
        <v>281</v>
      </c>
      <c r="Q595">
        <v>2275.6791666666668</v>
      </c>
      <c r="R595">
        <v>0</v>
      </c>
    </row>
    <row r="596" spans="1:18" x14ac:dyDescent="0.25">
      <c r="A596">
        <v>7</v>
      </c>
      <c r="B596">
        <v>7109</v>
      </c>
      <c r="C596" t="s">
        <v>786</v>
      </c>
      <c r="D596" t="s">
        <v>1413</v>
      </c>
      <c r="E596">
        <v>2</v>
      </c>
      <c r="F596" t="s">
        <v>13854</v>
      </c>
      <c r="G596">
        <v>1</v>
      </c>
      <c r="H596" t="s">
        <v>8278</v>
      </c>
      <c r="I596" t="s">
        <v>13850</v>
      </c>
      <c r="J596">
        <v>1</v>
      </c>
      <c r="K596" t="s">
        <v>13769</v>
      </c>
      <c r="L596">
        <v>270103</v>
      </c>
      <c r="M596" t="s">
        <v>13539</v>
      </c>
      <c r="N596">
        <v>270103008</v>
      </c>
      <c r="O596" t="s">
        <v>13734</v>
      </c>
      <c r="P596">
        <v>4507</v>
      </c>
      <c r="Q596">
        <v>20667.239074134828</v>
      </c>
      <c r="R596">
        <v>0</v>
      </c>
    </row>
    <row r="597" spans="1:18" x14ac:dyDescent="0.25">
      <c r="A597">
        <v>7</v>
      </c>
      <c r="B597">
        <v>7109</v>
      </c>
      <c r="C597" t="s">
        <v>786</v>
      </c>
      <c r="D597" t="s">
        <v>1413</v>
      </c>
      <c r="E597">
        <v>3</v>
      </c>
      <c r="F597" t="s">
        <v>13855</v>
      </c>
      <c r="G597">
        <v>1</v>
      </c>
      <c r="H597" t="s">
        <v>8278</v>
      </c>
      <c r="I597" t="s">
        <v>13850</v>
      </c>
      <c r="J597">
        <v>1</v>
      </c>
      <c r="K597" t="s">
        <v>13769</v>
      </c>
      <c r="L597">
        <v>270103</v>
      </c>
      <c r="M597" t="s">
        <v>13539</v>
      </c>
      <c r="N597">
        <v>270103008</v>
      </c>
      <c r="O597" t="s">
        <v>13734</v>
      </c>
      <c r="P597">
        <v>4284</v>
      </c>
      <c r="Q597">
        <v>18391.559907468163</v>
      </c>
      <c r="R597">
        <v>0</v>
      </c>
    </row>
    <row r="598" spans="1:18" x14ac:dyDescent="0.25">
      <c r="A598">
        <v>7</v>
      </c>
      <c r="B598">
        <v>7109</v>
      </c>
      <c r="C598" t="s">
        <v>786</v>
      </c>
      <c r="D598" t="s">
        <v>1413</v>
      </c>
      <c r="E598">
        <v>3</v>
      </c>
      <c r="F598" t="s">
        <v>13855</v>
      </c>
      <c r="G598">
        <v>1</v>
      </c>
      <c r="H598" t="s">
        <v>8278</v>
      </c>
      <c r="I598" t="s">
        <v>13851</v>
      </c>
      <c r="J598">
        <v>1</v>
      </c>
      <c r="K598" t="s">
        <v>13769</v>
      </c>
      <c r="L598">
        <v>270103</v>
      </c>
      <c r="M598" t="s">
        <v>13539</v>
      </c>
      <c r="N598">
        <v>270103008</v>
      </c>
      <c r="O598" t="s">
        <v>13734</v>
      </c>
      <c r="P598">
        <v>223</v>
      </c>
      <c r="Q598">
        <v>2275.6791666666668</v>
      </c>
      <c r="R598">
        <v>0</v>
      </c>
    </row>
    <row r="599" spans="1:18" x14ac:dyDescent="0.25">
      <c r="A599">
        <v>7</v>
      </c>
      <c r="B599">
        <v>7201</v>
      </c>
      <c r="C599" t="s">
        <v>786</v>
      </c>
      <c r="D599" t="s">
        <v>1419</v>
      </c>
      <c r="E599">
        <v>1</v>
      </c>
      <c r="F599" t="s">
        <v>13849</v>
      </c>
      <c r="G599">
        <v>1</v>
      </c>
      <c r="H599" t="s">
        <v>8278</v>
      </c>
      <c r="I599" t="s">
        <v>13850</v>
      </c>
      <c r="J599">
        <v>1</v>
      </c>
      <c r="K599" t="s">
        <v>13769</v>
      </c>
      <c r="L599">
        <v>270103</v>
      </c>
      <c r="M599" t="s">
        <v>13539</v>
      </c>
      <c r="N599">
        <v>270103008</v>
      </c>
      <c r="O599" t="s">
        <v>13734</v>
      </c>
      <c r="P599">
        <v>7306</v>
      </c>
      <c r="Q599">
        <v>2439.6089124208629</v>
      </c>
      <c r="R599">
        <v>9844.8445435480626</v>
      </c>
    </row>
    <row r="600" spans="1:18" x14ac:dyDescent="0.25">
      <c r="A600">
        <v>7</v>
      </c>
      <c r="B600">
        <v>7201</v>
      </c>
      <c r="C600" t="s">
        <v>786</v>
      </c>
      <c r="D600" t="s">
        <v>1419</v>
      </c>
      <c r="E600">
        <v>1</v>
      </c>
      <c r="F600" t="s">
        <v>13849</v>
      </c>
      <c r="G600">
        <v>1</v>
      </c>
      <c r="H600" t="s">
        <v>8278</v>
      </c>
      <c r="I600" t="s">
        <v>13851</v>
      </c>
      <c r="J600">
        <v>1</v>
      </c>
      <c r="K600" t="s">
        <v>13769</v>
      </c>
      <c r="L600">
        <v>270103</v>
      </c>
      <c r="M600" t="s">
        <v>13539</v>
      </c>
      <c r="N600">
        <v>270103008</v>
      </c>
      <c r="O600" t="s">
        <v>13734</v>
      </c>
      <c r="P600">
        <v>2782</v>
      </c>
      <c r="Q600">
        <v>0</v>
      </c>
      <c r="R600">
        <v>5887.0700066554355</v>
      </c>
    </row>
    <row r="601" spans="1:18" x14ac:dyDescent="0.25">
      <c r="A601">
        <v>7</v>
      </c>
      <c r="B601">
        <v>7201</v>
      </c>
      <c r="C601" t="s">
        <v>786</v>
      </c>
      <c r="D601" t="s">
        <v>1419</v>
      </c>
      <c r="E601">
        <v>1</v>
      </c>
      <c r="F601" t="s">
        <v>13849</v>
      </c>
      <c r="G601">
        <v>1</v>
      </c>
      <c r="H601" t="s">
        <v>8278</v>
      </c>
      <c r="I601" t="s">
        <v>13856</v>
      </c>
      <c r="J601">
        <v>1</v>
      </c>
      <c r="K601" t="s">
        <v>13769</v>
      </c>
      <c r="L601">
        <v>270103</v>
      </c>
      <c r="M601" t="s">
        <v>13539</v>
      </c>
      <c r="N601">
        <v>270103008</v>
      </c>
      <c r="O601" t="s">
        <v>13734</v>
      </c>
      <c r="P601">
        <v>260</v>
      </c>
      <c r="Q601">
        <v>0</v>
      </c>
      <c r="R601">
        <v>0</v>
      </c>
    </row>
    <row r="602" spans="1:18" x14ac:dyDescent="0.25">
      <c r="A602">
        <v>7</v>
      </c>
      <c r="B602">
        <v>7201</v>
      </c>
      <c r="C602" t="s">
        <v>786</v>
      </c>
      <c r="D602" t="s">
        <v>1419</v>
      </c>
      <c r="E602">
        <v>1</v>
      </c>
      <c r="F602" t="s">
        <v>13849</v>
      </c>
      <c r="G602">
        <v>2</v>
      </c>
      <c r="H602" t="s">
        <v>13771</v>
      </c>
      <c r="I602" t="s">
        <v>13852</v>
      </c>
      <c r="J602">
        <v>1</v>
      </c>
      <c r="K602" t="s">
        <v>13769</v>
      </c>
      <c r="L602">
        <v>270103</v>
      </c>
      <c r="M602" t="s">
        <v>13539</v>
      </c>
      <c r="N602">
        <v>270103008</v>
      </c>
      <c r="O602" t="s">
        <v>13734</v>
      </c>
      <c r="P602">
        <v>6998</v>
      </c>
      <c r="Q602">
        <v>2439.6089124208629</v>
      </c>
      <c r="R602">
        <v>8346.6724334563187</v>
      </c>
    </row>
    <row r="603" spans="1:18" x14ac:dyDescent="0.25">
      <c r="A603">
        <v>7</v>
      </c>
      <c r="B603">
        <v>7201</v>
      </c>
      <c r="C603" t="s">
        <v>786</v>
      </c>
      <c r="D603" t="s">
        <v>1419</v>
      </c>
      <c r="E603">
        <v>1</v>
      </c>
      <c r="F603" t="s">
        <v>13849</v>
      </c>
      <c r="G603">
        <v>2</v>
      </c>
      <c r="H603" t="s">
        <v>13771</v>
      </c>
      <c r="I603" t="s">
        <v>13853</v>
      </c>
      <c r="J603">
        <v>1</v>
      </c>
      <c r="K603" t="s">
        <v>13769</v>
      </c>
      <c r="L603">
        <v>270103</v>
      </c>
      <c r="M603" t="s">
        <v>13539</v>
      </c>
      <c r="N603">
        <v>270103008</v>
      </c>
      <c r="O603" t="s">
        <v>13734</v>
      </c>
      <c r="P603">
        <v>3350</v>
      </c>
      <c r="Q603">
        <v>0</v>
      </c>
      <c r="R603">
        <v>7385.2421167471784</v>
      </c>
    </row>
    <row r="604" spans="1:18" x14ac:dyDescent="0.25">
      <c r="A604">
        <v>7</v>
      </c>
      <c r="B604">
        <v>7201</v>
      </c>
      <c r="C604" t="s">
        <v>786</v>
      </c>
      <c r="D604" t="s">
        <v>1419</v>
      </c>
      <c r="E604">
        <v>2</v>
      </c>
      <c r="F604" t="s">
        <v>13854</v>
      </c>
      <c r="G604">
        <v>1</v>
      </c>
      <c r="H604" t="s">
        <v>8278</v>
      </c>
      <c r="I604" t="s">
        <v>13850</v>
      </c>
      <c r="J604">
        <v>1</v>
      </c>
      <c r="K604" t="s">
        <v>13769</v>
      </c>
      <c r="L604">
        <v>270103</v>
      </c>
      <c r="M604" t="s">
        <v>13539</v>
      </c>
      <c r="N604">
        <v>270103008</v>
      </c>
      <c r="O604" t="s">
        <v>13734</v>
      </c>
      <c r="P604">
        <v>9828</v>
      </c>
      <c r="Q604">
        <v>2439.6089124208629</v>
      </c>
      <c r="R604">
        <v>13584.866997270487</v>
      </c>
    </row>
    <row r="605" spans="1:18" x14ac:dyDescent="0.25">
      <c r="A605">
        <v>7</v>
      </c>
      <c r="B605">
        <v>7201</v>
      </c>
      <c r="C605" t="s">
        <v>786</v>
      </c>
      <c r="D605" t="s">
        <v>1419</v>
      </c>
      <c r="E605">
        <v>2</v>
      </c>
      <c r="F605" t="s">
        <v>13854</v>
      </c>
      <c r="G605">
        <v>1</v>
      </c>
      <c r="H605" t="s">
        <v>8278</v>
      </c>
      <c r="I605" t="s">
        <v>13851</v>
      </c>
      <c r="J605">
        <v>1</v>
      </c>
      <c r="K605" t="s">
        <v>13769</v>
      </c>
      <c r="L605">
        <v>270103</v>
      </c>
      <c r="M605" t="s">
        <v>13539</v>
      </c>
      <c r="N605">
        <v>270103008</v>
      </c>
      <c r="O605" t="s">
        <v>13734</v>
      </c>
      <c r="P605">
        <v>0</v>
      </c>
      <c r="Q605">
        <v>0</v>
      </c>
      <c r="R605">
        <v>2147.0475529330097</v>
      </c>
    </row>
    <row r="606" spans="1:18" x14ac:dyDescent="0.25">
      <c r="A606">
        <v>7</v>
      </c>
      <c r="B606">
        <v>7201</v>
      </c>
      <c r="C606" t="s">
        <v>786</v>
      </c>
      <c r="D606" t="s">
        <v>1419</v>
      </c>
      <c r="E606">
        <v>2</v>
      </c>
      <c r="F606" t="s">
        <v>13854</v>
      </c>
      <c r="G606">
        <v>1</v>
      </c>
      <c r="H606" t="s">
        <v>8278</v>
      </c>
      <c r="I606" t="s">
        <v>13856</v>
      </c>
      <c r="J606">
        <v>1</v>
      </c>
      <c r="K606" t="s">
        <v>13769</v>
      </c>
      <c r="L606">
        <v>270103</v>
      </c>
      <c r="M606" t="s">
        <v>13539</v>
      </c>
      <c r="N606">
        <v>270103008</v>
      </c>
      <c r="O606" t="s">
        <v>13734</v>
      </c>
      <c r="P606">
        <v>520</v>
      </c>
      <c r="Q606">
        <v>0</v>
      </c>
      <c r="R606">
        <v>0</v>
      </c>
    </row>
    <row r="607" spans="1:18" x14ac:dyDescent="0.25">
      <c r="A607">
        <v>7</v>
      </c>
      <c r="B607">
        <v>7201</v>
      </c>
      <c r="C607" t="s">
        <v>786</v>
      </c>
      <c r="D607" t="s">
        <v>1419</v>
      </c>
      <c r="E607">
        <v>3</v>
      </c>
      <c r="F607" t="s">
        <v>13855</v>
      </c>
      <c r="G607">
        <v>1</v>
      </c>
      <c r="H607" t="s">
        <v>8278</v>
      </c>
      <c r="I607" t="s">
        <v>13850</v>
      </c>
      <c r="J607">
        <v>1</v>
      </c>
      <c r="K607" t="s">
        <v>13769</v>
      </c>
      <c r="L607">
        <v>270103</v>
      </c>
      <c r="M607" t="s">
        <v>13539</v>
      </c>
      <c r="N607">
        <v>270103008</v>
      </c>
      <c r="O607" t="s">
        <v>13734</v>
      </c>
      <c r="P607">
        <v>7306</v>
      </c>
      <c r="Q607">
        <v>2439.6089124208629</v>
      </c>
      <c r="R607">
        <v>9844.8445435480626</v>
      </c>
    </row>
    <row r="608" spans="1:18" x14ac:dyDescent="0.25">
      <c r="A608">
        <v>7</v>
      </c>
      <c r="B608">
        <v>7201</v>
      </c>
      <c r="C608" t="s">
        <v>786</v>
      </c>
      <c r="D608" t="s">
        <v>1419</v>
      </c>
      <c r="E608">
        <v>3</v>
      </c>
      <c r="F608" t="s">
        <v>13855</v>
      </c>
      <c r="G608">
        <v>1</v>
      </c>
      <c r="H608" t="s">
        <v>8278</v>
      </c>
      <c r="I608" t="s">
        <v>13851</v>
      </c>
      <c r="J608">
        <v>1</v>
      </c>
      <c r="K608" t="s">
        <v>13769</v>
      </c>
      <c r="L608">
        <v>270103</v>
      </c>
      <c r="M608" t="s">
        <v>13539</v>
      </c>
      <c r="N608">
        <v>270103008</v>
      </c>
      <c r="O608" t="s">
        <v>13734</v>
      </c>
      <c r="P608">
        <v>2782</v>
      </c>
      <c r="Q608">
        <v>0</v>
      </c>
      <c r="R608">
        <v>5887.0700066554355</v>
      </c>
    </row>
    <row r="609" spans="1:18" x14ac:dyDescent="0.25">
      <c r="A609">
        <v>7</v>
      </c>
      <c r="B609">
        <v>7201</v>
      </c>
      <c r="C609" t="s">
        <v>786</v>
      </c>
      <c r="D609" t="s">
        <v>1419</v>
      </c>
      <c r="E609">
        <v>3</v>
      </c>
      <c r="F609" t="s">
        <v>13855</v>
      </c>
      <c r="G609">
        <v>1</v>
      </c>
      <c r="H609" t="s">
        <v>8278</v>
      </c>
      <c r="I609" t="s">
        <v>13856</v>
      </c>
      <c r="J609">
        <v>1</v>
      </c>
      <c r="K609" t="s">
        <v>13769</v>
      </c>
      <c r="L609">
        <v>270103</v>
      </c>
      <c r="M609" t="s">
        <v>13539</v>
      </c>
      <c r="N609">
        <v>270103008</v>
      </c>
      <c r="O609" t="s">
        <v>13734</v>
      </c>
      <c r="P609">
        <v>260</v>
      </c>
      <c r="Q609">
        <v>0</v>
      </c>
      <c r="R609">
        <v>0</v>
      </c>
    </row>
    <row r="610" spans="1:18" x14ac:dyDescent="0.25">
      <c r="A610">
        <v>7</v>
      </c>
      <c r="B610">
        <v>7301</v>
      </c>
      <c r="C610" t="s">
        <v>786</v>
      </c>
      <c r="D610" t="s">
        <v>1428</v>
      </c>
      <c r="E610">
        <v>1</v>
      </c>
      <c r="F610" t="s">
        <v>13849</v>
      </c>
      <c r="G610">
        <v>1</v>
      </c>
      <c r="H610" t="s">
        <v>8278</v>
      </c>
      <c r="I610" t="s">
        <v>13850</v>
      </c>
      <c r="J610">
        <v>1</v>
      </c>
      <c r="K610" t="s">
        <v>13769</v>
      </c>
      <c r="L610">
        <v>270103</v>
      </c>
      <c r="M610" t="s">
        <v>13539</v>
      </c>
      <c r="N610">
        <v>270103008</v>
      </c>
      <c r="O610" t="s">
        <v>13734</v>
      </c>
      <c r="P610">
        <v>29155</v>
      </c>
      <c r="Q610">
        <v>24657.114112238207</v>
      </c>
      <c r="R610">
        <v>40469.379937058795</v>
      </c>
    </row>
    <row r="611" spans="1:18" x14ac:dyDescent="0.25">
      <c r="A611">
        <v>7</v>
      </c>
      <c r="B611">
        <v>7301</v>
      </c>
      <c r="C611" t="s">
        <v>786</v>
      </c>
      <c r="D611" t="s">
        <v>1428</v>
      </c>
      <c r="E611">
        <v>1</v>
      </c>
      <c r="F611" t="s">
        <v>13849</v>
      </c>
      <c r="G611">
        <v>1</v>
      </c>
      <c r="H611" t="s">
        <v>8278</v>
      </c>
      <c r="I611" t="s">
        <v>13851</v>
      </c>
      <c r="J611">
        <v>1</v>
      </c>
      <c r="K611" t="s">
        <v>13769</v>
      </c>
      <c r="L611">
        <v>270103</v>
      </c>
      <c r="M611" t="s">
        <v>13539</v>
      </c>
      <c r="N611">
        <v>270103008</v>
      </c>
      <c r="O611" t="s">
        <v>13734</v>
      </c>
      <c r="P611">
        <v>5816</v>
      </c>
      <c r="Q611">
        <v>7491.7939429922289</v>
      </c>
      <c r="R611">
        <v>14188.799156256269</v>
      </c>
    </row>
    <row r="612" spans="1:18" x14ac:dyDescent="0.25">
      <c r="A612">
        <v>7</v>
      </c>
      <c r="B612">
        <v>7301</v>
      </c>
      <c r="C612" t="s">
        <v>786</v>
      </c>
      <c r="D612" t="s">
        <v>1428</v>
      </c>
      <c r="E612">
        <v>1</v>
      </c>
      <c r="F612" t="s">
        <v>13849</v>
      </c>
      <c r="G612">
        <v>2</v>
      </c>
      <c r="H612" t="s">
        <v>13771</v>
      </c>
      <c r="I612" t="s">
        <v>13852</v>
      </c>
      <c r="J612">
        <v>1</v>
      </c>
      <c r="K612" t="s">
        <v>13769</v>
      </c>
      <c r="L612">
        <v>270103</v>
      </c>
      <c r="M612" t="s">
        <v>13539</v>
      </c>
      <c r="N612">
        <v>270103008</v>
      </c>
      <c r="O612" t="s">
        <v>13734</v>
      </c>
      <c r="P612">
        <v>24692</v>
      </c>
      <c r="Q612">
        <v>23922.014112238208</v>
      </c>
      <c r="R612">
        <v>21808.810058844174</v>
      </c>
    </row>
    <row r="613" spans="1:18" x14ac:dyDescent="0.25">
      <c r="A613">
        <v>7</v>
      </c>
      <c r="B613">
        <v>7301</v>
      </c>
      <c r="C613" t="s">
        <v>786</v>
      </c>
      <c r="D613" t="s">
        <v>1428</v>
      </c>
      <c r="E613">
        <v>1</v>
      </c>
      <c r="F613" t="s">
        <v>13849</v>
      </c>
      <c r="G613">
        <v>2</v>
      </c>
      <c r="H613" t="s">
        <v>13771</v>
      </c>
      <c r="I613" t="s">
        <v>13853</v>
      </c>
      <c r="J613">
        <v>1</v>
      </c>
      <c r="K613" t="s">
        <v>13769</v>
      </c>
      <c r="L613">
        <v>270103</v>
      </c>
      <c r="M613" t="s">
        <v>13539</v>
      </c>
      <c r="N613">
        <v>270103008</v>
      </c>
      <c r="O613" t="s">
        <v>13734</v>
      </c>
      <c r="P613">
        <v>10279</v>
      </c>
      <c r="Q613">
        <v>8226.8939429922302</v>
      </c>
      <c r="R613">
        <v>32849.369034470859</v>
      </c>
    </row>
    <row r="614" spans="1:18" x14ac:dyDescent="0.25">
      <c r="A614">
        <v>7</v>
      </c>
      <c r="B614">
        <v>7301</v>
      </c>
      <c r="C614" t="s">
        <v>786</v>
      </c>
      <c r="D614" t="s">
        <v>1428</v>
      </c>
      <c r="E614">
        <v>2</v>
      </c>
      <c r="F614" t="s">
        <v>13854</v>
      </c>
      <c r="G614">
        <v>1</v>
      </c>
      <c r="H614" t="s">
        <v>8278</v>
      </c>
      <c r="I614" t="s">
        <v>13850</v>
      </c>
      <c r="J614">
        <v>1</v>
      </c>
      <c r="K614" t="s">
        <v>13769</v>
      </c>
      <c r="L614">
        <v>270103</v>
      </c>
      <c r="M614" t="s">
        <v>13539</v>
      </c>
      <c r="N614">
        <v>270103008</v>
      </c>
      <c r="O614" t="s">
        <v>13734</v>
      </c>
      <c r="P614">
        <v>33089</v>
      </c>
      <c r="Q614">
        <v>31343.428888563754</v>
      </c>
      <c r="R614">
        <v>50491.887580238275</v>
      </c>
    </row>
    <row r="615" spans="1:18" x14ac:dyDescent="0.25">
      <c r="A615">
        <v>7</v>
      </c>
      <c r="B615">
        <v>7301</v>
      </c>
      <c r="C615" t="s">
        <v>786</v>
      </c>
      <c r="D615" t="s">
        <v>1428</v>
      </c>
      <c r="E615">
        <v>2</v>
      </c>
      <c r="F615" t="s">
        <v>13854</v>
      </c>
      <c r="G615">
        <v>1</v>
      </c>
      <c r="H615" t="s">
        <v>8278</v>
      </c>
      <c r="I615" t="s">
        <v>13851</v>
      </c>
      <c r="J615">
        <v>1</v>
      </c>
      <c r="K615" t="s">
        <v>13769</v>
      </c>
      <c r="L615">
        <v>270103</v>
      </c>
      <c r="M615" t="s">
        <v>13539</v>
      </c>
      <c r="N615">
        <v>270103008</v>
      </c>
      <c r="O615" t="s">
        <v>13734</v>
      </c>
      <c r="P615">
        <v>1882</v>
      </c>
      <c r="Q615">
        <v>805.47916666666697</v>
      </c>
      <c r="R615">
        <v>4166.2915130768179</v>
      </c>
    </row>
    <row r="616" spans="1:18" x14ac:dyDescent="0.25">
      <c r="A616">
        <v>7</v>
      </c>
      <c r="B616">
        <v>7301</v>
      </c>
      <c r="C616" t="s">
        <v>786</v>
      </c>
      <c r="D616" t="s">
        <v>1428</v>
      </c>
      <c r="E616">
        <v>3</v>
      </c>
      <c r="F616" t="s">
        <v>13855</v>
      </c>
      <c r="G616">
        <v>1</v>
      </c>
      <c r="H616" t="s">
        <v>8278</v>
      </c>
      <c r="I616" t="s">
        <v>13850</v>
      </c>
      <c r="J616">
        <v>1</v>
      </c>
      <c r="K616" t="s">
        <v>13769</v>
      </c>
      <c r="L616">
        <v>270103</v>
      </c>
      <c r="M616" t="s">
        <v>13539</v>
      </c>
      <c r="N616">
        <v>270103008</v>
      </c>
      <c r="O616" t="s">
        <v>13734</v>
      </c>
      <c r="P616">
        <v>29155</v>
      </c>
      <c r="Q616">
        <v>24657.114112238207</v>
      </c>
      <c r="R616">
        <v>41358.753071387153</v>
      </c>
    </row>
    <row r="617" spans="1:18" x14ac:dyDescent="0.25">
      <c r="A617">
        <v>7</v>
      </c>
      <c r="B617">
        <v>7301</v>
      </c>
      <c r="C617" t="s">
        <v>786</v>
      </c>
      <c r="D617" t="s">
        <v>1428</v>
      </c>
      <c r="E617">
        <v>3</v>
      </c>
      <c r="F617" t="s">
        <v>13855</v>
      </c>
      <c r="G617">
        <v>1</v>
      </c>
      <c r="H617" t="s">
        <v>8278</v>
      </c>
      <c r="I617" t="s">
        <v>13851</v>
      </c>
      <c r="J617">
        <v>1</v>
      </c>
      <c r="K617" t="s">
        <v>13769</v>
      </c>
      <c r="L617">
        <v>270103</v>
      </c>
      <c r="M617" t="s">
        <v>13539</v>
      </c>
      <c r="N617">
        <v>270103008</v>
      </c>
      <c r="O617" t="s">
        <v>13734</v>
      </c>
      <c r="P617">
        <v>5816</v>
      </c>
      <c r="Q617">
        <v>7491.7939429922289</v>
      </c>
      <c r="R617">
        <v>13299.426021927911</v>
      </c>
    </row>
    <row r="618" spans="1:18" x14ac:dyDescent="0.25">
      <c r="A618">
        <v>7</v>
      </c>
      <c r="B618">
        <v>7304</v>
      </c>
      <c r="C618" t="s">
        <v>786</v>
      </c>
      <c r="D618" t="s">
        <v>1437</v>
      </c>
      <c r="E618">
        <v>1</v>
      </c>
      <c r="F618" t="s">
        <v>13849</v>
      </c>
      <c r="G618">
        <v>1</v>
      </c>
      <c r="H618" t="s">
        <v>8278</v>
      </c>
      <c r="I618" t="s">
        <v>13850</v>
      </c>
      <c r="J618">
        <v>1</v>
      </c>
      <c r="K618" t="s">
        <v>13769</v>
      </c>
      <c r="L618">
        <v>270103</v>
      </c>
      <c r="M618" t="s">
        <v>13539</v>
      </c>
      <c r="N618">
        <v>270103008</v>
      </c>
      <c r="O618" t="s">
        <v>13734</v>
      </c>
      <c r="P618">
        <v>8628</v>
      </c>
      <c r="Q618">
        <v>13439.59948849855</v>
      </c>
      <c r="R618">
        <v>23708.416398695412</v>
      </c>
    </row>
    <row r="619" spans="1:18" x14ac:dyDescent="0.25">
      <c r="A619">
        <v>7</v>
      </c>
      <c r="B619">
        <v>7304</v>
      </c>
      <c r="C619" t="s">
        <v>786</v>
      </c>
      <c r="D619" t="s">
        <v>1437</v>
      </c>
      <c r="E619">
        <v>1</v>
      </c>
      <c r="F619" t="s">
        <v>13849</v>
      </c>
      <c r="G619">
        <v>1</v>
      </c>
      <c r="H619" t="s">
        <v>8278</v>
      </c>
      <c r="I619" t="s">
        <v>13851</v>
      </c>
      <c r="J619">
        <v>1</v>
      </c>
      <c r="K619" t="s">
        <v>13769</v>
      </c>
      <c r="L619">
        <v>270103</v>
      </c>
      <c r="M619" t="s">
        <v>13539</v>
      </c>
      <c r="N619">
        <v>270103008</v>
      </c>
      <c r="O619" t="s">
        <v>13734</v>
      </c>
      <c r="P619">
        <v>1114</v>
      </c>
      <c r="Q619">
        <v>4127.2792114695367</v>
      </c>
      <c r="R619">
        <v>7241.2030520477365</v>
      </c>
    </row>
    <row r="620" spans="1:18" x14ac:dyDescent="0.25">
      <c r="A620">
        <v>7</v>
      </c>
      <c r="B620">
        <v>7304</v>
      </c>
      <c r="C620" t="s">
        <v>786</v>
      </c>
      <c r="D620" t="s">
        <v>1437</v>
      </c>
      <c r="E620">
        <v>1</v>
      </c>
      <c r="F620" t="s">
        <v>13849</v>
      </c>
      <c r="G620">
        <v>2</v>
      </c>
      <c r="H620" t="s">
        <v>13771</v>
      </c>
      <c r="I620" t="s">
        <v>13852</v>
      </c>
      <c r="J620">
        <v>1</v>
      </c>
      <c r="K620" t="s">
        <v>13769</v>
      </c>
      <c r="L620">
        <v>270103</v>
      </c>
      <c r="M620" t="s">
        <v>13539</v>
      </c>
      <c r="N620">
        <v>270103008</v>
      </c>
      <c r="O620" t="s">
        <v>13734</v>
      </c>
      <c r="P620">
        <v>6755</v>
      </c>
      <c r="Q620">
        <v>13439.59948849855</v>
      </c>
      <c r="R620">
        <v>19462.232731572552</v>
      </c>
    </row>
    <row r="621" spans="1:18" x14ac:dyDescent="0.25">
      <c r="A621">
        <v>7</v>
      </c>
      <c r="B621">
        <v>7304</v>
      </c>
      <c r="C621" t="s">
        <v>786</v>
      </c>
      <c r="D621" t="s">
        <v>1437</v>
      </c>
      <c r="E621">
        <v>1</v>
      </c>
      <c r="F621" t="s">
        <v>13849</v>
      </c>
      <c r="G621">
        <v>2</v>
      </c>
      <c r="H621" t="s">
        <v>13771</v>
      </c>
      <c r="I621" t="s">
        <v>13853</v>
      </c>
      <c r="J621">
        <v>1</v>
      </c>
      <c r="K621" t="s">
        <v>13769</v>
      </c>
      <c r="L621">
        <v>270103</v>
      </c>
      <c r="M621" t="s">
        <v>13539</v>
      </c>
      <c r="N621">
        <v>270103008</v>
      </c>
      <c r="O621" t="s">
        <v>13734</v>
      </c>
      <c r="P621">
        <v>2987</v>
      </c>
      <c r="Q621">
        <v>4127.2792114695367</v>
      </c>
      <c r="R621">
        <v>11487.386719170603</v>
      </c>
    </row>
    <row r="622" spans="1:18" x14ac:dyDescent="0.25">
      <c r="A622">
        <v>7</v>
      </c>
      <c r="B622">
        <v>7304</v>
      </c>
      <c r="C622" t="s">
        <v>786</v>
      </c>
      <c r="D622" t="s">
        <v>1437</v>
      </c>
      <c r="E622">
        <v>2</v>
      </c>
      <c r="F622" t="s">
        <v>13854</v>
      </c>
      <c r="G622">
        <v>1</v>
      </c>
      <c r="H622" t="s">
        <v>8278</v>
      </c>
      <c r="I622" t="s">
        <v>13850</v>
      </c>
      <c r="J622">
        <v>1</v>
      </c>
      <c r="K622" t="s">
        <v>13769</v>
      </c>
      <c r="L622">
        <v>270103</v>
      </c>
      <c r="M622" t="s">
        <v>13539</v>
      </c>
      <c r="N622">
        <v>270103008</v>
      </c>
      <c r="O622" t="s">
        <v>13734</v>
      </c>
      <c r="P622">
        <v>9742</v>
      </c>
      <c r="Q622">
        <v>17041.222785989594</v>
      </c>
      <c r="R622">
        <v>30320.782241440818</v>
      </c>
    </row>
    <row r="623" spans="1:18" x14ac:dyDescent="0.25">
      <c r="A623">
        <v>7</v>
      </c>
      <c r="B623">
        <v>7304</v>
      </c>
      <c r="C623" t="s">
        <v>786</v>
      </c>
      <c r="D623" t="s">
        <v>1437</v>
      </c>
      <c r="E623">
        <v>2</v>
      </c>
      <c r="F623" t="s">
        <v>13854</v>
      </c>
      <c r="G623">
        <v>1</v>
      </c>
      <c r="H623" t="s">
        <v>8278</v>
      </c>
      <c r="I623" t="s">
        <v>13851</v>
      </c>
      <c r="J623">
        <v>1</v>
      </c>
      <c r="K623" t="s">
        <v>13769</v>
      </c>
      <c r="L623">
        <v>270103</v>
      </c>
      <c r="M623" t="s">
        <v>13539</v>
      </c>
      <c r="N623">
        <v>270103008</v>
      </c>
      <c r="O623" t="s">
        <v>13734</v>
      </c>
      <c r="P623">
        <v>0</v>
      </c>
      <c r="Q623">
        <v>525.65591397849505</v>
      </c>
      <c r="R623">
        <v>628.83720930232562</v>
      </c>
    </row>
    <row r="624" spans="1:18" x14ac:dyDescent="0.25">
      <c r="A624">
        <v>7</v>
      </c>
      <c r="B624">
        <v>7304</v>
      </c>
      <c r="C624" t="s">
        <v>786</v>
      </c>
      <c r="D624" t="s">
        <v>1437</v>
      </c>
      <c r="E624">
        <v>3</v>
      </c>
      <c r="F624" t="s">
        <v>13855</v>
      </c>
      <c r="G624">
        <v>1</v>
      </c>
      <c r="H624" t="s">
        <v>8278</v>
      </c>
      <c r="I624" t="s">
        <v>13850</v>
      </c>
      <c r="J624">
        <v>1</v>
      </c>
      <c r="K624" t="s">
        <v>13769</v>
      </c>
      <c r="L624">
        <v>270103</v>
      </c>
      <c r="M624" t="s">
        <v>13539</v>
      </c>
      <c r="N624">
        <v>270103008</v>
      </c>
      <c r="O624" t="s">
        <v>13734</v>
      </c>
      <c r="P624">
        <v>8628</v>
      </c>
      <c r="Q624">
        <v>13439.59948849855</v>
      </c>
      <c r="R624">
        <v>23708.416398695412</v>
      </c>
    </row>
    <row r="625" spans="1:18" x14ac:dyDescent="0.25">
      <c r="A625">
        <v>7</v>
      </c>
      <c r="B625">
        <v>7304</v>
      </c>
      <c r="C625" t="s">
        <v>786</v>
      </c>
      <c r="D625" t="s">
        <v>1437</v>
      </c>
      <c r="E625">
        <v>3</v>
      </c>
      <c r="F625" t="s">
        <v>13855</v>
      </c>
      <c r="G625">
        <v>1</v>
      </c>
      <c r="H625" t="s">
        <v>8278</v>
      </c>
      <c r="I625" t="s">
        <v>13851</v>
      </c>
      <c r="J625">
        <v>1</v>
      </c>
      <c r="K625" t="s">
        <v>13769</v>
      </c>
      <c r="L625">
        <v>270103</v>
      </c>
      <c r="M625" t="s">
        <v>13539</v>
      </c>
      <c r="N625">
        <v>270103008</v>
      </c>
      <c r="O625" t="s">
        <v>13734</v>
      </c>
      <c r="P625">
        <v>1114</v>
      </c>
      <c r="Q625">
        <v>4127.2792114695367</v>
      </c>
      <c r="R625">
        <v>7241.2030520477365</v>
      </c>
    </row>
    <row r="626" spans="1:18" x14ac:dyDescent="0.25">
      <c r="A626">
        <v>7</v>
      </c>
      <c r="B626">
        <v>7306</v>
      </c>
      <c r="C626" t="s">
        <v>786</v>
      </c>
      <c r="D626" t="s">
        <v>1443</v>
      </c>
      <c r="E626">
        <v>1</v>
      </c>
      <c r="F626" t="s">
        <v>13849</v>
      </c>
      <c r="G626">
        <v>1</v>
      </c>
      <c r="H626" t="s">
        <v>8278</v>
      </c>
      <c r="I626" t="s">
        <v>13850</v>
      </c>
      <c r="J626">
        <v>1</v>
      </c>
      <c r="K626" t="s">
        <v>13769</v>
      </c>
      <c r="L626">
        <v>270103</v>
      </c>
      <c r="M626" t="s">
        <v>13539</v>
      </c>
      <c r="N626">
        <v>270103008</v>
      </c>
      <c r="O626" t="s">
        <v>13734</v>
      </c>
      <c r="P626">
        <v>0</v>
      </c>
      <c r="Q626">
        <v>4164.8029483685723</v>
      </c>
      <c r="R626">
        <v>0</v>
      </c>
    </row>
    <row r="627" spans="1:18" x14ac:dyDescent="0.25">
      <c r="A627">
        <v>7</v>
      </c>
      <c r="B627">
        <v>7306</v>
      </c>
      <c r="C627" t="s">
        <v>786</v>
      </c>
      <c r="D627" t="s">
        <v>1443</v>
      </c>
      <c r="E627">
        <v>1</v>
      </c>
      <c r="F627" t="s">
        <v>13849</v>
      </c>
      <c r="G627">
        <v>1</v>
      </c>
      <c r="H627" t="s">
        <v>8278</v>
      </c>
      <c r="I627" t="s">
        <v>13851</v>
      </c>
      <c r="J627">
        <v>1</v>
      </c>
      <c r="K627" t="s">
        <v>13769</v>
      </c>
      <c r="L627">
        <v>270103</v>
      </c>
      <c r="M627" t="s">
        <v>13539</v>
      </c>
      <c r="N627">
        <v>270103008</v>
      </c>
      <c r="O627" t="s">
        <v>13734</v>
      </c>
      <c r="P627">
        <v>0</v>
      </c>
      <c r="Q627">
        <v>1018.151609553479</v>
      </c>
      <c r="R627">
        <v>0</v>
      </c>
    </row>
    <row r="628" spans="1:18" x14ac:dyDescent="0.25">
      <c r="A628">
        <v>7</v>
      </c>
      <c r="B628">
        <v>7306</v>
      </c>
      <c r="C628" t="s">
        <v>786</v>
      </c>
      <c r="D628" t="s">
        <v>1443</v>
      </c>
      <c r="E628">
        <v>1</v>
      </c>
      <c r="F628" t="s">
        <v>13849</v>
      </c>
      <c r="G628">
        <v>2</v>
      </c>
      <c r="H628" t="s">
        <v>13771</v>
      </c>
      <c r="I628" t="s">
        <v>13852</v>
      </c>
      <c r="J628">
        <v>1</v>
      </c>
      <c r="K628" t="s">
        <v>13769</v>
      </c>
      <c r="L628">
        <v>270103</v>
      </c>
      <c r="M628" t="s">
        <v>13539</v>
      </c>
      <c r="N628">
        <v>270103008</v>
      </c>
      <c r="O628" t="s">
        <v>13734</v>
      </c>
      <c r="P628">
        <v>0</v>
      </c>
      <c r="Q628">
        <v>4164.8029483685723</v>
      </c>
      <c r="R628">
        <v>0</v>
      </c>
    </row>
    <row r="629" spans="1:18" x14ac:dyDescent="0.25">
      <c r="A629">
        <v>7</v>
      </c>
      <c r="B629">
        <v>7306</v>
      </c>
      <c r="C629" t="s">
        <v>786</v>
      </c>
      <c r="D629" t="s">
        <v>1443</v>
      </c>
      <c r="E629">
        <v>1</v>
      </c>
      <c r="F629" t="s">
        <v>13849</v>
      </c>
      <c r="G629">
        <v>2</v>
      </c>
      <c r="H629" t="s">
        <v>13771</v>
      </c>
      <c r="I629" t="s">
        <v>13853</v>
      </c>
      <c r="J629">
        <v>1</v>
      </c>
      <c r="K629" t="s">
        <v>13769</v>
      </c>
      <c r="L629">
        <v>270103</v>
      </c>
      <c r="M629" t="s">
        <v>13539</v>
      </c>
      <c r="N629">
        <v>270103008</v>
      </c>
      <c r="O629" t="s">
        <v>13734</v>
      </c>
      <c r="P629">
        <v>0</v>
      </c>
      <c r="Q629">
        <v>1018.151609553479</v>
      </c>
      <c r="R629">
        <v>0</v>
      </c>
    </row>
    <row r="630" spans="1:18" x14ac:dyDescent="0.25">
      <c r="A630">
        <v>7</v>
      </c>
      <c r="B630">
        <v>7306</v>
      </c>
      <c r="C630" t="s">
        <v>786</v>
      </c>
      <c r="D630" t="s">
        <v>1443</v>
      </c>
      <c r="E630">
        <v>2</v>
      </c>
      <c r="F630" t="s">
        <v>13854</v>
      </c>
      <c r="G630">
        <v>1</v>
      </c>
      <c r="H630" t="s">
        <v>8278</v>
      </c>
      <c r="I630" t="s">
        <v>13850</v>
      </c>
      <c r="J630">
        <v>1</v>
      </c>
      <c r="K630" t="s">
        <v>13769</v>
      </c>
      <c r="L630">
        <v>270103</v>
      </c>
      <c r="M630" t="s">
        <v>13539</v>
      </c>
      <c r="N630">
        <v>270103008</v>
      </c>
      <c r="O630" t="s">
        <v>13734</v>
      </c>
      <c r="P630">
        <v>0</v>
      </c>
      <c r="Q630">
        <v>4538.1767801442729</v>
      </c>
      <c r="R630">
        <v>0</v>
      </c>
    </row>
    <row r="631" spans="1:18" x14ac:dyDescent="0.25">
      <c r="A631">
        <v>7</v>
      </c>
      <c r="B631">
        <v>7306</v>
      </c>
      <c r="C631" t="s">
        <v>786</v>
      </c>
      <c r="D631" t="s">
        <v>1443</v>
      </c>
      <c r="E631">
        <v>2</v>
      </c>
      <c r="F631" t="s">
        <v>13854</v>
      </c>
      <c r="G631">
        <v>1</v>
      </c>
      <c r="H631" t="s">
        <v>8278</v>
      </c>
      <c r="I631" t="s">
        <v>13851</v>
      </c>
      <c r="J631">
        <v>1</v>
      </c>
      <c r="K631" t="s">
        <v>13769</v>
      </c>
      <c r="L631">
        <v>270103</v>
      </c>
      <c r="M631" t="s">
        <v>13539</v>
      </c>
      <c r="N631">
        <v>270103008</v>
      </c>
      <c r="O631" t="s">
        <v>13734</v>
      </c>
      <c r="P631">
        <v>0</v>
      </c>
      <c r="Q631">
        <v>644.77777777777806</v>
      </c>
      <c r="R631">
        <v>0</v>
      </c>
    </row>
    <row r="632" spans="1:18" x14ac:dyDescent="0.25">
      <c r="A632">
        <v>7</v>
      </c>
      <c r="B632">
        <v>7306</v>
      </c>
      <c r="C632" t="s">
        <v>786</v>
      </c>
      <c r="D632" t="s">
        <v>1443</v>
      </c>
      <c r="E632">
        <v>3</v>
      </c>
      <c r="F632" t="s">
        <v>13855</v>
      </c>
      <c r="G632">
        <v>1</v>
      </c>
      <c r="H632" t="s">
        <v>8278</v>
      </c>
      <c r="I632" t="s">
        <v>13850</v>
      </c>
      <c r="J632">
        <v>1</v>
      </c>
      <c r="K632" t="s">
        <v>13769</v>
      </c>
      <c r="L632">
        <v>270103</v>
      </c>
      <c r="M632" t="s">
        <v>13539</v>
      </c>
      <c r="N632">
        <v>270103008</v>
      </c>
      <c r="O632" t="s">
        <v>13734</v>
      </c>
      <c r="P632">
        <v>0</v>
      </c>
      <c r="Q632">
        <v>4164.8029483685723</v>
      </c>
      <c r="R632">
        <v>0</v>
      </c>
    </row>
    <row r="633" spans="1:18" x14ac:dyDescent="0.25">
      <c r="A633">
        <v>7</v>
      </c>
      <c r="B633">
        <v>7306</v>
      </c>
      <c r="C633" t="s">
        <v>786</v>
      </c>
      <c r="D633" t="s">
        <v>1443</v>
      </c>
      <c r="E633">
        <v>3</v>
      </c>
      <c r="F633" t="s">
        <v>13855</v>
      </c>
      <c r="G633">
        <v>1</v>
      </c>
      <c r="H633" t="s">
        <v>8278</v>
      </c>
      <c r="I633" t="s">
        <v>13851</v>
      </c>
      <c r="J633">
        <v>1</v>
      </c>
      <c r="K633" t="s">
        <v>13769</v>
      </c>
      <c r="L633">
        <v>270103</v>
      </c>
      <c r="M633" t="s">
        <v>13539</v>
      </c>
      <c r="N633">
        <v>270103008</v>
      </c>
      <c r="O633" t="s">
        <v>13734</v>
      </c>
      <c r="P633">
        <v>0</v>
      </c>
      <c r="Q633">
        <v>1018.151609553479</v>
      </c>
      <c r="R633">
        <v>0</v>
      </c>
    </row>
    <row r="634" spans="1:18" x14ac:dyDescent="0.25">
      <c r="A634">
        <v>7</v>
      </c>
      <c r="B634">
        <v>7308</v>
      </c>
      <c r="C634" t="s">
        <v>786</v>
      </c>
      <c r="D634" t="s">
        <v>1449</v>
      </c>
      <c r="E634">
        <v>1</v>
      </c>
      <c r="F634" t="s">
        <v>13849</v>
      </c>
      <c r="G634">
        <v>1</v>
      </c>
      <c r="H634" t="s">
        <v>8278</v>
      </c>
      <c r="I634" t="s">
        <v>13850</v>
      </c>
      <c r="J634">
        <v>1</v>
      </c>
      <c r="K634" t="s">
        <v>13769</v>
      </c>
      <c r="L634">
        <v>270103</v>
      </c>
      <c r="M634" t="s">
        <v>13539</v>
      </c>
      <c r="N634">
        <v>270103008</v>
      </c>
      <c r="O634" t="s">
        <v>13734</v>
      </c>
      <c r="P634">
        <v>0</v>
      </c>
      <c r="Q634">
        <v>2488.3516095534792</v>
      </c>
      <c r="R634">
        <v>0</v>
      </c>
    </row>
    <row r="635" spans="1:18" x14ac:dyDescent="0.25">
      <c r="A635">
        <v>7</v>
      </c>
      <c r="B635">
        <v>7308</v>
      </c>
      <c r="C635" t="s">
        <v>786</v>
      </c>
      <c r="D635" t="s">
        <v>1449</v>
      </c>
      <c r="E635">
        <v>1</v>
      </c>
      <c r="F635" t="s">
        <v>13849</v>
      </c>
      <c r="G635">
        <v>2</v>
      </c>
      <c r="H635" t="s">
        <v>13771</v>
      </c>
      <c r="I635" t="s">
        <v>13852</v>
      </c>
      <c r="J635">
        <v>1</v>
      </c>
      <c r="K635" t="s">
        <v>13769</v>
      </c>
      <c r="L635">
        <v>270103</v>
      </c>
      <c r="M635" t="s">
        <v>13539</v>
      </c>
      <c r="N635">
        <v>270103008</v>
      </c>
      <c r="O635" t="s">
        <v>13734</v>
      </c>
      <c r="P635">
        <v>0</v>
      </c>
      <c r="Q635">
        <v>2488.3516095534792</v>
      </c>
      <c r="R635">
        <v>0</v>
      </c>
    </row>
    <row r="636" spans="1:18" x14ac:dyDescent="0.25">
      <c r="A636">
        <v>7</v>
      </c>
      <c r="B636">
        <v>7308</v>
      </c>
      <c r="C636" t="s">
        <v>786</v>
      </c>
      <c r="D636" t="s">
        <v>1449</v>
      </c>
      <c r="E636">
        <v>2</v>
      </c>
      <c r="F636" t="s">
        <v>13854</v>
      </c>
      <c r="G636">
        <v>1</v>
      </c>
      <c r="H636" t="s">
        <v>8278</v>
      </c>
      <c r="I636" t="s">
        <v>13850</v>
      </c>
      <c r="J636">
        <v>1</v>
      </c>
      <c r="K636" t="s">
        <v>13769</v>
      </c>
      <c r="L636">
        <v>270103</v>
      </c>
      <c r="M636" t="s">
        <v>13539</v>
      </c>
      <c r="N636">
        <v>270103008</v>
      </c>
      <c r="O636" t="s">
        <v>13734</v>
      </c>
      <c r="P636">
        <v>0</v>
      </c>
      <c r="Q636">
        <v>2488.3516095534792</v>
      </c>
      <c r="R636">
        <v>0</v>
      </c>
    </row>
    <row r="637" spans="1:18" x14ac:dyDescent="0.25">
      <c r="A637">
        <v>7</v>
      </c>
      <c r="B637">
        <v>7308</v>
      </c>
      <c r="C637" t="s">
        <v>786</v>
      </c>
      <c r="D637" t="s">
        <v>1449</v>
      </c>
      <c r="E637">
        <v>3</v>
      </c>
      <c r="F637" t="s">
        <v>13855</v>
      </c>
      <c r="G637">
        <v>1</v>
      </c>
      <c r="H637" t="s">
        <v>8278</v>
      </c>
      <c r="I637" t="s">
        <v>13850</v>
      </c>
      <c r="J637">
        <v>1</v>
      </c>
      <c r="K637" t="s">
        <v>13769</v>
      </c>
      <c r="L637">
        <v>270103</v>
      </c>
      <c r="M637" t="s">
        <v>13539</v>
      </c>
      <c r="N637">
        <v>270103008</v>
      </c>
      <c r="O637" t="s">
        <v>13734</v>
      </c>
      <c r="P637">
        <v>0</v>
      </c>
      <c r="Q637">
        <v>2488.3516095534792</v>
      </c>
      <c r="R637">
        <v>0</v>
      </c>
    </row>
    <row r="638" spans="1:18" x14ac:dyDescent="0.25">
      <c r="A638">
        <v>7</v>
      </c>
      <c r="B638">
        <v>7309</v>
      </c>
      <c r="C638" t="s">
        <v>786</v>
      </c>
      <c r="D638" t="s">
        <v>1452</v>
      </c>
      <c r="E638">
        <v>1</v>
      </c>
      <c r="F638" t="s">
        <v>13849</v>
      </c>
      <c r="G638">
        <v>1</v>
      </c>
      <c r="H638" t="s">
        <v>8278</v>
      </c>
      <c r="I638" t="s">
        <v>13850</v>
      </c>
      <c r="J638">
        <v>1</v>
      </c>
      <c r="K638" t="s">
        <v>13769</v>
      </c>
      <c r="L638">
        <v>270103</v>
      </c>
      <c r="M638" t="s">
        <v>13539</v>
      </c>
      <c r="N638">
        <v>270103008</v>
      </c>
      <c r="O638" t="s">
        <v>13734</v>
      </c>
      <c r="P638">
        <v>0</v>
      </c>
      <c r="Q638">
        <v>4519.1505141861808</v>
      </c>
      <c r="R638">
        <v>0</v>
      </c>
    </row>
    <row r="639" spans="1:18" x14ac:dyDescent="0.25">
      <c r="A639">
        <v>7</v>
      </c>
      <c r="B639">
        <v>7309</v>
      </c>
      <c r="C639" t="s">
        <v>786</v>
      </c>
      <c r="D639" t="s">
        <v>1452</v>
      </c>
      <c r="E639">
        <v>1</v>
      </c>
      <c r="F639" t="s">
        <v>13849</v>
      </c>
      <c r="G639">
        <v>1</v>
      </c>
      <c r="H639" t="s">
        <v>8278</v>
      </c>
      <c r="I639" t="s">
        <v>13851</v>
      </c>
      <c r="J639">
        <v>1</v>
      </c>
      <c r="K639" t="s">
        <v>13769</v>
      </c>
      <c r="L639">
        <v>270103</v>
      </c>
      <c r="M639" t="s">
        <v>13539</v>
      </c>
      <c r="N639">
        <v>270103008</v>
      </c>
      <c r="O639" t="s">
        <v>13734</v>
      </c>
      <c r="P639">
        <v>0</v>
      </c>
      <c r="Q639">
        <v>899.02974575419603</v>
      </c>
      <c r="R639">
        <v>0</v>
      </c>
    </row>
    <row r="640" spans="1:18" x14ac:dyDescent="0.25">
      <c r="A640">
        <v>7</v>
      </c>
      <c r="B640">
        <v>7309</v>
      </c>
      <c r="C640" t="s">
        <v>786</v>
      </c>
      <c r="D640" t="s">
        <v>1452</v>
      </c>
      <c r="E640">
        <v>1</v>
      </c>
      <c r="F640" t="s">
        <v>13849</v>
      </c>
      <c r="G640">
        <v>2</v>
      </c>
      <c r="H640" t="s">
        <v>13771</v>
      </c>
      <c r="I640" t="s">
        <v>13852</v>
      </c>
      <c r="J640">
        <v>1</v>
      </c>
      <c r="K640" t="s">
        <v>13769</v>
      </c>
      <c r="L640">
        <v>270103</v>
      </c>
      <c r="M640" t="s">
        <v>13539</v>
      </c>
      <c r="N640">
        <v>270103008</v>
      </c>
      <c r="O640" t="s">
        <v>13734</v>
      </c>
      <c r="P640">
        <v>0</v>
      </c>
      <c r="Q640">
        <v>4519.1505141861808</v>
      </c>
      <c r="R640">
        <v>0</v>
      </c>
    </row>
    <row r="641" spans="1:18" x14ac:dyDescent="0.25">
      <c r="A641">
        <v>7</v>
      </c>
      <c r="B641">
        <v>7309</v>
      </c>
      <c r="C641" t="s">
        <v>786</v>
      </c>
      <c r="D641" t="s">
        <v>1452</v>
      </c>
      <c r="E641">
        <v>1</v>
      </c>
      <c r="F641" t="s">
        <v>13849</v>
      </c>
      <c r="G641">
        <v>2</v>
      </c>
      <c r="H641" t="s">
        <v>13771</v>
      </c>
      <c r="I641" t="s">
        <v>13853</v>
      </c>
      <c r="J641">
        <v>1</v>
      </c>
      <c r="K641" t="s">
        <v>13769</v>
      </c>
      <c r="L641">
        <v>270103</v>
      </c>
      <c r="M641" t="s">
        <v>13539</v>
      </c>
      <c r="N641">
        <v>270103008</v>
      </c>
      <c r="O641" t="s">
        <v>13734</v>
      </c>
      <c r="P641">
        <v>0</v>
      </c>
      <c r="Q641">
        <v>899.02974575419603</v>
      </c>
      <c r="R641">
        <v>0</v>
      </c>
    </row>
    <row r="642" spans="1:18" x14ac:dyDescent="0.25">
      <c r="A642">
        <v>7</v>
      </c>
      <c r="B642">
        <v>7309</v>
      </c>
      <c r="C642" t="s">
        <v>786</v>
      </c>
      <c r="D642" t="s">
        <v>1452</v>
      </c>
      <c r="E642">
        <v>2</v>
      </c>
      <c r="F642" t="s">
        <v>13854</v>
      </c>
      <c r="G642">
        <v>1</v>
      </c>
      <c r="H642" t="s">
        <v>8278</v>
      </c>
      <c r="I642" t="s">
        <v>13850</v>
      </c>
      <c r="J642">
        <v>1</v>
      </c>
      <c r="K642" t="s">
        <v>13769</v>
      </c>
      <c r="L642">
        <v>270103</v>
      </c>
      <c r="M642" t="s">
        <v>13539</v>
      </c>
      <c r="N642">
        <v>270103008</v>
      </c>
      <c r="O642" t="s">
        <v>13734</v>
      </c>
      <c r="P642">
        <v>0</v>
      </c>
      <c r="Q642">
        <v>5418.1802599403763</v>
      </c>
      <c r="R642">
        <v>0</v>
      </c>
    </row>
    <row r="643" spans="1:18" x14ac:dyDescent="0.25">
      <c r="A643">
        <v>7</v>
      </c>
      <c r="B643">
        <v>7309</v>
      </c>
      <c r="C643" t="s">
        <v>786</v>
      </c>
      <c r="D643" t="s">
        <v>1452</v>
      </c>
      <c r="E643">
        <v>3</v>
      </c>
      <c r="F643" t="s">
        <v>13855</v>
      </c>
      <c r="G643">
        <v>1</v>
      </c>
      <c r="H643" t="s">
        <v>8278</v>
      </c>
      <c r="I643" t="s">
        <v>13850</v>
      </c>
      <c r="J643">
        <v>1</v>
      </c>
      <c r="K643" t="s">
        <v>13769</v>
      </c>
      <c r="L643">
        <v>270103</v>
      </c>
      <c r="M643" t="s">
        <v>13539</v>
      </c>
      <c r="N643">
        <v>270103008</v>
      </c>
      <c r="O643" t="s">
        <v>13734</v>
      </c>
      <c r="P643">
        <v>0</v>
      </c>
      <c r="Q643">
        <v>4519.1505141861808</v>
      </c>
      <c r="R643">
        <v>0</v>
      </c>
    </row>
    <row r="644" spans="1:18" x14ac:dyDescent="0.25">
      <c r="A644">
        <v>7</v>
      </c>
      <c r="B644">
        <v>7309</v>
      </c>
      <c r="C644" t="s">
        <v>786</v>
      </c>
      <c r="D644" t="s">
        <v>1452</v>
      </c>
      <c r="E644">
        <v>3</v>
      </c>
      <c r="F644" t="s">
        <v>13855</v>
      </c>
      <c r="G644">
        <v>1</v>
      </c>
      <c r="H644" t="s">
        <v>8278</v>
      </c>
      <c r="I644" t="s">
        <v>13851</v>
      </c>
      <c r="J644">
        <v>1</v>
      </c>
      <c r="K644" t="s">
        <v>13769</v>
      </c>
      <c r="L644">
        <v>270103</v>
      </c>
      <c r="M644" t="s">
        <v>13539</v>
      </c>
      <c r="N644">
        <v>270103008</v>
      </c>
      <c r="O644" t="s">
        <v>13734</v>
      </c>
      <c r="P644">
        <v>0</v>
      </c>
      <c r="Q644">
        <v>899.02974575419603</v>
      </c>
      <c r="R644">
        <v>0</v>
      </c>
    </row>
    <row r="645" spans="1:18" x14ac:dyDescent="0.25">
      <c r="A645">
        <v>7</v>
      </c>
      <c r="B645">
        <v>7401</v>
      </c>
      <c r="C645" t="s">
        <v>786</v>
      </c>
      <c r="D645" t="s">
        <v>1455</v>
      </c>
      <c r="E645">
        <v>1</v>
      </c>
      <c r="F645" t="s">
        <v>13849</v>
      </c>
      <c r="G645">
        <v>1</v>
      </c>
      <c r="H645" t="s">
        <v>8278</v>
      </c>
      <c r="I645" t="s">
        <v>13850</v>
      </c>
      <c r="J645">
        <v>1</v>
      </c>
      <c r="K645" t="s">
        <v>13769</v>
      </c>
      <c r="L645">
        <v>270103</v>
      </c>
      <c r="M645" t="s">
        <v>13539</v>
      </c>
      <c r="N645">
        <v>270103008</v>
      </c>
      <c r="O645" t="s">
        <v>13734</v>
      </c>
      <c r="P645">
        <v>19366</v>
      </c>
      <c r="Q645">
        <v>15997.677555019603</v>
      </c>
      <c r="R645">
        <v>23406.740702503081</v>
      </c>
    </row>
    <row r="646" spans="1:18" x14ac:dyDescent="0.25">
      <c r="A646">
        <v>7</v>
      </c>
      <c r="B646">
        <v>7401</v>
      </c>
      <c r="C646" t="s">
        <v>786</v>
      </c>
      <c r="D646" t="s">
        <v>1455</v>
      </c>
      <c r="E646">
        <v>1</v>
      </c>
      <c r="F646" t="s">
        <v>13849</v>
      </c>
      <c r="G646">
        <v>1</v>
      </c>
      <c r="H646" t="s">
        <v>8278</v>
      </c>
      <c r="I646" t="s">
        <v>13851</v>
      </c>
      <c r="J646">
        <v>1</v>
      </c>
      <c r="K646" t="s">
        <v>13769</v>
      </c>
      <c r="L646">
        <v>270103</v>
      </c>
      <c r="M646" t="s">
        <v>13539</v>
      </c>
      <c r="N646">
        <v>270103008</v>
      </c>
      <c r="O646" t="s">
        <v>13734</v>
      </c>
      <c r="P646">
        <v>4329</v>
      </c>
      <c r="Q646">
        <v>2691.374591503265</v>
      </c>
      <c r="R646">
        <v>9280.4852457304842</v>
      </c>
    </row>
    <row r="647" spans="1:18" x14ac:dyDescent="0.25">
      <c r="A647">
        <v>7</v>
      </c>
      <c r="B647">
        <v>7401</v>
      </c>
      <c r="C647" t="s">
        <v>786</v>
      </c>
      <c r="D647" t="s">
        <v>1455</v>
      </c>
      <c r="E647">
        <v>1</v>
      </c>
      <c r="F647" t="s">
        <v>13849</v>
      </c>
      <c r="G647">
        <v>2</v>
      </c>
      <c r="H647" t="s">
        <v>13771</v>
      </c>
      <c r="I647" t="s">
        <v>13852</v>
      </c>
      <c r="J647">
        <v>1</v>
      </c>
      <c r="K647" t="s">
        <v>13769</v>
      </c>
      <c r="L647">
        <v>270103</v>
      </c>
      <c r="M647" t="s">
        <v>13539</v>
      </c>
      <c r="N647">
        <v>270103008</v>
      </c>
      <c r="O647" t="s">
        <v>13734</v>
      </c>
      <c r="P647">
        <v>16719</v>
      </c>
      <c r="Q647">
        <v>15997.677555019603</v>
      </c>
      <c r="R647">
        <v>23406.740702503081</v>
      </c>
    </row>
    <row r="648" spans="1:18" x14ac:dyDescent="0.25">
      <c r="A648">
        <v>7</v>
      </c>
      <c r="B648">
        <v>7401</v>
      </c>
      <c r="C648" t="s">
        <v>786</v>
      </c>
      <c r="D648" t="s">
        <v>1455</v>
      </c>
      <c r="E648">
        <v>1</v>
      </c>
      <c r="F648" t="s">
        <v>13849</v>
      </c>
      <c r="G648">
        <v>2</v>
      </c>
      <c r="H648" t="s">
        <v>13771</v>
      </c>
      <c r="I648" t="s">
        <v>13853</v>
      </c>
      <c r="J648">
        <v>1</v>
      </c>
      <c r="K648" t="s">
        <v>13769</v>
      </c>
      <c r="L648">
        <v>270103</v>
      </c>
      <c r="M648" t="s">
        <v>13539</v>
      </c>
      <c r="N648">
        <v>270103008</v>
      </c>
      <c r="O648" t="s">
        <v>13734</v>
      </c>
      <c r="P648">
        <v>6976</v>
      </c>
      <c r="Q648">
        <v>2691.374591503265</v>
      </c>
      <c r="R648">
        <v>9280.4852457304842</v>
      </c>
    </row>
    <row r="649" spans="1:18" x14ac:dyDescent="0.25">
      <c r="A649">
        <v>7</v>
      </c>
      <c r="B649">
        <v>7401</v>
      </c>
      <c r="C649" t="s">
        <v>786</v>
      </c>
      <c r="D649" t="s">
        <v>1455</v>
      </c>
      <c r="E649">
        <v>2</v>
      </c>
      <c r="F649" t="s">
        <v>13854</v>
      </c>
      <c r="G649">
        <v>1</v>
      </c>
      <c r="H649" t="s">
        <v>8278</v>
      </c>
      <c r="I649" t="s">
        <v>13850</v>
      </c>
      <c r="J649">
        <v>1</v>
      </c>
      <c r="K649" t="s">
        <v>13769</v>
      </c>
      <c r="L649">
        <v>270103</v>
      </c>
      <c r="M649" t="s">
        <v>13539</v>
      </c>
      <c r="N649">
        <v>270103008</v>
      </c>
      <c r="O649" t="s">
        <v>13734</v>
      </c>
      <c r="P649">
        <v>22753</v>
      </c>
      <c r="Q649">
        <v>17447.934499464049</v>
      </c>
      <c r="R649">
        <v>30231.677655550629</v>
      </c>
    </row>
    <row r="650" spans="1:18" x14ac:dyDescent="0.25">
      <c r="A650">
        <v>7</v>
      </c>
      <c r="B650">
        <v>7401</v>
      </c>
      <c r="C650" t="s">
        <v>786</v>
      </c>
      <c r="D650" t="s">
        <v>1455</v>
      </c>
      <c r="E650">
        <v>2</v>
      </c>
      <c r="F650" t="s">
        <v>13854</v>
      </c>
      <c r="G650">
        <v>1</v>
      </c>
      <c r="H650" t="s">
        <v>8278</v>
      </c>
      <c r="I650" t="s">
        <v>13851</v>
      </c>
      <c r="J650">
        <v>1</v>
      </c>
      <c r="K650" t="s">
        <v>13769</v>
      </c>
      <c r="L650">
        <v>270103</v>
      </c>
      <c r="M650" t="s">
        <v>13539</v>
      </c>
      <c r="N650">
        <v>270103008</v>
      </c>
      <c r="O650" t="s">
        <v>13734</v>
      </c>
      <c r="P650">
        <v>942</v>
      </c>
      <c r="Q650">
        <v>1241.11764705882</v>
      </c>
      <c r="R650">
        <v>2455.5482926829272</v>
      </c>
    </row>
    <row r="651" spans="1:18" x14ac:dyDescent="0.25">
      <c r="A651">
        <v>7</v>
      </c>
      <c r="B651">
        <v>7401</v>
      </c>
      <c r="C651" t="s">
        <v>786</v>
      </c>
      <c r="D651" t="s">
        <v>1455</v>
      </c>
      <c r="E651">
        <v>3</v>
      </c>
      <c r="F651" t="s">
        <v>13855</v>
      </c>
      <c r="G651">
        <v>1</v>
      </c>
      <c r="H651" t="s">
        <v>8278</v>
      </c>
      <c r="I651" t="s">
        <v>13850</v>
      </c>
      <c r="J651">
        <v>1</v>
      </c>
      <c r="K651" t="s">
        <v>13769</v>
      </c>
      <c r="L651">
        <v>270103</v>
      </c>
      <c r="M651" t="s">
        <v>13539</v>
      </c>
      <c r="N651">
        <v>270103008</v>
      </c>
      <c r="O651" t="s">
        <v>13734</v>
      </c>
      <c r="P651">
        <v>19366</v>
      </c>
      <c r="Q651">
        <v>15997.677555019603</v>
      </c>
      <c r="R651">
        <v>23406.740702503081</v>
      </c>
    </row>
    <row r="652" spans="1:18" x14ac:dyDescent="0.25">
      <c r="A652">
        <v>7</v>
      </c>
      <c r="B652">
        <v>7401</v>
      </c>
      <c r="C652" t="s">
        <v>786</v>
      </c>
      <c r="D652" t="s">
        <v>1455</v>
      </c>
      <c r="E652">
        <v>3</v>
      </c>
      <c r="F652" t="s">
        <v>13855</v>
      </c>
      <c r="G652">
        <v>1</v>
      </c>
      <c r="H652" t="s">
        <v>8278</v>
      </c>
      <c r="I652" t="s">
        <v>13851</v>
      </c>
      <c r="J652">
        <v>1</v>
      </c>
      <c r="K652" t="s">
        <v>13769</v>
      </c>
      <c r="L652">
        <v>270103</v>
      </c>
      <c r="M652" t="s">
        <v>13539</v>
      </c>
      <c r="N652">
        <v>270103008</v>
      </c>
      <c r="O652" t="s">
        <v>13734</v>
      </c>
      <c r="P652">
        <v>4329</v>
      </c>
      <c r="Q652">
        <v>2691.374591503265</v>
      </c>
      <c r="R652">
        <v>9280.4852457304842</v>
      </c>
    </row>
    <row r="653" spans="1:18" x14ac:dyDescent="0.25">
      <c r="A653">
        <v>7</v>
      </c>
      <c r="B653">
        <v>7402</v>
      </c>
      <c r="C653" t="s">
        <v>786</v>
      </c>
      <c r="D653" t="s">
        <v>1458</v>
      </c>
      <c r="E653">
        <v>1</v>
      </c>
      <c r="F653" t="s">
        <v>13849</v>
      </c>
      <c r="G653">
        <v>1</v>
      </c>
      <c r="H653" t="s">
        <v>8278</v>
      </c>
      <c r="I653" t="s">
        <v>13850</v>
      </c>
      <c r="J653">
        <v>1</v>
      </c>
      <c r="K653" t="s">
        <v>13769</v>
      </c>
      <c r="L653">
        <v>270103</v>
      </c>
      <c r="M653" t="s">
        <v>13539</v>
      </c>
      <c r="N653">
        <v>270103008</v>
      </c>
      <c r="O653" t="s">
        <v>13734</v>
      </c>
      <c r="P653">
        <v>0</v>
      </c>
      <c r="Q653">
        <v>8958.7655861269232</v>
      </c>
      <c r="R653">
        <v>0</v>
      </c>
    </row>
    <row r="654" spans="1:18" x14ac:dyDescent="0.25">
      <c r="A654">
        <v>7</v>
      </c>
      <c r="B654">
        <v>7402</v>
      </c>
      <c r="C654" t="s">
        <v>786</v>
      </c>
      <c r="D654" t="s">
        <v>1458</v>
      </c>
      <c r="E654">
        <v>1</v>
      </c>
      <c r="F654" t="s">
        <v>13849</v>
      </c>
      <c r="G654">
        <v>1</v>
      </c>
      <c r="H654" t="s">
        <v>8278</v>
      </c>
      <c r="I654" t="s">
        <v>13851</v>
      </c>
      <c r="J654">
        <v>1</v>
      </c>
      <c r="K654" t="s">
        <v>13769</v>
      </c>
      <c r="L654">
        <v>270103</v>
      </c>
      <c r="M654" t="s">
        <v>13539</v>
      </c>
      <c r="N654">
        <v>270103008</v>
      </c>
      <c r="O654" t="s">
        <v>13734</v>
      </c>
      <c r="P654">
        <v>0</v>
      </c>
      <c r="Q654">
        <v>2871.7142473118292</v>
      </c>
      <c r="R654">
        <v>0</v>
      </c>
    </row>
    <row r="655" spans="1:18" x14ac:dyDescent="0.25">
      <c r="A655">
        <v>7</v>
      </c>
      <c r="B655">
        <v>7402</v>
      </c>
      <c r="C655" t="s">
        <v>786</v>
      </c>
      <c r="D655" t="s">
        <v>1458</v>
      </c>
      <c r="E655">
        <v>1</v>
      </c>
      <c r="F655" t="s">
        <v>13849</v>
      </c>
      <c r="G655">
        <v>2</v>
      </c>
      <c r="H655" t="s">
        <v>13771</v>
      </c>
      <c r="I655" t="s">
        <v>13852</v>
      </c>
      <c r="J655">
        <v>1</v>
      </c>
      <c r="K655" t="s">
        <v>13769</v>
      </c>
      <c r="L655">
        <v>270103</v>
      </c>
      <c r="M655" t="s">
        <v>13539</v>
      </c>
      <c r="N655">
        <v>270103008</v>
      </c>
      <c r="O655" t="s">
        <v>13734</v>
      </c>
      <c r="P655">
        <v>0</v>
      </c>
      <c r="Q655">
        <v>8223.6655861269228</v>
      </c>
      <c r="R655">
        <v>0</v>
      </c>
    </row>
    <row r="656" spans="1:18" x14ac:dyDescent="0.25">
      <c r="A656">
        <v>7</v>
      </c>
      <c r="B656">
        <v>7402</v>
      </c>
      <c r="C656" t="s">
        <v>786</v>
      </c>
      <c r="D656" t="s">
        <v>1458</v>
      </c>
      <c r="E656">
        <v>1</v>
      </c>
      <c r="F656" t="s">
        <v>13849</v>
      </c>
      <c r="G656">
        <v>2</v>
      </c>
      <c r="H656" t="s">
        <v>13771</v>
      </c>
      <c r="I656" t="s">
        <v>13853</v>
      </c>
      <c r="J656">
        <v>1</v>
      </c>
      <c r="K656" t="s">
        <v>13769</v>
      </c>
      <c r="L656">
        <v>270103</v>
      </c>
      <c r="M656" t="s">
        <v>13539</v>
      </c>
      <c r="N656">
        <v>270103008</v>
      </c>
      <c r="O656" t="s">
        <v>13734</v>
      </c>
      <c r="P656">
        <v>0</v>
      </c>
      <c r="Q656">
        <v>3606.8142473118291</v>
      </c>
      <c r="R656">
        <v>0</v>
      </c>
    </row>
    <row r="657" spans="1:18" x14ac:dyDescent="0.25">
      <c r="A657">
        <v>7</v>
      </c>
      <c r="B657">
        <v>7402</v>
      </c>
      <c r="C657" t="s">
        <v>786</v>
      </c>
      <c r="D657" t="s">
        <v>1458</v>
      </c>
      <c r="E657">
        <v>2</v>
      </c>
      <c r="F657" t="s">
        <v>13854</v>
      </c>
      <c r="G657">
        <v>1</v>
      </c>
      <c r="H657" t="s">
        <v>8278</v>
      </c>
      <c r="I657" t="s">
        <v>13850</v>
      </c>
      <c r="J657">
        <v>1</v>
      </c>
      <c r="K657" t="s">
        <v>13769</v>
      </c>
      <c r="L657">
        <v>270103</v>
      </c>
      <c r="M657" t="s">
        <v>13539</v>
      </c>
      <c r="N657">
        <v>270103008</v>
      </c>
      <c r="O657" t="s">
        <v>13734</v>
      </c>
      <c r="P657">
        <v>0</v>
      </c>
      <c r="Q657">
        <v>11304.823919460259</v>
      </c>
      <c r="R657">
        <v>0</v>
      </c>
    </row>
    <row r="658" spans="1:18" x14ac:dyDescent="0.25">
      <c r="A658">
        <v>7</v>
      </c>
      <c r="B658">
        <v>7402</v>
      </c>
      <c r="C658" t="s">
        <v>786</v>
      </c>
      <c r="D658" t="s">
        <v>1458</v>
      </c>
      <c r="E658">
        <v>2</v>
      </c>
      <c r="F658" t="s">
        <v>13854</v>
      </c>
      <c r="G658">
        <v>1</v>
      </c>
      <c r="H658" t="s">
        <v>8278</v>
      </c>
      <c r="I658" t="s">
        <v>13851</v>
      </c>
      <c r="J658">
        <v>1</v>
      </c>
      <c r="K658" t="s">
        <v>13769</v>
      </c>
      <c r="L658">
        <v>270103</v>
      </c>
      <c r="M658" t="s">
        <v>13539</v>
      </c>
      <c r="N658">
        <v>270103008</v>
      </c>
      <c r="O658" t="s">
        <v>13734</v>
      </c>
      <c r="P658">
        <v>0</v>
      </c>
      <c r="Q658">
        <v>525.65591397849505</v>
      </c>
      <c r="R658">
        <v>0</v>
      </c>
    </row>
    <row r="659" spans="1:18" x14ac:dyDescent="0.25">
      <c r="A659">
        <v>7</v>
      </c>
      <c r="B659">
        <v>7402</v>
      </c>
      <c r="C659" t="s">
        <v>786</v>
      </c>
      <c r="D659" t="s">
        <v>1458</v>
      </c>
      <c r="E659">
        <v>3</v>
      </c>
      <c r="F659" t="s">
        <v>13855</v>
      </c>
      <c r="G659">
        <v>1</v>
      </c>
      <c r="H659" t="s">
        <v>8278</v>
      </c>
      <c r="I659" t="s">
        <v>13850</v>
      </c>
      <c r="J659">
        <v>1</v>
      </c>
      <c r="K659" t="s">
        <v>13769</v>
      </c>
      <c r="L659">
        <v>270103</v>
      </c>
      <c r="M659" t="s">
        <v>13539</v>
      </c>
      <c r="N659">
        <v>270103008</v>
      </c>
      <c r="O659" t="s">
        <v>13734</v>
      </c>
      <c r="P659">
        <v>0</v>
      </c>
      <c r="Q659">
        <v>8958.7655861269232</v>
      </c>
      <c r="R659">
        <v>0</v>
      </c>
    </row>
    <row r="660" spans="1:18" x14ac:dyDescent="0.25">
      <c r="A660">
        <v>7</v>
      </c>
      <c r="B660">
        <v>7402</v>
      </c>
      <c r="C660" t="s">
        <v>786</v>
      </c>
      <c r="D660" t="s">
        <v>1458</v>
      </c>
      <c r="E660">
        <v>3</v>
      </c>
      <c r="F660" t="s">
        <v>13855</v>
      </c>
      <c r="G660">
        <v>1</v>
      </c>
      <c r="H660" t="s">
        <v>8278</v>
      </c>
      <c r="I660" t="s">
        <v>13851</v>
      </c>
      <c r="J660">
        <v>1</v>
      </c>
      <c r="K660" t="s">
        <v>13769</v>
      </c>
      <c r="L660">
        <v>270103</v>
      </c>
      <c r="M660" t="s">
        <v>13539</v>
      </c>
      <c r="N660">
        <v>270103008</v>
      </c>
      <c r="O660" t="s">
        <v>13734</v>
      </c>
      <c r="P660">
        <v>0</v>
      </c>
      <c r="Q660">
        <v>2871.7142473118292</v>
      </c>
      <c r="R660">
        <v>0</v>
      </c>
    </row>
    <row r="661" spans="1:18" x14ac:dyDescent="0.25">
      <c r="A661">
        <v>7</v>
      </c>
      <c r="B661">
        <v>7403</v>
      </c>
      <c r="C661" t="s">
        <v>786</v>
      </c>
      <c r="D661" t="s">
        <v>1461</v>
      </c>
      <c r="E661">
        <v>1</v>
      </c>
      <c r="F661" t="s">
        <v>13849</v>
      </c>
      <c r="G661">
        <v>1</v>
      </c>
      <c r="H661" t="s">
        <v>8278</v>
      </c>
      <c r="I661" t="s">
        <v>13850</v>
      </c>
      <c r="J661">
        <v>1</v>
      </c>
      <c r="K661" t="s">
        <v>13769</v>
      </c>
      <c r="L661">
        <v>270103</v>
      </c>
      <c r="M661" t="s">
        <v>13539</v>
      </c>
      <c r="N661">
        <v>270103008</v>
      </c>
      <c r="O661" t="s">
        <v>13734</v>
      </c>
      <c r="P661">
        <v>0</v>
      </c>
      <c r="Q661">
        <v>1764.8992731048809</v>
      </c>
      <c r="R661">
        <v>0</v>
      </c>
    </row>
    <row r="662" spans="1:18" x14ac:dyDescent="0.25">
      <c r="A662">
        <v>7</v>
      </c>
      <c r="B662">
        <v>7403</v>
      </c>
      <c r="C662" t="s">
        <v>786</v>
      </c>
      <c r="D662" t="s">
        <v>1461</v>
      </c>
      <c r="E662">
        <v>1</v>
      </c>
      <c r="F662" t="s">
        <v>13849</v>
      </c>
      <c r="G662">
        <v>2</v>
      </c>
      <c r="H662" t="s">
        <v>13771</v>
      </c>
      <c r="I662" t="s">
        <v>13852</v>
      </c>
      <c r="J662">
        <v>1</v>
      </c>
      <c r="K662" t="s">
        <v>13769</v>
      </c>
      <c r="L662">
        <v>270103</v>
      </c>
      <c r="M662" t="s">
        <v>13539</v>
      </c>
      <c r="N662">
        <v>270103008</v>
      </c>
      <c r="O662" t="s">
        <v>13734</v>
      </c>
      <c r="P662">
        <v>0</v>
      </c>
      <c r="Q662">
        <v>1764.8992731048809</v>
      </c>
      <c r="R662">
        <v>0</v>
      </c>
    </row>
    <row r="663" spans="1:18" x14ac:dyDescent="0.25">
      <c r="A663">
        <v>7</v>
      </c>
      <c r="B663">
        <v>7403</v>
      </c>
      <c r="C663" t="s">
        <v>786</v>
      </c>
      <c r="D663" t="s">
        <v>1461</v>
      </c>
      <c r="E663">
        <v>2</v>
      </c>
      <c r="F663" t="s">
        <v>13854</v>
      </c>
      <c r="G663">
        <v>1</v>
      </c>
      <c r="H663" t="s">
        <v>8278</v>
      </c>
      <c r="I663" t="s">
        <v>13850</v>
      </c>
      <c r="J663">
        <v>1</v>
      </c>
      <c r="K663" t="s">
        <v>13769</v>
      </c>
      <c r="L663">
        <v>270103</v>
      </c>
      <c r="M663" t="s">
        <v>13539</v>
      </c>
      <c r="N663">
        <v>270103008</v>
      </c>
      <c r="O663" t="s">
        <v>13734</v>
      </c>
      <c r="P663">
        <v>0</v>
      </c>
      <c r="Q663">
        <v>1764.8992731048809</v>
      </c>
      <c r="R663">
        <v>0</v>
      </c>
    </row>
    <row r="664" spans="1:18" x14ac:dyDescent="0.25">
      <c r="A664">
        <v>7</v>
      </c>
      <c r="B664">
        <v>7403</v>
      </c>
      <c r="C664" t="s">
        <v>786</v>
      </c>
      <c r="D664" t="s">
        <v>1461</v>
      </c>
      <c r="E664">
        <v>3</v>
      </c>
      <c r="F664" t="s">
        <v>13855</v>
      </c>
      <c r="G664">
        <v>1</v>
      </c>
      <c r="H664" t="s">
        <v>8278</v>
      </c>
      <c r="I664" t="s">
        <v>13850</v>
      </c>
      <c r="J664">
        <v>1</v>
      </c>
      <c r="K664" t="s">
        <v>13769</v>
      </c>
      <c r="L664">
        <v>270103</v>
      </c>
      <c r="M664" t="s">
        <v>13539</v>
      </c>
      <c r="N664">
        <v>270103008</v>
      </c>
      <c r="O664" t="s">
        <v>13734</v>
      </c>
      <c r="P664">
        <v>0</v>
      </c>
      <c r="Q664">
        <v>1764.8992731048809</v>
      </c>
      <c r="R664">
        <v>0</v>
      </c>
    </row>
    <row r="665" spans="1:18" x14ac:dyDescent="0.25">
      <c r="A665">
        <v>7</v>
      </c>
      <c r="B665">
        <v>7404</v>
      </c>
      <c r="C665" t="s">
        <v>786</v>
      </c>
      <c r="D665" t="s">
        <v>1464</v>
      </c>
      <c r="E665">
        <v>1</v>
      </c>
      <c r="F665" t="s">
        <v>13849</v>
      </c>
      <c r="G665">
        <v>1</v>
      </c>
      <c r="H665" t="s">
        <v>8278</v>
      </c>
      <c r="I665" t="s">
        <v>13850</v>
      </c>
      <c r="J665">
        <v>1</v>
      </c>
      <c r="K665" t="s">
        <v>13769</v>
      </c>
      <c r="L665">
        <v>270103</v>
      </c>
      <c r="M665" t="s">
        <v>13539</v>
      </c>
      <c r="N665">
        <v>270103008</v>
      </c>
      <c r="O665" t="s">
        <v>13734</v>
      </c>
      <c r="P665">
        <v>8205</v>
      </c>
      <c r="Q665">
        <v>12607.292902477042</v>
      </c>
      <c r="R665">
        <v>5712.6483584823491</v>
      </c>
    </row>
    <row r="666" spans="1:18" x14ac:dyDescent="0.25">
      <c r="A666">
        <v>7</v>
      </c>
      <c r="B666">
        <v>7404</v>
      </c>
      <c r="C666" t="s">
        <v>786</v>
      </c>
      <c r="D666" t="s">
        <v>1464</v>
      </c>
      <c r="E666">
        <v>1</v>
      </c>
      <c r="F666" t="s">
        <v>13849</v>
      </c>
      <c r="G666">
        <v>1</v>
      </c>
      <c r="H666" t="s">
        <v>8278</v>
      </c>
      <c r="I666" t="s">
        <v>13851</v>
      </c>
      <c r="J666">
        <v>1</v>
      </c>
      <c r="K666" t="s">
        <v>13769</v>
      </c>
      <c r="L666">
        <v>270103</v>
      </c>
      <c r="M666" t="s">
        <v>13539</v>
      </c>
      <c r="N666">
        <v>270103008</v>
      </c>
      <c r="O666" t="s">
        <v>13734</v>
      </c>
      <c r="P666">
        <v>559</v>
      </c>
      <c r="Q666">
        <v>1696.0896057347682</v>
      </c>
      <c r="R666">
        <v>889.37313432835822</v>
      </c>
    </row>
    <row r="667" spans="1:18" x14ac:dyDescent="0.25">
      <c r="A667">
        <v>7</v>
      </c>
      <c r="B667">
        <v>7404</v>
      </c>
      <c r="C667" t="s">
        <v>786</v>
      </c>
      <c r="D667" t="s">
        <v>1464</v>
      </c>
      <c r="E667">
        <v>1</v>
      </c>
      <c r="F667" t="s">
        <v>13849</v>
      </c>
      <c r="G667">
        <v>2</v>
      </c>
      <c r="H667" t="s">
        <v>13771</v>
      </c>
      <c r="I667" t="s">
        <v>13852</v>
      </c>
      <c r="J667">
        <v>1</v>
      </c>
      <c r="K667" t="s">
        <v>13769</v>
      </c>
      <c r="L667">
        <v>270103</v>
      </c>
      <c r="M667" t="s">
        <v>13539</v>
      </c>
      <c r="N667">
        <v>270103008</v>
      </c>
      <c r="O667" t="s">
        <v>13734</v>
      </c>
      <c r="P667">
        <v>7442</v>
      </c>
      <c r="Q667">
        <v>12081.636988498547</v>
      </c>
      <c r="R667">
        <v>2680.0085087682983</v>
      </c>
    </row>
    <row r="668" spans="1:18" x14ac:dyDescent="0.25">
      <c r="A668">
        <v>7</v>
      </c>
      <c r="B668">
        <v>7404</v>
      </c>
      <c r="C668" t="s">
        <v>786</v>
      </c>
      <c r="D668" t="s">
        <v>1464</v>
      </c>
      <c r="E668">
        <v>1</v>
      </c>
      <c r="F668" t="s">
        <v>13849</v>
      </c>
      <c r="G668">
        <v>2</v>
      </c>
      <c r="H668" t="s">
        <v>13771</v>
      </c>
      <c r="I668" t="s">
        <v>13853</v>
      </c>
      <c r="J668">
        <v>1</v>
      </c>
      <c r="K668" t="s">
        <v>13769</v>
      </c>
      <c r="L668">
        <v>270103</v>
      </c>
      <c r="M668" t="s">
        <v>13539</v>
      </c>
      <c r="N668">
        <v>270103008</v>
      </c>
      <c r="O668" t="s">
        <v>13734</v>
      </c>
      <c r="P668">
        <v>1322</v>
      </c>
      <c r="Q668">
        <v>2221.7455197132631</v>
      </c>
      <c r="R668">
        <v>3922.0129840424092</v>
      </c>
    </row>
    <row r="669" spans="1:18" x14ac:dyDescent="0.25">
      <c r="A669">
        <v>7</v>
      </c>
      <c r="B669">
        <v>7404</v>
      </c>
      <c r="C669" t="s">
        <v>786</v>
      </c>
      <c r="D669" t="s">
        <v>1464</v>
      </c>
      <c r="E669">
        <v>2</v>
      </c>
      <c r="F669" t="s">
        <v>13854</v>
      </c>
      <c r="G669">
        <v>1</v>
      </c>
      <c r="H669" t="s">
        <v>8278</v>
      </c>
      <c r="I669" t="s">
        <v>13850</v>
      </c>
      <c r="J669">
        <v>1</v>
      </c>
      <c r="K669" t="s">
        <v>13769</v>
      </c>
      <c r="L669">
        <v>270103</v>
      </c>
      <c r="M669" t="s">
        <v>13539</v>
      </c>
      <c r="N669">
        <v>270103008</v>
      </c>
      <c r="O669" t="s">
        <v>13734</v>
      </c>
      <c r="P669">
        <v>8764</v>
      </c>
      <c r="Q669">
        <v>14303.382508211807</v>
      </c>
      <c r="R669">
        <v>6602.0214928107071</v>
      </c>
    </row>
    <row r="670" spans="1:18" x14ac:dyDescent="0.25">
      <c r="A670">
        <v>7</v>
      </c>
      <c r="B670">
        <v>7404</v>
      </c>
      <c r="C670" t="s">
        <v>786</v>
      </c>
      <c r="D670" t="s">
        <v>1464</v>
      </c>
      <c r="E670">
        <v>3</v>
      </c>
      <c r="F670" t="s">
        <v>13855</v>
      </c>
      <c r="G670">
        <v>1</v>
      </c>
      <c r="H670" t="s">
        <v>8278</v>
      </c>
      <c r="I670" t="s">
        <v>13850</v>
      </c>
      <c r="J670">
        <v>1</v>
      </c>
      <c r="K670" t="s">
        <v>13769</v>
      </c>
      <c r="L670">
        <v>270103</v>
      </c>
      <c r="M670" t="s">
        <v>13539</v>
      </c>
      <c r="N670">
        <v>270103008</v>
      </c>
      <c r="O670" t="s">
        <v>13734</v>
      </c>
      <c r="P670">
        <v>8205</v>
      </c>
      <c r="Q670">
        <v>12607.292902477042</v>
      </c>
      <c r="R670">
        <v>5712.6483584823491</v>
      </c>
    </row>
    <row r="671" spans="1:18" x14ac:dyDescent="0.25">
      <c r="A671">
        <v>7</v>
      </c>
      <c r="B671">
        <v>7404</v>
      </c>
      <c r="C671" t="s">
        <v>786</v>
      </c>
      <c r="D671" t="s">
        <v>1464</v>
      </c>
      <c r="E671">
        <v>3</v>
      </c>
      <c r="F671" t="s">
        <v>13855</v>
      </c>
      <c r="G671">
        <v>1</v>
      </c>
      <c r="H671" t="s">
        <v>8278</v>
      </c>
      <c r="I671" t="s">
        <v>13851</v>
      </c>
      <c r="J671">
        <v>1</v>
      </c>
      <c r="K671" t="s">
        <v>13769</v>
      </c>
      <c r="L671">
        <v>270103</v>
      </c>
      <c r="M671" t="s">
        <v>13539</v>
      </c>
      <c r="N671">
        <v>270103008</v>
      </c>
      <c r="O671" t="s">
        <v>13734</v>
      </c>
      <c r="P671">
        <v>559</v>
      </c>
      <c r="Q671">
        <v>1696.0896057347682</v>
      </c>
      <c r="R671">
        <v>889.37313432835822</v>
      </c>
    </row>
    <row r="672" spans="1:18" x14ac:dyDescent="0.25">
      <c r="A672">
        <v>7</v>
      </c>
      <c r="B672">
        <v>7405</v>
      </c>
      <c r="C672" t="s">
        <v>786</v>
      </c>
      <c r="D672" t="s">
        <v>1467</v>
      </c>
      <c r="E672">
        <v>1</v>
      </c>
      <c r="F672" t="s">
        <v>13849</v>
      </c>
      <c r="G672">
        <v>1</v>
      </c>
      <c r="H672" t="s">
        <v>8278</v>
      </c>
      <c r="I672" t="s">
        <v>13850</v>
      </c>
      <c r="J672">
        <v>1</v>
      </c>
      <c r="K672" t="s">
        <v>13769</v>
      </c>
      <c r="L672">
        <v>270103</v>
      </c>
      <c r="M672" t="s">
        <v>13539</v>
      </c>
      <c r="N672">
        <v>270103008</v>
      </c>
      <c r="O672" t="s">
        <v>13734</v>
      </c>
      <c r="P672">
        <v>0</v>
      </c>
      <c r="Q672">
        <v>2197.004607995847</v>
      </c>
      <c r="R672">
        <v>0</v>
      </c>
    </row>
    <row r="673" spans="1:18" x14ac:dyDescent="0.25">
      <c r="A673">
        <v>7</v>
      </c>
      <c r="B673">
        <v>7405</v>
      </c>
      <c r="C673" t="s">
        <v>786</v>
      </c>
      <c r="D673" t="s">
        <v>1467</v>
      </c>
      <c r="E673">
        <v>1</v>
      </c>
      <c r="F673" t="s">
        <v>13849</v>
      </c>
      <c r="G673">
        <v>2</v>
      </c>
      <c r="H673" t="s">
        <v>13771</v>
      </c>
      <c r="I673" t="s">
        <v>13852</v>
      </c>
      <c r="J673">
        <v>1</v>
      </c>
      <c r="K673" t="s">
        <v>13769</v>
      </c>
      <c r="L673">
        <v>270103</v>
      </c>
      <c r="M673" t="s">
        <v>13539</v>
      </c>
      <c r="N673">
        <v>270103008</v>
      </c>
      <c r="O673" t="s">
        <v>13734</v>
      </c>
      <c r="P673">
        <v>0</v>
      </c>
      <c r="Q673">
        <v>2197.004607995847</v>
      </c>
      <c r="R673">
        <v>0</v>
      </c>
    </row>
    <row r="674" spans="1:18" x14ac:dyDescent="0.25">
      <c r="A674">
        <v>7</v>
      </c>
      <c r="B674">
        <v>7405</v>
      </c>
      <c r="C674" t="s">
        <v>786</v>
      </c>
      <c r="D674" t="s">
        <v>1467</v>
      </c>
      <c r="E674">
        <v>2</v>
      </c>
      <c r="F674" t="s">
        <v>13854</v>
      </c>
      <c r="G674">
        <v>1</v>
      </c>
      <c r="H674" t="s">
        <v>8278</v>
      </c>
      <c r="I674" t="s">
        <v>13850</v>
      </c>
      <c r="J674">
        <v>1</v>
      </c>
      <c r="K674" t="s">
        <v>13769</v>
      </c>
      <c r="L674">
        <v>270103</v>
      </c>
      <c r="M674" t="s">
        <v>13539</v>
      </c>
      <c r="N674">
        <v>270103008</v>
      </c>
      <c r="O674" t="s">
        <v>13734</v>
      </c>
      <c r="P674">
        <v>0</v>
      </c>
      <c r="Q674">
        <v>2197.004607995847</v>
      </c>
      <c r="R674">
        <v>0</v>
      </c>
    </row>
    <row r="675" spans="1:18" x14ac:dyDescent="0.25">
      <c r="A675">
        <v>7</v>
      </c>
      <c r="B675">
        <v>7405</v>
      </c>
      <c r="C675" t="s">
        <v>786</v>
      </c>
      <c r="D675" t="s">
        <v>1467</v>
      </c>
      <c r="E675">
        <v>3</v>
      </c>
      <c r="F675" t="s">
        <v>13855</v>
      </c>
      <c r="G675">
        <v>1</v>
      </c>
      <c r="H675" t="s">
        <v>8278</v>
      </c>
      <c r="I675" t="s">
        <v>13850</v>
      </c>
      <c r="J675">
        <v>1</v>
      </c>
      <c r="K675" t="s">
        <v>13769</v>
      </c>
      <c r="L675">
        <v>270103</v>
      </c>
      <c r="M675" t="s">
        <v>13539</v>
      </c>
      <c r="N675">
        <v>270103008</v>
      </c>
      <c r="O675" t="s">
        <v>13734</v>
      </c>
      <c r="P675">
        <v>0</v>
      </c>
      <c r="Q675">
        <v>2197.004607995847</v>
      </c>
      <c r="R675">
        <v>0</v>
      </c>
    </row>
    <row r="676" spans="1:18" x14ac:dyDescent="0.25">
      <c r="A676">
        <v>7</v>
      </c>
      <c r="B676">
        <v>7406</v>
      </c>
      <c r="C676" t="s">
        <v>786</v>
      </c>
      <c r="D676" t="s">
        <v>1470</v>
      </c>
      <c r="E676">
        <v>1</v>
      </c>
      <c r="F676" t="s">
        <v>13849</v>
      </c>
      <c r="G676">
        <v>1</v>
      </c>
      <c r="H676" t="s">
        <v>8278</v>
      </c>
      <c r="I676" t="s">
        <v>13850</v>
      </c>
      <c r="J676">
        <v>1</v>
      </c>
      <c r="K676" t="s">
        <v>13769</v>
      </c>
      <c r="L676">
        <v>270103</v>
      </c>
      <c r="M676" t="s">
        <v>13539</v>
      </c>
      <c r="N676">
        <v>270103008</v>
      </c>
      <c r="O676" t="s">
        <v>13734</v>
      </c>
      <c r="P676">
        <v>6405</v>
      </c>
      <c r="Q676">
        <v>14260.564252853683</v>
      </c>
      <c r="R676">
        <v>3067.2745638141705</v>
      </c>
    </row>
    <row r="677" spans="1:18" x14ac:dyDescent="0.25">
      <c r="A677">
        <v>7</v>
      </c>
      <c r="B677">
        <v>7406</v>
      </c>
      <c r="C677" t="s">
        <v>786</v>
      </c>
      <c r="D677" t="s">
        <v>1470</v>
      </c>
      <c r="E677">
        <v>1</v>
      </c>
      <c r="F677" t="s">
        <v>13849</v>
      </c>
      <c r="G677">
        <v>1</v>
      </c>
      <c r="H677" t="s">
        <v>8278</v>
      </c>
      <c r="I677" t="s">
        <v>13851</v>
      </c>
      <c r="J677">
        <v>1</v>
      </c>
      <c r="K677" t="s">
        <v>13769</v>
      </c>
      <c r="L677">
        <v>270103</v>
      </c>
      <c r="M677" t="s">
        <v>13539</v>
      </c>
      <c r="N677">
        <v>270103008</v>
      </c>
      <c r="O677" t="s">
        <v>13734</v>
      </c>
      <c r="P677">
        <v>1104</v>
      </c>
      <c r="Q677">
        <v>1170.4336917562732</v>
      </c>
      <c r="R677">
        <v>2221.8121100917433</v>
      </c>
    </row>
    <row r="678" spans="1:18" x14ac:dyDescent="0.25">
      <c r="A678">
        <v>7</v>
      </c>
      <c r="B678">
        <v>7406</v>
      </c>
      <c r="C678" t="s">
        <v>786</v>
      </c>
      <c r="D678" t="s">
        <v>1470</v>
      </c>
      <c r="E678">
        <v>1</v>
      </c>
      <c r="F678" t="s">
        <v>13849</v>
      </c>
      <c r="G678">
        <v>2</v>
      </c>
      <c r="H678" t="s">
        <v>13771</v>
      </c>
      <c r="I678" t="s">
        <v>13852</v>
      </c>
      <c r="J678">
        <v>1</v>
      </c>
      <c r="K678" t="s">
        <v>13769</v>
      </c>
      <c r="L678">
        <v>270103</v>
      </c>
      <c r="M678" t="s">
        <v>13539</v>
      </c>
      <c r="N678">
        <v>270103008</v>
      </c>
      <c r="O678" t="s">
        <v>13734</v>
      </c>
      <c r="P678">
        <v>4752</v>
      </c>
      <c r="Q678">
        <v>14260.564252853683</v>
      </c>
      <c r="R678">
        <v>3067.2745638141705</v>
      </c>
    </row>
    <row r="679" spans="1:18" x14ac:dyDescent="0.25">
      <c r="A679">
        <v>7</v>
      </c>
      <c r="B679">
        <v>7406</v>
      </c>
      <c r="C679" t="s">
        <v>786</v>
      </c>
      <c r="D679" t="s">
        <v>1470</v>
      </c>
      <c r="E679">
        <v>1</v>
      </c>
      <c r="F679" t="s">
        <v>13849</v>
      </c>
      <c r="G679">
        <v>2</v>
      </c>
      <c r="H679" t="s">
        <v>13771</v>
      </c>
      <c r="I679" t="s">
        <v>13853</v>
      </c>
      <c r="J679">
        <v>1</v>
      </c>
      <c r="K679" t="s">
        <v>13769</v>
      </c>
      <c r="L679">
        <v>270103</v>
      </c>
      <c r="M679" t="s">
        <v>13539</v>
      </c>
      <c r="N679">
        <v>270103008</v>
      </c>
      <c r="O679" t="s">
        <v>13734</v>
      </c>
      <c r="P679">
        <v>2757</v>
      </c>
      <c r="Q679">
        <v>1170.4336917562732</v>
      </c>
      <c r="R679">
        <v>2221.8121100917433</v>
      </c>
    </row>
    <row r="680" spans="1:18" x14ac:dyDescent="0.25">
      <c r="A680">
        <v>7</v>
      </c>
      <c r="B680">
        <v>7406</v>
      </c>
      <c r="C680" t="s">
        <v>786</v>
      </c>
      <c r="D680" t="s">
        <v>1470</v>
      </c>
      <c r="E680">
        <v>2</v>
      </c>
      <c r="F680" t="s">
        <v>13854</v>
      </c>
      <c r="G680">
        <v>1</v>
      </c>
      <c r="H680" t="s">
        <v>8278</v>
      </c>
      <c r="I680" t="s">
        <v>13850</v>
      </c>
      <c r="J680">
        <v>1</v>
      </c>
      <c r="K680" t="s">
        <v>13769</v>
      </c>
      <c r="L680">
        <v>270103</v>
      </c>
      <c r="M680" t="s">
        <v>13539</v>
      </c>
      <c r="N680">
        <v>270103008</v>
      </c>
      <c r="O680" t="s">
        <v>13734</v>
      </c>
      <c r="P680">
        <v>7509</v>
      </c>
      <c r="Q680">
        <v>15430.997944609959</v>
      </c>
      <c r="R680">
        <v>5289.0866739059129</v>
      </c>
    </row>
    <row r="681" spans="1:18" x14ac:dyDescent="0.25">
      <c r="A681">
        <v>7</v>
      </c>
      <c r="B681">
        <v>7406</v>
      </c>
      <c r="C681" t="s">
        <v>786</v>
      </c>
      <c r="D681" t="s">
        <v>1470</v>
      </c>
      <c r="E681">
        <v>3</v>
      </c>
      <c r="F681" t="s">
        <v>13855</v>
      </c>
      <c r="G681">
        <v>1</v>
      </c>
      <c r="H681" t="s">
        <v>8278</v>
      </c>
      <c r="I681" t="s">
        <v>13850</v>
      </c>
      <c r="J681">
        <v>1</v>
      </c>
      <c r="K681" t="s">
        <v>13769</v>
      </c>
      <c r="L681">
        <v>270103</v>
      </c>
      <c r="M681" t="s">
        <v>13539</v>
      </c>
      <c r="N681">
        <v>270103008</v>
      </c>
      <c r="O681" t="s">
        <v>13734</v>
      </c>
      <c r="P681">
        <v>6405</v>
      </c>
      <c r="Q681">
        <v>14260.564252853683</v>
      </c>
      <c r="R681">
        <v>3067.2745638141705</v>
      </c>
    </row>
    <row r="682" spans="1:18" x14ac:dyDescent="0.25">
      <c r="A682">
        <v>7</v>
      </c>
      <c r="B682">
        <v>7406</v>
      </c>
      <c r="C682" t="s">
        <v>786</v>
      </c>
      <c r="D682" t="s">
        <v>1470</v>
      </c>
      <c r="E682">
        <v>3</v>
      </c>
      <c r="F682" t="s">
        <v>13855</v>
      </c>
      <c r="G682">
        <v>1</v>
      </c>
      <c r="H682" t="s">
        <v>8278</v>
      </c>
      <c r="I682" t="s">
        <v>13851</v>
      </c>
      <c r="J682">
        <v>1</v>
      </c>
      <c r="K682" t="s">
        <v>13769</v>
      </c>
      <c r="L682">
        <v>270103</v>
      </c>
      <c r="M682" t="s">
        <v>13539</v>
      </c>
      <c r="N682">
        <v>270103008</v>
      </c>
      <c r="O682" t="s">
        <v>13734</v>
      </c>
      <c r="P682">
        <v>1104</v>
      </c>
      <c r="Q682">
        <v>1170.4336917562732</v>
      </c>
      <c r="R682">
        <v>2221.8121100917433</v>
      </c>
    </row>
    <row r="683" spans="1:18" x14ac:dyDescent="0.25">
      <c r="A683">
        <v>8</v>
      </c>
      <c r="B683">
        <v>8101</v>
      </c>
      <c r="C683" t="s">
        <v>768</v>
      </c>
      <c r="D683" t="s">
        <v>1479</v>
      </c>
      <c r="E683">
        <v>1</v>
      </c>
      <c r="F683" t="s">
        <v>13849</v>
      </c>
      <c r="G683">
        <v>1</v>
      </c>
      <c r="H683" t="s">
        <v>8278</v>
      </c>
      <c r="I683" t="s">
        <v>13850</v>
      </c>
      <c r="J683">
        <v>1</v>
      </c>
      <c r="K683" t="s">
        <v>13769</v>
      </c>
      <c r="L683">
        <v>270103</v>
      </c>
      <c r="M683" t="s">
        <v>13539</v>
      </c>
      <c r="N683">
        <v>270103008</v>
      </c>
      <c r="O683" t="s">
        <v>13734</v>
      </c>
      <c r="P683">
        <v>56740</v>
      </c>
      <c r="Q683">
        <v>68410.719605186008</v>
      </c>
      <c r="R683">
        <v>50467.088112437297</v>
      </c>
    </row>
    <row r="684" spans="1:18" x14ac:dyDescent="0.25">
      <c r="A684">
        <v>8</v>
      </c>
      <c r="B684">
        <v>8101</v>
      </c>
      <c r="C684" t="s">
        <v>768</v>
      </c>
      <c r="D684" t="s">
        <v>1479</v>
      </c>
      <c r="E684">
        <v>1</v>
      </c>
      <c r="F684" t="s">
        <v>13849</v>
      </c>
      <c r="G684">
        <v>1</v>
      </c>
      <c r="H684" t="s">
        <v>8278</v>
      </c>
      <c r="I684" t="s">
        <v>13851</v>
      </c>
      <c r="J684">
        <v>1</v>
      </c>
      <c r="K684" t="s">
        <v>13769</v>
      </c>
      <c r="L684">
        <v>270103</v>
      </c>
      <c r="M684" t="s">
        <v>13539</v>
      </c>
      <c r="N684">
        <v>270103008</v>
      </c>
      <c r="O684" t="s">
        <v>13734</v>
      </c>
      <c r="P684">
        <v>20120</v>
      </c>
      <c r="Q684">
        <v>19418.076145508403</v>
      </c>
      <c r="R684">
        <v>16534.354656026684</v>
      </c>
    </row>
    <row r="685" spans="1:18" x14ac:dyDescent="0.25">
      <c r="A685">
        <v>8</v>
      </c>
      <c r="B685">
        <v>8101</v>
      </c>
      <c r="C685" t="s">
        <v>768</v>
      </c>
      <c r="D685" t="s">
        <v>1479</v>
      </c>
      <c r="E685">
        <v>1</v>
      </c>
      <c r="F685" t="s">
        <v>13849</v>
      </c>
      <c r="G685">
        <v>2</v>
      </c>
      <c r="H685" t="s">
        <v>13771</v>
      </c>
      <c r="I685" t="s">
        <v>13852</v>
      </c>
      <c r="J685">
        <v>1</v>
      </c>
      <c r="K685" t="s">
        <v>13769</v>
      </c>
      <c r="L685">
        <v>270103</v>
      </c>
      <c r="M685" t="s">
        <v>13539</v>
      </c>
      <c r="N685">
        <v>270103008</v>
      </c>
      <c r="O685" t="s">
        <v>13734</v>
      </c>
      <c r="P685">
        <v>46069</v>
      </c>
      <c r="Q685">
        <v>53860.619513379403</v>
      </c>
      <c r="R685">
        <v>31366.198405891417</v>
      </c>
    </row>
    <row r="686" spans="1:18" x14ac:dyDescent="0.25">
      <c r="A686">
        <v>8</v>
      </c>
      <c r="B686">
        <v>8101</v>
      </c>
      <c r="C686" t="s">
        <v>768</v>
      </c>
      <c r="D686" t="s">
        <v>1479</v>
      </c>
      <c r="E686">
        <v>1</v>
      </c>
      <c r="F686" t="s">
        <v>13849</v>
      </c>
      <c r="G686">
        <v>2</v>
      </c>
      <c r="H686" t="s">
        <v>13771</v>
      </c>
      <c r="I686" t="s">
        <v>13853</v>
      </c>
      <c r="J686">
        <v>1</v>
      </c>
      <c r="K686" t="s">
        <v>13769</v>
      </c>
      <c r="L686">
        <v>270103</v>
      </c>
      <c r="M686" t="s">
        <v>13539</v>
      </c>
      <c r="N686">
        <v>270103008</v>
      </c>
      <c r="O686" t="s">
        <v>13734</v>
      </c>
      <c r="P686">
        <v>30791</v>
      </c>
      <c r="Q686">
        <v>33968.17623731502</v>
      </c>
      <c r="R686">
        <v>35635.244362572572</v>
      </c>
    </row>
    <row r="687" spans="1:18" x14ac:dyDescent="0.25">
      <c r="A687">
        <v>8</v>
      </c>
      <c r="B687">
        <v>8101</v>
      </c>
      <c r="C687" t="s">
        <v>768</v>
      </c>
      <c r="D687" t="s">
        <v>1479</v>
      </c>
      <c r="E687">
        <v>2</v>
      </c>
      <c r="F687" t="s">
        <v>13854</v>
      </c>
      <c r="G687">
        <v>1</v>
      </c>
      <c r="H687" t="s">
        <v>8278</v>
      </c>
      <c r="I687" t="s">
        <v>13850</v>
      </c>
      <c r="J687">
        <v>1</v>
      </c>
      <c r="K687" t="s">
        <v>13769</v>
      </c>
      <c r="L687">
        <v>270103</v>
      </c>
      <c r="M687" t="s">
        <v>13539</v>
      </c>
      <c r="N687">
        <v>270103008</v>
      </c>
      <c r="O687" t="s">
        <v>13734</v>
      </c>
      <c r="P687">
        <v>74754</v>
      </c>
      <c r="Q687">
        <v>85582.35327281832</v>
      </c>
      <c r="R687">
        <v>60776.908222101702</v>
      </c>
    </row>
    <row r="688" spans="1:18" x14ac:dyDescent="0.25">
      <c r="A688">
        <v>8</v>
      </c>
      <c r="B688">
        <v>8101</v>
      </c>
      <c r="C688" t="s">
        <v>768</v>
      </c>
      <c r="D688" t="s">
        <v>1479</v>
      </c>
      <c r="E688">
        <v>2</v>
      </c>
      <c r="F688" t="s">
        <v>13854</v>
      </c>
      <c r="G688">
        <v>1</v>
      </c>
      <c r="H688" t="s">
        <v>8278</v>
      </c>
      <c r="I688" t="s">
        <v>13851</v>
      </c>
      <c r="J688">
        <v>1</v>
      </c>
      <c r="K688" t="s">
        <v>13769</v>
      </c>
      <c r="L688">
        <v>270103</v>
      </c>
      <c r="M688" t="s">
        <v>13539</v>
      </c>
      <c r="N688">
        <v>270103008</v>
      </c>
      <c r="O688" t="s">
        <v>13734</v>
      </c>
      <c r="P688">
        <v>2106</v>
      </c>
      <c r="Q688">
        <v>2246.4424778760999</v>
      </c>
      <c r="R688">
        <v>6224.5345463622671</v>
      </c>
    </row>
    <row r="689" spans="1:18" x14ac:dyDescent="0.25">
      <c r="A689">
        <v>8</v>
      </c>
      <c r="B689">
        <v>8101</v>
      </c>
      <c r="C689" t="s">
        <v>768</v>
      </c>
      <c r="D689" t="s">
        <v>1479</v>
      </c>
      <c r="E689">
        <v>3</v>
      </c>
      <c r="F689" t="s">
        <v>13855</v>
      </c>
      <c r="G689">
        <v>1</v>
      </c>
      <c r="H689" t="s">
        <v>8278</v>
      </c>
      <c r="I689" t="s">
        <v>13850</v>
      </c>
      <c r="J689">
        <v>1</v>
      </c>
      <c r="K689" t="s">
        <v>13769</v>
      </c>
      <c r="L689">
        <v>270103</v>
      </c>
      <c r="M689" t="s">
        <v>13539</v>
      </c>
      <c r="N689">
        <v>270103008</v>
      </c>
      <c r="O689" t="s">
        <v>13734</v>
      </c>
      <c r="P689">
        <v>56740</v>
      </c>
      <c r="Q689">
        <v>68410.719605186008</v>
      </c>
      <c r="R689">
        <v>50467.088112437297</v>
      </c>
    </row>
    <row r="690" spans="1:18" x14ac:dyDescent="0.25">
      <c r="A690">
        <v>8</v>
      </c>
      <c r="B690">
        <v>8101</v>
      </c>
      <c r="C690" t="s">
        <v>768</v>
      </c>
      <c r="D690" t="s">
        <v>1479</v>
      </c>
      <c r="E690">
        <v>3</v>
      </c>
      <c r="F690" t="s">
        <v>13855</v>
      </c>
      <c r="G690">
        <v>1</v>
      </c>
      <c r="H690" t="s">
        <v>8278</v>
      </c>
      <c r="I690" t="s">
        <v>13851</v>
      </c>
      <c r="J690">
        <v>1</v>
      </c>
      <c r="K690" t="s">
        <v>13769</v>
      </c>
      <c r="L690">
        <v>270103</v>
      </c>
      <c r="M690" t="s">
        <v>13539</v>
      </c>
      <c r="N690">
        <v>270103008</v>
      </c>
      <c r="O690" t="s">
        <v>13734</v>
      </c>
      <c r="P690">
        <v>20120</v>
      </c>
      <c r="Q690">
        <v>19418.076145508403</v>
      </c>
      <c r="R690">
        <v>16534.354656026684</v>
      </c>
    </row>
    <row r="691" spans="1:18" x14ac:dyDescent="0.25">
      <c r="A691">
        <v>8</v>
      </c>
      <c r="B691">
        <v>8102</v>
      </c>
      <c r="C691" t="s">
        <v>768</v>
      </c>
      <c r="D691" t="s">
        <v>1482</v>
      </c>
      <c r="E691">
        <v>1</v>
      </c>
      <c r="F691" t="s">
        <v>13849</v>
      </c>
      <c r="G691">
        <v>1</v>
      </c>
      <c r="H691" t="s">
        <v>8278</v>
      </c>
      <c r="I691" t="s">
        <v>13850</v>
      </c>
      <c r="J691">
        <v>1</v>
      </c>
      <c r="K691" t="s">
        <v>13769</v>
      </c>
      <c r="L691">
        <v>270103</v>
      </c>
      <c r="M691" t="s">
        <v>13539</v>
      </c>
      <c r="N691">
        <v>270103008</v>
      </c>
      <c r="O691" t="s">
        <v>13734</v>
      </c>
      <c r="P691">
        <v>27739</v>
      </c>
      <c r="Q691">
        <v>14270.744146259296</v>
      </c>
      <c r="R691">
        <v>44440.795592459479</v>
      </c>
    </row>
    <row r="692" spans="1:18" x14ac:dyDescent="0.25">
      <c r="A692">
        <v>8</v>
      </c>
      <c r="B692">
        <v>8102</v>
      </c>
      <c r="C692" t="s">
        <v>768</v>
      </c>
      <c r="D692" t="s">
        <v>1482</v>
      </c>
      <c r="E692">
        <v>1</v>
      </c>
      <c r="F692" t="s">
        <v>13849</v>
      </c>
      <c r="G692">
        <v>1</v>
      </c>
      <c r="H692" t="s">
        <v>8278</v>
      </c>
      <c r="I692" t="s">
        <v>13851</v>
      </c>
      <c r="J692">
        <v>1</v>
      </c>
      <c r="K692" t="s">
        <v>13769</v>
      </c>
      <c r="L692">
        <v>270103</v>
      </c>
      <c r="M692" t="s">
        <v>13539</v>
      </c>
      <c r="N692">
        <v>270103008</v>
      </c>
      <c r="O692" t="s">
        <v>13734</v>
      </c>
      <c r="P692">
        <v>3737</v>
      </c>
      <c r="Q692">
        <v>7651.4707616161413</v>
      </c>
      <c r="R692">
        <v>15172.329604111394</v>
      </c>
    </row>
    <row r="693" spans="1:18" x14ac:dyDescent="0.25">
      <c r="A693">
        <v>8</v>
      </c>
      <c r="B693">
        <v>8102</v>
      </c>
      <c r="C693" t="s">
        <v>768</v>
      </c>
      <c r="D693" t="s">
        <v>1482</v>
      </c>
      <c r="E693">
        <v>1</v>
      </c>
      <c r="F693" t="s">
        <v>13849</v>
      </c>
      <c r="G693">
        <v>2</v>
      </c>
      <c r="H693" t="s">
        <v>13771</v>
      </c>
      <c r="I693" t="s">
        <v>13852</v>
      </c>
      <c r="J693">
        <v>1</v>
      </c>
      <c r="K693" t="s">
        <v>13769</v>
      </c>
      <c r="L693">
        <v>270103</v>
      </c>
      <c r="M693" t="s">
        <v>13539</v>
      </c>
      <c r="N693">
        <v>270103008</v>
      </c>
      <c r="O693" t="s">
        <v>13734</v>
      </c>
      <c r="P693">
        <v>12910</v>
      </c>
      <c r="Q693">
        <v>7177.8404370597764</v>
      </c>
      <c r="R693">
        <v>34053.932857049112</v>
      </c>
    </row>
    <row r="694" spans="1:18" x14ac:dyDescent="0.25">
      <c r="A694">
        <v>8</v>
      </c>
      <c r="B694">
        <v>8102</v>
      </c>
      <c r="C694" t="s">
        <v>768</v>
      </c>
      <c r="D694" t="s">
        <v>1482</v>
      </c>
      <c r="E694">
        <v>1</v>
      </c>
      <c r="F694" t="s">
        <v>13849</v>
      </c>
      <c r="G694">
        <v>2</v>
      </c>
      <c r="H694" t="s">
        <v>13771</v>
      </c>
      <c r="I694" t="s">
        <v>13853</v>
      </c>
      <c r="J694">
        <v>1</v>
      </c>
      <c r="K694" t="s">
        <v>13769</v>
      </c>
      <c r="L694">
        <v>270103</v>
      </c>
      <c r="M694" t="s">
        <v>13539</v>
      </c>
      <c r="N694">
        <v>270103008</v>
      </c>
      <c r="O694" t="s">
        <v>13734</v>
      </c>
      <c r="P694">
        <v>18566</v>
      </c>
      <c r="Q694">
        <v>14744.374470815665</v>
      </c>
      <c r="R694">
        <v>25559.192339521767</v>
      </c>
    </row>
    <row r="695" spans="1:18" x14ac:dyDescent="0.25">
      <c r="A695">
        <v>8</v>
      </c>
      <c r="B695">
        <v>8102</v>
      </c>
      <c r="C695" t="s">
        <v>768</v>
      </c>
      <c r="D695" t="s">
        <v>1482</v>
      </c>
      <c r="E695">
        <v>2</v>
      </c>
      <c r="F695" t="s">
        <v>13854</v>
      </c>
      <c r="G695">
        <v>1</v>
      </c>
      <c r="H695" t="s">
        <v>8278</v>
      </c>
      <c r="I695" t="s">
        <v>13850</v>
      </c>
      <c r="J695">
        <v>1</v>
      </c>
      <c r="K695" t="s">
        <v>13769</v>
      </c>
      <c r="L695">
        <v>270103</v>
      </c>
      <c r="M695" t="s">
        <v>13539</v>
      </c>
      <c r="N695">
        <v>270103008</v>
      </c>
      <c r="O695" t="s">
        <v>13734</v>
      </c>
      <c r="P695">
        <v>31476</v>
      </c>
      <c r="Q695">
        <v>21922.214907875437</v>
      </c>
      <c r="R695">
        <v>52783.734289284796</v>
      </c>
    </row>
    <row r="696" spans="1:18" x14ac:dyDescent="0.25">
      <c r="A696">
        <v>8</v>
      </c>
      <c r="B696">
        <v>8102</v>
      </c>
      <c r="C696" t="s">
        <v>768</v>
      </c>
      <c r="D696" t="s">
        <v>1482</v>
      </c>
      <c r="E696">
        <v>2</v>
      </c>
      <c r="F696" t="s">
        <v>13854</v>
      </c>
      <c r="G696">
        <v>1</v>
      </c>
      <c r="H696" t="s">
        <v>8278</v>
      </c>
      <c r="I696" t="s">
        <v>13851</v>
      </c>
      <c r="J696">
        <v>1</v>
      </c>
      <c r="K696" t="s">
        <v>13769</v>
      </c>
      <c r="L696">
        <v>270103</v>
      </c>
      <c r="M696" t="s">
        <v>13539</v>
      </c>
      <c r="N696">
        <v>270103008</v>
      </c>
      <c r="O696" t="s">
        <v>13734</v>
      </c>
      <c r="P696">
        <v>0</v>
      </c>
      <c r="Q696">
        <v>0</v>
      </c>
      <c r="R696">
        <v>6829.3909072860824</v>
      </c>
    </row>
    <row r="697" spans="1:18" x14ac:dyDescent="0.25">
      <c r="A697">
        <v>8</v>
      </c>
      <c r="B697">
        <v>8102</v>
      </c>
      <c r="C697" t="s">
        <v>768</v>
      </c>
      <c r="D697" t="s">
        <v>1482</v>
      </c>
      <c r="E697">
        <v>3</v>
      </c>
      <c r="F697" t="s">
        <v>13855</v>
      </c>
      <c r="G697">
        <v>1</v>
      </c>
      <c r="H697" t="s">
        <v>8278</v>
      </c>
      <c r="I697" t="s">
        <v>13850</v>
      </c>
      <c r="J697">
        <v>1</v>
      </c>
      <c r="K697" t="s">
        <v>13769</v>
      </c>
      <c r="L697">
        <v>270103</v>
      </c>
      <c r="M697" t="s">
        <v>13539</v>
      </c>
      <c r="N697">
        <v>270103008</v>
      </c>
      <c r="O697" t="s">
        <v>13734</v>
      </c>
      <c r="P697">
        <v>27739</v>
      </c>
      <c r="Q697">
        <v>14270.744146259296</v>
      </c>
      <c r="R697">
        <v>44440.795592459479</v>
      </c>
    </row>
    <row r="698" spans="1:18" x14ac:dyDescent="0.25">
      <c r="A698">
        <v>8</v>
      </c>
      <c r="B698">
        <v>8102</v>
      </c>
      <c r="C698" t="s">
        <v>768</v>
      </c>
      <c r="D698" t="s">
        <v>1482</v>
      </c>
      <c r="E698">
        <v>3</v>
      </c>
      <c r="F698" t="s">
        <v>13855</v>
      </c>
      <c r="G698">
        <v>1</v>
      </c>
      <c r="H698" t="s">
        <v>8278</v>
      </c>
      <c r="I698" t="s">
        <v>13851</v>
      </c>
      <c r="J698">
        <v>1</v>
      </c>
      <c r="K698" t="s">
        <v>13769</v>
      </c>
      <c r="L698">
        <v>270103</v>
      </c>
      <c r="M698" t="s">
        <v>13539</v>
      </c>
      <c r="N698">
        <v>270103008</v>
      </c>
      <c r="O698" t="s">
        <v>13734</v>
      </c>
      <c r="P698">
        <v>3737</v>
      </c>
      <c r="Q698">
        <v>7651.4707616161413</v>
      </c>
      <c r="R698">
        <v>15172.329604111394</v>
      </c>
    </row>
    <row r="699" spans="1:18" x14ac:dyDescent="0.25">
      <c r="A699">
        <v>8</v>
      </c>
      <c r="B699">
        <v>8103</v>
      </c>
      <c r="C699" t="s">
        <v>768</v>
      </c>
      <c r="D699" t="s">
        <v>1485</v>
      </c>
      <c r="E699">
        <v>1</v>
      </c>
      <c r="F699" t="s">
        <v>13849</v>
      </c>
      <c r="G699">
        <v>1</v>
      </c>
      <c r="H699" t="s">
        <v>8278</v>
      </c>
      <c r="I699" t="s">
        <v>13850</v>
      </c>
      <c r="J699">
        <v>1</v>
      </c>
      <c r="K699" t="s">
        <v>13769</v>
      </c>
      <c r="L699">
        <v>270103</v>
      </c>
      <c r="M699" t="s">
        <v>13539</v>
      </c>
      <c r="N699">
        <v>270103008</v>
      </c>
      <c r="O699" t="s">
        <v>13734</v>
      </c>
      <c r="P699">
        <v>23218</v>
      </c>
      <c r="Q699">
        <v>52796.056404946525</v>
      </c>
      <c r="R699">
        <v>21464.799194251304</v>
      </c>
    </row>
    <row r="700" spans="1:18" x14ac:dyDescent="0.25">
      <c r="A700">
        <v>8</v>
      </c>
      <c r="B700">
        <v>8103</v>
      </c>
      <c r="C700" t="s">
        <v>768</v>
      </c>
      <c r="D700" t="s">
        <v>1485</v>
      </c>
      <c r="E700">
        <v>1</v>
      </c>
      <c r="F700" t="s">
        <v>13849</v>
      </c>
      <c r="G700">
        <v>1</v>
      </c>
      <c r="H700" t="s">
        <v>8278</v>
      </c>
      <c r="I700" t="s">
        <v>13851</v>
      </c>
      <c r="J700">
        <v>1</v>
      </c>
      <c r="K700" t="s">
        <v>13769</v>
      </c>
      <c r="L700">
        <v>270103</v>
      </c>
      <c r="M700" t="s">
        <v>13539</v>
      </c>
      <c r="N700">
        <v>270103008</v>
      </c>
      <c r="O700" t="s">
        <v>13734</v>
      </c>
      <c r="P700">
        <v>5597</v>
      </c>
      <c r="Q700">
        <v>5689.8114209568021</v>
      </c>
      <c r="R700">
        <v>5678.9701426024958</v>
      </c>
    </row>
    <row r="701" spans="1:18" x14ac:dyDescent="0.25">
      <c r="A701">
        <v>8</v>
      </c>
      <c r="B701">
        <v>8103</v>
      </c>
      <c r="C701" t="s">
        <v>768</v>
      </c>
      <c r="D701" t="s">
        <v>1485</v>
      </c>
      <c r="E701">
        <v>1</v>
      </c>
      <c r="F701" t="s">
        <v>13849</v>
      </c>
      <c r="G701">
        <v>2</v>
      </c>
      <c r="H701" t="s">
        <v>13771</v>
      </c>
      <c r="I701" t="s">
        <v>13852</v>
      </c>
      <c r="J701">
        <v>1</v>
      </c>
      <c r="K701" t="s">
        <v>13769</v>
      </c>
      <c r="L701">
        <v>270103</v>
      </c>
      <c r="M701" t="s">
        <v>13539</v>
      </c>
      <c r="N701">
        <v>270103008</v>
      </c>
      <c r="O701" t="s">
        <v>13734</v>
      </c>
      <c r="P701">
        <v>16310</v>
      </c>
      <c r="Q701">
        <v>51672.835166008481</v>
      </c>
      <c r="R701">
        <v>16213.395974069952</v>
      </c>
    </row>
    <row r="702" spans="1:18" x14ac:dyDescent="0.25">
      <c r="A702">
        <v>8</v>
      </c>
      <c r="B702">
        <v>8103</v>
      </c>
      <c r="C702" t="s">
        <v>768</v>
      </c>
      <c r="D702" t="s">
        <v>1485</v>
      </c>
      <c r="E702">
        <v>1</v>
      </c>
      <c r="F702" t="s">
        <v>13849</v>
      </c>
      <c r="G702">
        <v>2</v>
      </c>
      <c r="H702" t="s">
        <v>13771</v>
      </c>
      <c r="I702" t="s">
        <v>13853</v>
      </c>
      <c r="J702">
        <v>1</v>
      </c>
      <c r="K702" t="s">
        <v>13769</v>
      </c>
      <c r="L702">
        <v>270103</v>
      </c>
      <c r="M702" t="s">
        <v>13539</v>
      </c>
      <c r="N702">
        <v>270103008</v>
      </c>
      <c r="O702" t="s">
        <v>13734</v>
      </c>
      <c r="P702">
        <v>12505</v>
      </c>
      <c r="Q702">
        <v>6813.0326598948523</v>
      </c>
      <c r="R702">
        <v>10930.37336278385</v>
      </c>
    </row>
    <row r="703" spans="1:18" x14ac:dyDescent="0.25">
      <c r="A703">
        <v>8</v>
      </c>
      <c r="B703">
        <v>8103</v>
      </c>
      <c r="C703" t="s">
        <v>768</v>
      </c>
      <c r="D703" t="s">
        <v>1485</v>
      </c>
      <c r="E703">
        <v>2</v>
      </c>
      <c r="F703" t="s">
        <v>13854</v>
      </c>
      <c r="G703">
        <v>1</v>
      </c>
      <c r="H703" t="s">
        <v>8278</v>
      </c>
      <c r="I703" t="s">
        <v>13850</v>
      </c>
      <c r="J703">
        <v>1</v>
      </c>
      <c r="K703" t="s">
        <v>13769</v>
      </c>
      <c r="L703">
        <v>270103</v>
      </c>
      <c r="M703" t="s">
        <v>13539</v>
      </c>
      <c r="N703">
        <v>270103008</v>
      </c>
      <c r="O703" t="s">
        <v>13734</v>
      </c>
      <c r="P703">
        <v>26525</v>
      </c>
      <c r="Q703">
        <v>56519.296397331891</v>
      </c>
      <c r="R703">
        <v>24304.28426555256</v>
      </c>
    </row>
    <row r="704" spans="1:18" x14ac:dyDescent="0.25">
      <c r="A704">
        <v>8</v>
      </c>
      <c r="B704">
        <v>8103</v>
      </c>
      <c r="C704" t="s">
        <v>768</v>
      </c>
      <c r="D704" t="s">
        <v>1485</v>
      </c>
      <c r="E704">
        <v>2</v>
      </c>
      <c r="F704" t="s">
        <v>13854</v>
      </c>
      <c r="G704">
        <v>1</v>
      </c>
      <c r="H704" t="s">
        <v>8278</v>
      </c>
      <c r="I704" t="s">
        <v>13851</v>
      </c>
      <c r="J704">
        <v>1</v>
      </c>
      <c r="K704" t="s">
        <v>13769</v>
      </c>
      <c r="L704">
        <v>270103</v>
      </c>
      <c r="M704" t="s">
        <v>13539</v>
      </c>
      <c r="N704">
        <v>270103008</v>
      </c>
      <c r="O704" t="s">
        <v>13734</v>
      </c>
      <c r="P704">
        <v>2290</v>
      </c>
      <c r="Q704">
        <v>1966.57142857143</v>
      </c>
      <c r="R704">
        <v>2839.4850713012474</v>
      </c>
    </row>
    <row r="705" spans="1:18" x14ac:dyDescent="0.25">
      <c r="A705">
        <v>8</v>
      </c>
      <c r="B705">
        <v>8103</v>
      </c>
      <c r="C705" t="s">
        <v>768</v>
      </c>
      <c r="D705" t="s">
        <v>1485</v>
      </c>
      <c r="E705">
        <v>3</v>
      </c>
      <c r="F705" t="s">
        <v>13855</v>
      </c>
      <c r="G705">
        <v>1</v>
      </c>
      <c r="H705" t="s">
        <v>8278</v>
      </c>
      <c r="I705" t="s">
        <v>13850</v>
      </c>
      <c r="J705">
        <v>1</v>
      </c>
      <c r="K705" t="s">
        <v>13769</v>
      </c>
      <c r="L705">
        <v>270103</v>
      </c>
      <c r="M705" t="s">
        <v>13539</v>
      </c>
      <c r="N705">
        <v>270103008</v>
      </c>
      <c r="O705" t="s">
        <v>13734</v>
      </c>
      <c r="P705">
        <v>23218</v>
      </c>
      <c r="Q705">
        <v>54762.627833517952</v>
      </c>
      <c r="R705">
        <v>21464.799194251304</v>
      </c>
    </row>
    <row r="706" spans="1:18" x14ac:dyDescent="0.25">
      <c r="A706">
        <v>8</v>
      </c>
      <c r="B706">
        <v>8103</v>
      </c>
      <c r="C706" t="s">
        <v>768</v>
      </c>
      <c r="D706" t="s">
        <v>1485</v>
      </c>
      <c r="E706">
        <v>3</v>
      </c>
      <c r="F706" t="s">
        <v>13855</v>
      </c>
      <c r="G706">
        <v>1</v>
      </c>
      <c r="H706" t="s">
        <v>8278</v>
      </c>
      <c r="I706" t="s">
        <v>13851</v>
      </c>
      <c r="J706">
        <v>1</v>
      </c>
      <c r="K706" t="s">
        <v>13769</v>
      </c>
      <c r="L706">
        <v>270103</v>
      </c>
      <c r="M706" t="s">
        <v>13539</v>
      </c>
      <c r="N706">
        <v>270103008</v>
      </c>
      <c r="O706" t="s">
        <v>13734</v>
      </c>
      <c r="P706">
        <v>5597</v>
      </c>
      <c r="Q706">
        <v>3723.2399923853718</v>
      </c>
      <c r="R706">
        <v>5678.9701426024958</v>
      </c>
    </row>
    <row r="707" spans="1:18" x14ac:dyDescent="0.25">
      <c r="A707">
        <v>8</v>
      </c>
      <c r="B707">
        <v>8105</v>
      </c>
      <c r="C707" t="s">
        <v>768</v>
      </c>
      <c r="D707" t="s">
        <v>1491</v>
      </c>
      <c r="E707">
        <v>1</v>
      </c>
      <c r="F707" t="s">
        <v>13849</v>
      </c>
      <c r="G707">
        <v>1</v>
      </c>
      <c r="H707" t="s">
        <v>8278</v>
      </c>
      <c r="I707" t="s">
        <v>13850</v>
      </c>
      <c r="J707">
        <v>1</v>
      </c>
      <c r="K707" t="s">
        <v>13769</v>
      </c>
      <c r="L707">
        <v>270103</v>
      </c>
      <c r="M707" t="s">
        <v>13539</v>
      </c>
      <c r="N707">
        <v>270103008</v>
      </c>
      <c r="O707" t="s">
        <v>13734</v>
      </c>
      <c r="P707">
        <v>0</v>
      </c>
      <c r="Q707">
        <v>5334.9832356286115</v>
      </c>
      <c r="R707">
        <v>1774.0681818181818</v>
      </c>
    </row>
    <row r="708" spans="1:18" x14ac:dyDescent="0.25">
      <c r="A708">
        <v>8</v>
      </c>
      <c r="B708">
        <v>8105</v>
      </c>
      <c r="C708" t="s">
        <v>768</v>
      </c>
      <c r="D708" t="s">
        <v>1491</v>
      </c>
      <c r="E708">
        <v>1</v>
      </c>
      <c r="F708" t="s">
        <v>13849</v>
      </c>
      <c r="G708">
        <v>1</v>
      </c>
      <c r="H708" t="s">
        <v>8278</v>
      </c>
      <c r="I708" t="s">
        <v>13851</v>
      </c>
      <c r="J708">
        <v>1</v>
      </c>
      <c r="K708" t="s">
        <v>13769</v>
      </c>
      <c r="L708">
        <v>270103</v>
      </c>
      <c r="M708" t="s">
        <v>13539</v>
      </c>
      <c r="N708">
        <v>270103008</v>
      </c>
      <c r="O708" t="s">
        <v>13734</v>
      </c>
      <c r="P708">
        <v>0</v>
      </c>
      <c r="Q708">
        <v>0</v>
      </c>
      <c r="R708">
        <v>4408.4181488801059</v>
      </c>
    </row>
    <row r="709" spans="1:18" x14ac:dyDescent="0.25">
      <c r="A709">
        <v>8</v>
      </c>
      <c r="B709">
        <v>8105</v>
      </c>
      <c r="C709" t="s">
        <v>768</v>
      </c>
      <c r="D709" t="s">
        <v>1491</v>
      </c>
      <c r="E709">
        <v>1</v>
      </c>
      <c r="F709" t="s">
        <v>13849</v>
      </c>
      <c r="G709">
        <v>2</v>
      </c>
      <c r="H709" t="s">
        <v>13771</v>
      </c>
      <c r="I709" t="s">
        <v>13852</v>
      </c>
      <c r="J709">
        <v>1</v>
      </c>
      <c r="K709" t="s">
        <v>13769</v>
      </c>
      <c r="L709">
        <v>270103</v>
      </c>
      <c r="M709" t="s">
        <v>13539</v>
      </c>
      <c r="N709">
        <v>270103008</v>
      </c>
      <c r="O709" t="s">
        <v>13734</v>
      </c>
      <c r="P709">
        <v>0</v>
      </c>
      <c r="Q709">
        <v>5334.9832356286115</v>
      </c>
      <c r="R709">
        <v>1774.0681818181818</v>
      </c>
    </row>
    <row r="710" spans="1:18" x14ac:dyDescent="0.25">
      <c r="A710">
        <v>8</v>
      </c>
      <c r="B710">
        <v>8105</v>
      </c>
      <c r="C710" t="s">
        <v>768</v>
      </c>
      <c r="D710" t="s">
        <v>1491</v>
      </c>
      <c r="E710">
        <v>1</v>
      </c>
      <c r="F710" t="s">
        <v>13849</v>
      </c>
      <c r="G710">
        <v>2</v>
      </c>
      <c r="H710" t="s">
        <v>13771</v>
      </c>
      <c r="I710" t="s">
        <v>13853</v>
      </c>
      <c r="J710">
        <v>1</v>
      </c>
      <c r="K710" t="s">
        <v>13769</v>
      </c>
      <c r="L710">
        <v>270103</v>
      </c>
      <c r="M710" t="s">
        <v>13539</v>
      </c>
      <c r="N710">
        <v>270103008</v>
      </c>
      <c r="O710" t="s">
        <v>13734</v>
      </c>
      <c r="P710">
        <v>0</v>
      </c>
      <c r="Q710">
        <v>0</v>
      </c>
      <c r="R710">
        <v>4408.4181488801059</v>
      </c>
    </row>
    <row r="711" spans="1:18" x14ac:dyDescent="0.25">
      <c r="A711">
        <v>8</v>
      </c>
      <c r="B711">
        <v>8105</v>
      </c>
      <c r="C711" t="s">
        <v>768</v>
      </c>
      <c r="D711" t="s">
        <v>1491</v>
      </c>
      <c r="E711">
        <v>2</v>
      </c>
      <c r="F711" t="s">
        <v>13854</v>
      </c>
      <c r="G711">
        <v>1</v>
      </c>
      <c r="H711" t="s">
        <v>8278</v>
      </c>
      <c r="I711" t="s">
        <v>13850</v>
      </c>
      <c r="J711">
        <v>1</v>
      </c>
      <c r="K711" t="s">
        <v>13769</v>
      </c>
      <c r="L711">
        <v>270103</v>
      </c>
      <c r="M711" t="s">
        <v>13539</v>
      </c>
      <c r="N711">
        <v>270103008</v>
      </c>
      <c r="O711" t="s">
        <v>13734</v>
      </c>
      <c r="P711">
        <v>0</v>
      </c>
      <c r="Q711">
        <v>5334.9832356286115</v>
      </c>
      <c r="R711">
        <v>4657.602272727273</v>
      </c>
    </row>
    <row r="712" spans="1:18" x14ac:dyDescent="0.25">
      <c r="A712">
        <v>8</v>
      </c>
      <c r="B712">
        <v>8105</v>
      </c>
      <c r="C712" t="s">
        <v>768</v>
      </c>
      <c r="D712" t="s">
        <v>1491</v>
      </c>
      <c r="E712">
        <v>2</v>
      </c>
      <c r="F712" t="s">
        <v>13854</v>
      </c>
      <c r="G712">
        <v>1</v>
      </c>
      <c r="H712" t="s">
        <v>8278</v>
      </c>
      <c r="I712" t="s">
        <v>13851</v>
      </c>
      <c r="J712">
        <v>1</v>
      </c>
      <c r="K712" t="s">
        <v>13769</v>
      </c>
      <c r="L712">
        <v>270103</v>
      </c>
      <c r="M712" t="s">
        <v>13539</v>
      </c>
      <c r="N712">
        <v>270103008</v>
      </c>
      <c r="O712" t="s">
        <v>13734</v>
      </c>
      <c r="P712">
        <v>0</v>
      </c>
      <c r="Q712">
        <v>0</v>
      </c>
      <c r="R712">
        <v>1524.884057971015</v>
      </c>
    </row>
    <row r="713" spans="1:18" x14ac:dyDescent="0.25">
      <c r="A713">
        <v>8</v>
      </c>
      <c r="B713">
        <v>8105</v>
      </c>
      <c r="C713" t="s">
        <v>768</v>
      </c>
      <c r="D713" t="s">
        <v>1491</v>
      </c>
      <c r="E713">
        <v>3</v>
      </c>
      <c r="F713" t="s">
        <v>13855</v>
      </c>
      <c r="G713">
        <v>1</v>
      </c>
      <c r="H713" t="s">
        <v>8278</v>
      </c>
      <c r="I713" t="s">
        <v>13850</v>
      </c>
      <c r="J713">
        <v>1</v>
      </c>
      <c r="K713" t="s">
        <v>13769</v>
      </c>
      <c r="L713">
        <v>270103</v>
      </c>
      <c r="M713" t="s">
        <v>13539</v>
      </c>
      <c r="N713">
        <v>270103008</v>
      </c>
      <c r="O713" t="s">
        <v>13734</v>
      </c>
      <c r="P713">
        <v>0</v>
      </c>
      <c r="Q713">
        <v>5334.9832356286115</v>
      </c>
      <c r="R713">
        <v>1774.0681818181818</v>
      </c>
    </row>
    <row r="714" spans="1:18" x14ac:dyDescent="0.25">
      <c r="A714">
        <v>8</v>
      </c>
      <c r="B714">
        <v>8105</v>
      </c>
      <c r="C714" t="s">
        <v>768</v>
      </c>
      <c r="D714" t="s">
        <v>1491</v>
      </c>
      <c r="E714">
        <v>3</v>
      </c>
      <c r="F714" t="s">
        <v>13855</v>
      </c>
      <c r="G714">
        <v>1</v>
      </c>
      <c r="H714" t="s">
        <v>8278</v>
      </c>
      <c r="I714" t="s">
        <v>13851</v>
      </c>
      <c r="J714">
        <v>1</v>
      </c>
      <c r="K714" t="s">
        <v>13769</v>
      </c>
      <c r="L714">
        <v>270103</v>
      </c>
      <c r="M714" t="s">
        <v>13539</v>
      </c>
      <c r="N714">
        <v>270103008</v>
      </c>
      <c r="O714" t="s">
        <v>13734</v>
      </c>
      <c r="P714">
        <v>0</v>
      </c>
      <c r="Q714">
        <v>0</v>
      </c>
      <c r="R714">
        <v>4408.4181488801059</v>
      </c>
    </row>
    <row r="715" spans="1:18" x14ac:dyDescent="0.25">
      <c r="A715">
        <v>8</v>
      </c>
      <c r="B715">
        <v>8106</v>
      </c>
      <c r="C715" t="s">
        <v>768</v>
      </c>
      <c r="D715" t="s">
        <v>1494</v>
      </c>
      <c r="E715">
        <v>1</v>
      </c>
      <c r="F715" t="s">
        <v>13849</v>
      </c>
      <c r="G715">
        <v>1</v>
      </c>
      <c r="H715" t="s">
        <v>8278</v>
      </c>
      <c r="I715" t="s">
        <v>13850</v>
      </c>
      <c r="J715">
        <v>1</v>
      </c>
      <c r="K715" t="s">
        <v>13769</v>
      </c>
      <c r="L715">
        <v>270103</v>
      </c>
      <c r="M715" t="s">
        <v>13539</v>
      </c>
      <c r="N715">
        <v>270103008</v>
      </c>
      <c r="O715" t="s">
        <v>13734</v>
      </c>
      <c r="P715">
        <v>11240</v>
      </c>
      <c r="Q715">
        <v>2068.7708333333298</v>
      </c>
      <c r="R715">
        <v>14570.567407202743</v>
      </c>
    </row>
    <row r="716" spans="1:18" x14ac:dyDescent="0.25">
      <c r="A716">
        <v>8</v>
      </c>
      <c r="B716">
        <v>8106</v>
      </c>
      <c r="C716" t="s">
        <v>768</v>
      </c>
      <c r="D716" t="s">
        <v>1494</v>
      </c>
      <c r="E716">
        <v>1</v>
      </c>
      <c r="F716" t="s">
        <v>13849</v>
      </c>
      <c r="G716">
        <v>1</v>
      </c>
      <c r="H716" t="s">
        <v>8278</v>
      </c>
      <c r="I716" t="s">
        <v>13851</v>
      </c>
      <c r="J716">
        <v>1</v>
      </c>
      <c r="K716" t="s">
        <v>13769</v>
      </c>
      <c r="L716">
        <v>270103</v>
      </c>
      <c r="M716" t="s">
        <v>13539</v>
      </c>
      <c r="N716">
        <v>270103008</v>
      </c>
      <c r="O716" t="s">
        <v>13734</v>
      </c>
      <c r="P716">
        <v>5613</v>
      </c>
      <c r="Q716">
        <v>6174.6732471068699</v>
      </c>
      <c r="R716">
        <v>3477.3350383631719</v>
      </c>
    </row>
    <row r="717" spans="1:18" x14ac:dyDescent="0.25">
      <c r="A717">
        <v>8</v>
      </c>
      <c r="B717">
        <v>8106</v>
      </c>
      <c r="C717" t="s">
        <v>768</v>
      </c>
      <c r="D717" t="s">
        <v>1494</v>
      </c>
      <c r="E717">
        <v>1</v>
      </c>
      <c r="F717" t="s">
        <v>13849</v>
      </c>
      <c r="G717">
        <v>2</v>
      </c>
      <c r="H717" t="s">
        <v>13771</v>
      </c>
      <c r="I717" t="s">
        <v>13852</v>
      </c>
      <c r="J717">
        <v>1</v>
      </c>
      <c r="K717" t="s">
        <v>13769</v>
      </c>
      <c r="L717">
        <v>270103</v>
      </c>
      <c r="M717" t="s">
        <v>13539</v>
      </c>
      <c r="N717">
        <v>270103008</v>
      </c>
      <c r="O717" t="s">
        <v>13734</v>
      </c>
      <c r="P717">
        <v>4319</v>
      </c>
      <c r="Q717">
        <v>2068.7708333333298</v>
      </c>
      <c r="R717">
        <v>10375.526466978583</v>
      </c>
    </row>
    <row r="718" spans="1:18" x14ac:dyDescent="0.25">
      <c r="A718">
        <v>8</v>
      </c>
      <c r="B718">
        <v>8106</v>
      </c>
      <c r="C718" t="s">
        <v>768</v>
      </c>
      <c r="D718" t="s">
        <v>1494</v>
      </c>
      <c r="E718">
        <v>1</v>
      </c>
      <c r="F718" t="s">
        <v>13849</v>
      </c>
      <c r="G718">
        <v>2</v>
      </c>
      <c r="H718" t="s">
        <v>13771</v>
      </c>
      <c r="I718" t="s">
        <v>13853</v>
      </c>
      <c r="J718">
        <v>1</v>
      </c>
      <c r="K718" t="s">
        <v>13769</v>
      </c>
      <c r="L718">
        <v>270103</v>
      </c>
      <c r="M718" t="s">
        <v>13539</v>
      </c>
      <c r="N718">
        <v>270103008</v>
      </c>
      <c r="O718" t="s">
        <v>13734</v>
      </c>
      <c r="P718">
        <v>12534</v>
      </c>
      <c r="Q718">
        <v>6174.6732471068699</v>
      </c>
      <c r="R718">
        <v>7672.3759785873317</v>
      </c>
    </row>
    <row r="719" spans="1:18" x14ac:dyDescent="0.25">
      <c r="A719">
        <v>8</v>
      </c>
      <c r="B719">
        <v>8106</v>
      </c>
      <c r="C719" t="s">
        <v>768</v>
      </c>
      <c r="D719" t="s">
        <v>1494</v>
      </c>
      <c r="E719">
        <v>2</v>
      </c>
      <c r="F719" t="s">
        <v>13854</v>
      </c>
      <c r="G719">
        <v>1</v>
      </c>
      <c r="H719" t="s">
        <v>8278</v>
      </c>
      <c r="I719" t="s">
        <v>13850</v>
      </c>
      <c r="J719">
        <v>1</v>
      </c>
      <c r="K719" t="s">
        <v>13769</v>
      </c>
      <c r="L719">
        <v>270103</v>
      </c>
      <c r="M719" t="s">
        <v>13539</v>
      </c>
      <c r="N719">
        <v>270103008</v>
      </c>
      <c r="O719" t="s">
        <v>13734</v>
      </c>
      <c r="P719">
        <v>16853</v>
      </c>
      <c r="Q719">
        <v>8243.4440804402002</v>
      </c>
      <c r="R719">
        <v>16523.018387594901</v>
      </c>
    </row>
    <row r="720" spans="1:18" x14ac:dyDescent="0.25">
      <c r="A720">
        <v>8</v>
      </c>
      <c r="B720">
        <v>8106</v>
      </c>
      <c r="C720" t="s">
        <v>768</v>
      </c>
      <c r="D720" t="s">
        <v>1494</v>
      </c>
      <c r="E720">
        <v>2</v>
      </c>
      <c r="F720" t="s">
        <v>13854</v>
      </c>
      <c r="G720">
        <v>1</v>
      </c>
      <c r="H720" t="s">
        <v>8278</v>
      </c>
      <c r="I720" t="s">
        <v>13851</v>
      </c>
      <c r="J720">
        <v>1</v>
      </c>
      <c r="K720" t="s">
        <v>13769</v>
      </c>
      <c r="L720">
        <v>270103</v>
      </c>
      <c r="M720" t="s">
        <v>13539</v>
      </c>
      <c r="N720">
        <v>270103008</v>
      </c>
      <c r="O720" t="s">
        <v>13734</v>
      </c>
      <c r="P720">
        <v>0</v>
      </c>
      <c r="Q720">
        <v>0</v>
      </c>
      <c r="R720">
        <v>1524.884057971015</v>
      </c>
    </row>
    <row r="721" spans="1:18" x14ac:dyDescent="0.25">
      <c r="A721">
        <v>8</v>
      </c>
      <c r="B721">
        <v>8106</v>
      </c>
      <c r="C721" t="s">
        <v>768</v>
      </c>
      <c r="D721" t="s">
        <v>1494</v>
      </c>
      <c r="E721">
        <v>3</v>
      </c>
      <c r="F721" t="s">
        <v>13855</v>
      </c>
      <c r="G721">
        <v>1</v>
      </c>
      <c r="H721" t="s">
        <v>8278</v>
      </c>
      <c r="I721" t="s">
        <v>13850</v>
      </c>
      <c r="J721">
        <v>1</v>
      </c>
      <c r="K721" t="s">
        <v>13769</v>
      </c>
      <c r="L721">
        <v>270103</v>
      </c>
      <c r="M721" t="s">
        <v>13539</v>
      </c>
      <c r="N721">
        <v>270103008</v>
      </c>
      <c r="O721" t="s">
        <v>13734</v>
      </c>
      <c r="P721">
        <v>11240</v>
      </c>
      <c r="Q721">
        <v>2068.7708333333298</v>
      </c>
      <c r="R721">
        <v>16095.451465173759</v>
      </c>
    </row>
    <row r="722" spans="1:18" x14ac:dyDescent="0.25">
      <c r="A722">
        <v>8</v>
      </c>
      <c r="B722">
        <v>8106</v>
      </c>
      <c r="C722" t="s">
        <v>768</v>
      </c>
      <c r="D722" t="s">
        <v>1494</v>
      </c>
      <c r="E722">
        <v>3</v>
      </c>
      <c r="F722" t="s">
        <v>13855</v>
      </c>
      <c r="G722">
        <v>1</v>
      </c>
      <c r="H722" t="s">
        <v>8278</v>
      </c>
      <c r="I722" t="s">
        <v>13851</v>
      </c>
      <c r="J722">
        <v>1</v>
      </c>
      <c r="K722" t="s">
        <v>13769</v>
      </c>
      <c r="L722">
        <v>270103</v>
      </c>
      <c r="M722" t="s">
        <v>13539</v>
      </c>
      <c r="N722">
        <v>270103008</v>
      </c>
      <c r="O722" t="s">
        <v>13734</v>
      </c>
      <c r="P722">
        <v>5613</v>
      </c>
      <c r="Q722">
        <v>6174.6732471068699</v>
      </c>
      <c r="R722">
        <v>1952.4509803921569</v>
      </c>
    </row>
    <row r="723" spans="1:18" x14ac:dyDescent="0.25">
      <c r="A723">
        <v>8</v>
      </c>
      <c r="B723">
        <v>8107</v>
      </c>
      <c r="C723" t="s">
        <v>768</v>
      </c>
      <c r="D723" t="s">
        <v>1497</v>
      </c>
      <c r="E723">
        <v>1</v>
      </c>
      <c r="F723" t="s">
        <v>13849</v>
      </c>
      <c r="G723">
        <v>1</v>
      </c>
      <c r="H723" t="s">
        <v>8278</v>
      </c>
      <c r="I723" t="s">
        <v>13850</v>
      </c>
      <c r="J723">
        <v>1</v>
      </c>
      <c r="K723" t="s">
        <v>13769</v>
      </c>
      <c r="L723">
        <v>270103</v>
      </c>
      <c r="M723" t="s">
        <v>13539</v>
      </c>
      <c r="N723">
        <v>270103008</v>
      </c>
      <c r="O723" t="s">
        <v>13734</v>
      </c>
      <c r="P723">
        <v>12523</v>
      </c>
      <c r="Q723">
        <v>8258.3357601890239</v>
      </c>
      <c r="R723">
        <v>21682.136044474104</v>
      </c>
    </row>
    <row r="724" spans="1:18" x14ac:dyDescent="0.25">
      <c r="A724">
        <v>8</v>
      </c>
      <c r="B724">
        <v>8107</v>
      </c>
      <c r="C724" t="s">
        <v>768</v>
      </c>
      <c r="D724" t="s">
        <v>1497</v>
      </c>
      <c r="E724">
        <v>1</v>
      </c>
      <c r="F724" t="s">
        <v>13849</v>
      </c>
      <c r="G724">
        <v>1</v>
      </c>
      <c r="H724" t="s">
        <v>8278</v>
      </c>
      <c r="I724" t="s">
        <v>13851</v>
      </c>
      <c r="J724">
        <v>1</v>
      </c>
      <c r="K724" t="s">
        <v>13769</v>
      </c>
      <c r="L724">
        <v>270103</v>
      </c>
      <c r="M724" t="s">
        <v>13539</v>
      </c>
      <c r="N724">
        <v>270103008</v>
      </c>
      <c r="O724" t="s">
        <v>13734</v>
      </c>
      <c r="P724">
        <v>3534</v>
      </c>
      <c r="Q724">
        <v>2600.0187534473221</v>
      </c>
      <c r="R724">
        <v>1952.4509803921569</v>
      </c>
    </row>
    <row r="725" spans="1:18" x14ac:dyDescent="0.25">
      <c r="A725">
        <v>8</v>
      </c>
      <c r="B725">
        <v>8107</v>
      </c>
      <c r="C725" t="s">
        <v>768</v>
      </c>
      <c r="D725" t="s">
        <v>1497</v>
      </c>
      <c r="E725">
        <v>1</v>
      </c>
      <c r="F725" t="s">
        <v>13849</v>
      </c>
      <c r="G725">
        <v>2</v>
      </c>
      <c r="H725" t="s">
        <v>13771</v>
      </c>
      <c r="I725" t="s">
        <v>13852</v>
      </c>
      <c r="J725">
        <v>1</v>
      </c>
      <c r="K725" t="s">
        <v>13769</v>
      </c>
      <c r="L725">
        <v>270103</v>
      </c>
      <c r="M725" t="s">
        <v>13539</v>
      </c>
      <c r="N725">
        <v>270103008</v>
      </c>
      <c r="O725" t="s">
        <v>13734</v>
      </c>
      <c r="P725">
        <v>7140</v>
      </c>
      <c r="Q725">
        <v>8258.3357601890239</v>
      </c>
      <c r="R725">
        <v>11731.082335901494</v>
      </c>
    </row>
    <row r="726" spans="1:18" x14ac:dyDescent="0.25">
      <c r="A726">
        <v>8</v>
      </c>
      <c r="B726">
        <v>8107</v>
      </c>
      <c r="C726" t="s">
        <v>768</v>
      </c>
      <c r="D726" t="s">
        <v>1497</v>
      </c>
      <c r="E726">
        <v>1</v>
      </c>
      <c r="F726" t="s">
        <v>13849</v>
      </c>
      <c r="G726">
        <v>2</v>
      </c>
      <c r="H726" t="s">
        <v>13771</v>
      </c>
      <c r="I726" t="s">
        <v>13853</v>
      </c>
      <c r="J726">
        <v>1</v>
      </c>
      <c r="K726" t="s">
        <v>13769</v>
      </c>
      <c r="L726">
        <v>270103</v>
      </c>
      <c r="M726" t="s">
        <v>13539</v>
      </c>
      <c r="N726">
        <v>270103008</v>
      </c>
      <c r="O726" t="s">
        <v>13734</v>
      </c>
      <c r="P726">
        <v>8917</v>
      </c>
      <c r="Q726">
        <v>2600.0187534473221</v>
      </c>
      <c r="R726">
        <v>11903.504688964762</v>
      </c>
    </row>
    <row r="727" spans="1:18" x14ac:dyDescent="0.25">
      <c r="A727">
        <v>8</v>
      </c>
      <c r="B727">
        <v>8107</v>
      </c>
      <c r="C727" t="s">
        <v>768</v>
      </c>
      <c r="D727" t="s">
        <v>1497</v>
      </c>
      <c r="E727">
        <v>2</v>
      </c>
      <c r="F727" t="s">
        <v>13854</v>
      </c>
      <c r="G727">
        <v>1</v>
      </c>
      <c r="H727" t="s">
        <v>8278</v>
      </c>
      <c r="I727" t="s">
        <v>13850</v>
      </c>
      <c r="J727">
        <v>1</v>
      </c>
      <c r="K727" t="s">
        <v>13769</v>
      </c>
      <c r="L727">
        <v>270103</v>
      </c>
      <c r="M727" t="s">
        <v>13539</v>
      </c>
      <c r="N727">
        <v>270103008</v>
      </c>
      <c r="O727" t="s">
        <v>13734</v>
      </c>
      <c r="P727">
        <v>15350</v>
      </c>
      <c r="Q727">
        <v>9870.0790034322636</v>
      </c>
      <c r="R727">
        <v>23634.587024866258</v>
      </c>
    </row>
    <row r="728" spans="1:18" x14ac:dyDescent="0.25">
      <c r="A728">
        <v>8</v>
      </c>
      <c r="B728">
        <v>8107</v>
      </c>
      <c r="C728" t="s">
        <v>768</v>
      </c>
      <c r="D728" t="s">
        <v>1497</v>
      </c>
      <c r="E728">
        <v>2</v>
      </c>
      <c r="F728" t="s">
        <v>13854</v>
      </c>
      <c r="G728">
        <v>1</v>
      </c>
      <c r="H728" t="s">
        <v>8278</v>
      </c>
      <c r="I728" t="s">
        <v>13851</v>
      </c>
      <c r="J728">
        <v>1</v>
      </c>
      <c r="K728" t="s">
        <v>13769</v>
      </c>
      <c r="L728">
        <v>270103</v>
      </c>
      <c r="M728" t="s">
        <v>13539</v>
      </c>
      <c r="N728">
        <v>270103008</v>
      </c>
      <c r="O728" t="s">
        <v>13734</v>
      </c>
      <c r="P728">
        <v>707</v>
      </c>
      <c r="Q728">
        <v>988.27551020408202</v>
      </c>
      <c r="R728">
        <v>0</v>
      </c>
    </row>
    <row r="729" spans="1:18" x14ac:dyDescent="0.25">
      <c r="A729">
        <v>8</v>
      </c>
      <c r="B729">
        <v>8107</v>
      </c>
      <c r="C729" t="s">
        <v>768</v>
      </c>
      <c r="D729" t="s">
        <v>1497</v>
      </c>
      <c r="E729">
        <v>3</v>
      </c>
      <c r="F729" t="s">
        <v>13855</v>
      </c>
      <c r="G729">
        <v>1</v>
      </c>
      <c r="H729" t="s">
        <v>8278</v>
      </c>
      <c r="I729" t="s">
        <v>13850</v>
      </c>
      <c r="J729">
        <v>1</v>
      </c>
      <c r="K729" t="s">
        <v>13769</v>
      </c>
      <c r="L729">
        <v>270103</v>
      </c>
      <c r="M729" t="s">
        <v>13539</v>
      </c>
      <c r="N729">
        <v>270103008</v>
      </c>
      <c r="O729" t="s">
        <v>13734</v>
      </c>
      <c r="P729">
        <v>12523</v>
      </c>
      <c r="Q729">
        <v>8258.3357601890239</v>
      </c>
      <c r="R729">
        <v>21682.136044474104</v>
      </c>
    </row>
    <row r="730" spans="1:18" x14ac:dyDescent="0.25">
      <c r="A730">
        <v>8</v>
      </c>
      <c r="B730">
        <v>8107</v>
      </c>
      <c r="C730" t="s">
        <v>768</v>
      </c>
      <c r="D730" t="s">
        <v>1497</v>
      </c>
      <c r="E730">
        <v>3</v>
      </c>
      <c r="F730" t="s">
        <v>13855</v>
      </c>
      <c r="G730">
        <v>1</v>
      </c>
      <c r="H730" t="s">
        <v>8278</v>
      </c>
      <c r="I730" t="s">
        <v>13851</v>
      </c>
      <c r="J730">
        <v>1</v>
      </c>
      <c r="K730" t="s">
        <v>13769</v>
      </c>
      <c r="L730">
        <v>270103</v>
      </c>
      <c r="M730" t="s">
        <v>13539</v>
      </c>
      <c r="N730">
        <v>270103008</v>
      </c>
      <c r="O730" t="s">
        <v>13734</v>
      </c>
      <c r="P730">
        <v>3534</v>
      </c>
      <c r="Q730">
        <v>2600.0187534473221</v>
      </c>
      <c r="R730">
        <v>1952.4509803921569</v>
      </c>
    </row>
    <row r="731" spans="1:18" x14ac:dyDescent="0.25">
      <c r="A731">
        <v>8</v>
      </c>
      <c r="B731">
        <v>8108</v>
      </c>
      <c r="C731" t="s">
        <v>768</v>
      </c>
      <c r="D731" t="s">
        <v>1500</v>
      </c>
      <c r="E731">
        <v>1</v>
      </c>
      <c r="F731" t="s">
        <v>13849</v>
      </c>
      <c r="G731">
        <v>1</v>
      </c>
      <c r="H731" t="s">
        <v>8278</v>
      </c>
      <c r="I731" t="s">
        <v>13850</v>
      </c>
      <c r="J731">
        <v>1</v>
      </c>
      <c r="K731" t="s">
        <v>13769</v>
      </c>
      <c r="L731">
        <v>270103</v>
      </c>
      <c r="M731" t="s">
        <v>13539</v>
      </c>
      <c r="N731">
        <v>270103008</v>
      </c>
      <c r="O731" t="s">
        <v>13734</v>
      </c>
      <c r="P731">
        <v>23653</v>
      </c>
      <c r="Q731">
        <v>27915.593603529753</v>
      </c>
      <c r="R731">
        <v>36901.43037836341</v>
      </c>
    </row>
    <row r="732" spans="1:18" x14ac:dyDescent="0.25">
      <c r="A732">
        <v>8</v>
      </c>
      <c r="B732">
        <v>8108</v>
      </c>
      <c r="C732" t="s">
        <v>768</v>
      </c>
      <c r="D732" t="s">
        <v>1500</v>
      </c>
      <c r="E732">
        <v>1</v>
      </c>
      <c r="F732" t="s">
        <v>13849</v>
      </c>
      <c r="G732">
        <v>1</v>
      </c>
      <c r="H732" t="s">
        <v>8278</v>
      </c>
      <c r="I732" t="s">
        <v>13851</v>
      </c>
      <c r="J732">
        <v>1</v>
      </c>
      <c r="K732" t="s">
        <v>13769</v>
      </c>
      <c r="L732">
        <v>270103</v>
      </c>
      <c r="M732" t="s">
        <v>13539</v>
      </c>
      <c r="N732">
        <v>270103008</v>
      </c>
      <c r="O732" t="s">
        <v>13734</v>
      </c>
      <c r="P732">
        <v>4893</v>
      </c>
      <c r="Q732">
        <v>0</v>
      </c>
      <c r="R732">
        <v>18269.292104234915</v>
      </c>
    </row>
    <row r="733" spans="1:18" x14ac:dyDescent="0.25">
      <c r="A733">
        <v>8</v>
      </c>
      <c r="B733">
        <v>8108</v>
      </c>
      <c r="C733" t="s">
        <v>768</v>
      </c>
      <c r="D733" t="s">
        <v>1500</v>
      </c>
      <c r="E733">
        <v>1</v>
      </c>
      <c r="F733" t="s">
        <v>13849</v>
      </c>
      <c r="G733">
        <v>2</v>
      </c>
      <c r="H733" t="s">
        <v>13771</v>
      </c>
      <c r="I733" t="s">
        <v>13852</v>
      </c>
      <c r="J733">
        <v>1</v>
      </c>
      <c r="K733" t="s">
        <v>13769</v>
      </c>
      <c r="L733">
        <v>270103</v>
      </c>
      <c r="M733" t="s">
        <v>13539</v>
      </c>
      <c r="N733">
        <v>270103008</v>
      </c>
      <c r="O733" t="s">
        <v>13734</v>
      </c>
      <c r="P733">
        <v>18339</v>
      </c>
      <c r="Q733">
        <v>22360.727911306916</v>
      </c>
      <c r="R733">
        <v>32201.77988997216</v>
      </c>
    </row>
    <row r="734" spans="1:18" x14ac:dyDescent="0.25">
      <c r="A734">
        <v>8</v>
      </c>
      <c r="B734">
        <v>8108</v>
      </c>
      <c r="C734" t="s">
        <v>768</v>
      </c>
      <c r="D734" t="s">
        <v>1500</v>
      </c>
      <c r="E734">
        <v>1</v>
      </c>
      <c r="F734" t="s">
        <v>13849</v>
      </c>
      <c r="G734">
        <v>2</v>
      </c>
      <c r="H734" t="s">
        <v>13771</v>
      </c>
      <c r="I734" t="s">
        <v>13853</v>
      </c>
      <c r="J734">
        <v>1</v>
      </c>
      <c r="K734" t="s">
        <v>13769</v>
      </c>
      <c r="L734">
        <v>270103</v>
      </c>
      <c r="M734" t="s">
        <v>13539</v>
      </c>
      <c r="N734">
        <v>270103008</v>
      </c>
      <c r="O734" t="s">
        <v>13734</v>
      </c>
      <c r="P734">
        <v>10207</v>
      </c>
      <c r="Q734">
        <v>5554.8656922228338</v>
      </c>
      <c r="R734">
        <v>22968.942592626168</v>
      </c>
    </row>
    <row r="735" spans="1:18" x14ac:dyDescent="0.25">
      <c r="A735">
        <v>8</v>
      </c>
      <c r="B735">
        <v>8108</v>
      </c>
      <c r="C735" t="s">
        <v>768</v>
      </c>
      <c r="D735" t="s">
        <v>1500</v>
      </c>
      <c r="E735">
        <v>2</v>
      </c>
      <c r="F735" t="s">
        <v>13854</v>
      </c>
      <c r="G735">
        <v>1</v>
      </c>
      <c r="H735" t="s">
        <v>8278</v>
      </c>
      <c r="I735" t="s">
        <v>13850</v>
      </c>
      <c r="J735">
        <v>1</v>
      </c>
      <c r="K735" t="s">
        <v>13769</v>
      </c>
      <c r="L735">
        <v>270103</v>
      </c>
      <c r="M735" t="s">
        <v>13539</v>
      </c>
      <c r="N735">
        <v>270103008</v>
      </c>
      <c r="O735" t="s">
        <v>13734</v>
      </c>
      <c r="P735">
        <v>28546</v>
      </c>
      <c r="Q735">
        <v>27915.593603529753</v>
      </c>
      <c r="R735">
        <v>52197.996992402252</v>
      </c>
    </row>
    <row r="736" spans="1:18" x14ac:dyDescent="0.25">
      <c r="A736">
        <v>8</v>
      </c>
      <c r="B736">
        <v>8108</v>
      </c>
      <c r="C736" t="s">
        <v>768</v>
      </c>
      <c r="D736" t="s">
        <v>1500</v>
      </c>
      <c r="E736">
        <v>2</v>
      </c>
      <c r="F736" t="s">
        <v>13854</v>
      </c>
      <c r="G736">
        <v>1</v>
      </c>
      <c r="H736" t="s">
        <v>8278</v>
      </c>
      <c r="I736" t="s">
        <v>13851</v>
      </c>
      <c r="J736">
        <v>1</v>
      </c>
      <c r="K736" t="s">
        <v>13769</v>
      </c>
      <c r="L736">
        <v>270103</v>
      </c>
      <c r="M736" t="s">
        <v>13539</v>
      </c>
      <c r="N736">
        <v>270103008</v>
      </c>
      <c r="O736" t="s">
        <v>13734</v>
      </c>
      <c r="P736">
        <v>0</v>
      </c>
      <c r="Q736">
        <v>0</v>
      </c>
      <c r="R736">
        <v>2972.7254901960787</v>
      </c>
    </row>
    <row r="737" spans="1:18" x14ac:dyDescent="0.25">
      <c r="A737">
        <v>8</v>
      </c>
      <c r="B737">
        <v>8108</v>
      </c>
      <c r="C737" t="s">
        <v>768</v>
      </c>
      <c r="D737" t="s">
        <v>1500</v>
      </c>
      <c r="E737">
        <v>3</v>
      </c>
      <c r="F737" t="s">
        <v>13855</v>
      </c>
      <c r="G737">
        <v>1</v>
      </c>
      <c r="H737" t="s">
        <v>8278</v>
      </c>
      <c r="I737" t="s">
        <v>13850</v>
      </c>
      <c r="J737">
        <v>1</v>
      </c>
      <c r="K737" t="s">
        <v>13769</v>
      </c>
      <c r="L737">
        <v>270103</v>
      </c>
      <c r="M737" t="s">
        <v>13539</v>
      </c>
      <c r="N737">
        <v>270103008</v>
      </c>
      <c r="O737" t="s">
        <v>13734</v>
      </c>
      <c r="P737">
        <v>23653</v>
      </c>
      <c r="Q737">
        <v>27915.593603529753</v>
      </c>
      <c r="R737">
        <v>36901.43037836341</v>
      </c>
    </row>
    <row r="738" spans="1:18" x14ac:dyDescent="0.25">
      <c r="A738">
        <v>8</v>
      </c>
      <c r="B738">
        <v>8108</v>
      </c>
      <c r="C738" t="s">
        <v>768</v>
      </c>
      <c r="D738" t="s">
        <v>1500</v>
      </c>
      <c r="E738">
        <v>3</v>
      </c>
      <c r="F738" t="s">
        <v>13855</v>
      </c>
      <c r="G738">
        <v>1</v>
      </c>
      <c r="H738" t="s">
        <v>8278</v>
      </c>
      <c r="I738" t="s">
        <v>13851</v>
      </c>
      <c r="J738">
        <v>1</v>
      </c>
      <c r="K738" t="s">
        <v>13769</v>
      </c>
      <c r="L738">
        <v>270103</v>
      </c>
      <c r="M738" t="s">
        <v>13539</v>
      </c>
      <c r="N738">
        <v>270103008</v>
      </c>
      <c r="O738" t="s">
        <v>13734</v>
      </c>
      <c r="P738">
        <v>4893</v>
      </c>
      <c r="Q738">
        <v>0</v>
      </c>
      <c r="R738">
        <v>18269.292104234915</v>
      </c>
    </row>
    <row r="739" spans="1:18" x14ac:dyDescent="0.25">
      <c r="A739">
        <v>8</v>
      </c>
      <c r="B739">
        <v>8110</v>
      </c>
      <c r="C739" t="s">
        <v>768</v>
      </c>
      <c r="D739" t="s">
        <v>1506</v>
      </c>
      <c r="E739">
        <v>1</v>
      </c>
      <c r="F739" t="s">
        <v>13849</v>
      </c>
      <c r="G739">
        <v>1</v>
      </c>
      <c r="H739" t="s">
        <v>8278</v>
      </c>
      <c r="I739" t="s">
        <v>13850</v>
      </c>
      <c r="J739">
        <v>1</v>
      </c>
      <c r="K739" t="s">
        <v>13769</v>
      </c>
      <c r="L739">
        <v>270103</v>
      </c>
      <c r="M739" t="s">
        <v>13539</v>
      </c>
      <c r="N739">
        <v>270103008</v>
      </c>
      <c r="O739" t="s">
        <v>13734</v>
      </c>
      <c r="P739">
        <v>68494</v>
      </c>
      <c r="Q739">
        <v>23803.334504829261</v>
      </c>
      <c r="R739">
        <v>77587.995858516137</v>
      </c>
    </row>
    <row r="740" spans="1:18" x14ac:dyDescent="0.25">
      <c r="A740">
        <v>8</v>
      </c>
      <c r="B740">
        <v>8110</v>
      </c>
      <c r="C740" t="s">
        <v>768</v>
      </c>
      <c r="D740" t="s">
        <v>1506</v>
      </c>
      <c r="E740">
        <v>1</v>
      </c>
      <c r="F740" t="s">
        <v>13849</v>
      </c>
      <c r="G740">
        <v>1</v>
      </c>
      <c r="H740" t="s">
        <v>8278</v>
      </c>
      <c r="I740" t="s">
        <v>13851</v>
      </c>
      <c r="J740">
        <v>1</v>
      </c>
      <c r="K740" t="s">
        <v>13769</v>
      </c>
      <c r="L740">
        <v>270103</v>
      </c>
      <c r="M740" t="s">
        <v>13539</v>
      </c>
      <c r="N740">
        <v>270103008</v>
      </c>
      <c r="O740" t="s">
        <v>13734</v>
      </c>
      <c r="P740">
        <v>18859</v>
      </c>
      <c r="Q740">
        <v>1123.22123893805</v>
      </c>
      <c r="R740">
        <v>17260.302662304301</v>
      </c>
    </row>
    <row r="741" spans="1:18" x14ac:dyDescent="0.25">
      <c r="A741">
        <v>8</v>
      </c>
      <c r="B741">
        <v>8110</v>
      </c>
      <c r="C741" t="s">
        <v>768</v>
      </c>
      <c r="D741" t="s">
        <v>1506</v>
      </c>
      <c r="E741">
        <v>1</v>
      </c>
      <c r="F741" t="s">
        <v>13849</v>
      </c>
      <c r="G741">
        <v>2</v>
      </c>
      <c r="H741" t="s">
        <v>13771</v>
      </c>
      <c r="I741" t="s">
        <v>13852</v>
      </c>
      <c r="J741">
        <v>1</v>
      </c>
      <c r="K741" t="s">
        <v>13769</v>
      </c>
      <c r="L741">
        <v>270103</v>
      </c>
      <c r="M741" t="s">
        <v>13539</v>
      </c>
      <c r="N741">
        <v>270103008</v>
      </c>
      <c r="O741" t="s">
        <v>13734</v>
      </c>
      <c r="P741">
        <v>46615</v>
      </c>
      <c r="Q741">
        <v>16980.322253097682</v>
      </c>
      <c r="R741">
        <v>42317.015619075362</v>
      </c>
    </row>
    <row r="742" spans="1:18" x14ac:dyDescent="0.25">
      <c r="A742">
        <v>8</v>
      </c>
      <c r="B742">
        <v>8110</v>
      </c>
      <c r="C742" t="s">
        <v>768</v>
      </c>
      <c r="D742" t="s">
        <v>1506</v>
      </c>
      <c r="E742">
        <v>1</v>
      </c>
      <c r="F742" t="s">
        <v>13849</v>
      </c>
      <c r="G742">
        <v>2</v>
      </c>
      <c r="H742" t="s">
        <v>13771</v>
      </c>
      <c r="I742" t="s">
        <v>13853</v>
      </c>
      <c r="J742">
        <v>1</v>
      </c>
      <c r="K742" t="s">
        <v>13769</v>
      </c>
      <c r="L742">
        <v>270103</v>
      </c>
      <c r="M742" t="s">
        <v>13539</v>
      </c>
      <c r="N742">
        <v>270103008</v>
      </c>
      <c r="O742" t="s">
        <v>13734</v>
      </c>
      <c r="P742">
        <v>40738</v>
      </c>
      <c r="Q742">
        <v>7946.233490669636</v>
      </c>
      <c r="R742">
        <v>52531.282901745093</v>
      </c>
    </row>
    <row r="743" spans="1:18" x14ac:dyDescent="0.25">
      <c r="A743">
        <v>8</v>
      </c>
      <c r="B743">
        <v>8110</v>
      </c>
      <c r="C743" t="s">
        <v>768</v>
      </c>
      <c r="D743" t="s">
        <v>1506</v>
      </c>
      <c r="E743">
        <v>2</v>
      </c>
      <c r="F743" t="s">
        <v>13854</v>
      </c>
      <c r="G743">
        <v>1</v>
      </c>
      <c r="H743" t="s">
        <v>8278</v>
      </c>
      <c r="I743" t="s">
        <v>13850</v>
      </c>
      <c r="J743">
        <v>1</v>
      </c>
      <c r="K743" t="s">
        <v>13769</v>
      </c>
      <c r="L743">
        <v>270103</v>
      </c>
      <c r="M743" t="s">
        <v>13539</v>
      </c>
      <c r="N743">
        <v>270103008</v>
      </c>
      <c r="O743" t="s">
        <v>13734</v>
      </c>
      <c r="P743">
        <v>83112</v>
      </c>
      <c r="Q743">
        <v>23803.334504829261</v>
      </c>
      <c r="R743">
        <v>90653.257580596197</v>
      </c>
    </row>
    <row r="744" spans="1:18" x14ac:dyDescent="0.25">
      <c r="A744">
        <v>8</v>
      </c>
      <c r="B744">
        <v>8110</v>
      </c>
      <c r="C744" t="s">
        <v>768</v>
      </c>
      <c r="D744" t="s">
        <v>1506</v>
      </c>
      <c r="E744">
        <v>2</v>
      </c>
      <c r="F744" t="s">
        <v>13854</v>
      </c>
      <c r="G744">
        <v>1</v>
      </c>
      <c r="H744" t="s">
        <v>8278</v>
      </c>
      <c r="I744" t="s">
        <v>13851</v>
      </c>
      <c r="J744">
        <v>1</v>
      </c>
      <c r="K744" t="s">
        <v>13769</v>
      </c>
      <c r="L744">
        <v>270103</v>
      </c>
      <c r="M744" t="s">
        <v>13539</v>
      </c>
      <c r="N744">
        <v>270103008</v>
      </c>
      <c r="O744" t="s">
        <v>13734</v>
      </c>
      <c r="P744">
        <v>3551</v>
      </c>
      <c r="Q744">
        <v>1123.22123893805</v>
      </c>
      <c r="R744">
        <v>4195.0409402241585</v>
      </c>
    </row>
    <row r="745" spans="1:18" x14ac:dyDescent="0.25">
      <c r="A745">
        <v>8</v>
      </c>
      <c r="B745">
        <v>8110</v>
      </c>
      <c r="C745" t="s">
        <v>768</v>
      </c>
      <c r="D745" t="s">
        <v>1506</v>
      </c>
      <c r="E745">
        <v>2</v>
      </c>
      <c r="F745" t="s">
        <v>13854</v>
      </c>
      <c r="G745">
        <v>1</v>
      </c>
      <c r="H745" t="s">
        <v>8278</v>
      </c>
      <c r="I745" t="s">
        <v>13856</v>
      </c>
      <c r="J745">
        <v>1</v>
      </c>
      <c r="K745" t="s">
        <v>13769</v>
      </c>
      <c r="L745">
        <v>270103</v>
      </c>
      <c r="M745" t="s">
        <v>13539</v>
      </c>
      <c r="N745">
        <v>270103008</v>
      </c>
      <c r="O745" t="s">
        <v>13734</v>
      </c>
      <c r="P745">
        <v>690</v>
      </c>
      <c r="Q745">
        <v>0</v>
      </c>
      <c r="R745">
        <v>0</v>
      </c>
    </row>
    <row r="746" spans="1:18" x14ac:dyDescent="0.25">
      <c r="A746">
        <v>8</v>
      </c>
      <c r="B746">
        <v>8110</v>
      </c>
      <c r="C746" t="s">
        <v>768</v>
      </c>
      <c r="D746" t="s">
        <v>1506</v>
      </c>
      <c r="E746">
        <v>3</v>
      </c>
      <c r="F746" t="s">
        <v>13855</v>
      </c>
      <c r="G746">
        <v>1</v>
      </c>
      <c r="H746" t="s">
        <v>8278</v>
      </c>
      <c r="I746" t="s">
        <v>13850</v>
      </c>
      <c r="J746">
        <v>1</v>
      </c>
      <c r="K746" t="s">
        <v>13769</v>
      </c>
      <c r="L746">
        <v>270103</v>
      </c>
      <c r="M746" t="s">
        <v>13539</v>
      </c>
      <c r="N746">
        <v>270103008</v>
      </c>
      <c r="O746" t="s">
        <v>13734</v>
      </c>
      <c r="P746">
        <v>68494</v>
      </c>
      <c r="Q746">
        <v>23803.334504829261</v>
      </c>
      <c r="R746">
        <v>78899.502707831183</v>
      </c>
    </row>
    <row r="747" spans="1:18" x14ac:dyDescent="0.25">
      <c r="A747">
        <v>8</v>
      </c>
      <c r="B747">
        <v>8110</v>
      </c>
      <c r="C747" t="s">
        <v>768</v>
      </c>
      <c r="D747" t="s">
        <v>1506</v>
      </c>
      <c r="E747">
        <v>3</v>
      </c>
      <c r="F747" t="s">
        <v>13855</v>
      </c>
      <c r="G747">
        <v>1</v>
      </c>
      <c r="H747" t="s">
        <v>8278</v>
      </c>
      <c r="I747" t="s">
        <v>13851</v>
      </c>
      <c r="J747">
        <v>1</v>
      </c>
      <c r="K747" t="s">
        <v>13769</v>
      </c>
      <c r="L747">
        <v>270103</v>
      </c>
      <c r="M747" t="s">
        <v>13539</v>
      </c>
      <c r="N747">
        <v>270103008</v>
      </c>
      <c r="O747" t="s">
        <v>13734</v>
      </c>
      <c r="P747">
        <v>18859</v>
      </c>
      <c r="Q747">
        <v>1123.22123893805</v>
      </c>
      <c r="R747">
        <v>15948.795812989232</v>
      </c>
    </row>
    <row r="748" spans="1:18" x14ac:dyDescent="0.25">
      <c r="A748">
        <v>8</v>
      </c>
      <c r="B748">
        <v>8111</v>
      </c>
      <c r="C748" t="s">
        <v>768</v>
      </c>
      <c r="D748" t="s">
        <v>1509</v>
      </c>
      <c r="E748">
        <v>1</v>
      </c>
      <c r="F748" t="s">
        <v>13849</v>
      </c>
      <c r="G748">
        <v>1</v>
      </c>
      <c r="H748" t="s">
        <v>8278</v>
      </c>
      <c r="I748" t="s">
        <v>13850</v>
      </c>
      <c r="J748">
        <v>1</v>
      </c>
      <c r="K748" t="s">
        <v>13769</v>
      </c>
      <c r="L748">
        <v>270103</v>
      </c>
      <c r="M748" t="s">
        <v>13539</v>
      </c>
      <c r="N748">
        <v>270103008</v>
      </c>
      <c r="O748" t="s">
        <v>13734</v>
      </c>
      <c r="P748">
        <v>15061</v>
      </c>
      <c r="Q748">
        <v>15205.062239060875</v>
      </c>
      <c r="R748">
        <v>20627.825769019251</v>
      </c>
    </row>
    <row r="749" spans="1:18" x14ac:dyDescent="0.25">
      <c r="A749">
        <v>8</v>
      </c>
      <c r="B749">
        <v>8111</v>
      </c>
      <c r="C749" t="s">
        <v>768</v>
      </c>
      <c r="D749" t="s">
        <v>1509</v>
      </c>
      <c r="E749">
        <v>1</v>
      </c>
      <c r="F749" t="s">
        <v>13849</v>
      </c>
      <c r="G749">
        <v>1</v>
      </c>
      <c r="H749" t="s">
        <v>8278</v>
      </c>
      <c r="I749" t="s">
        <v>13851</v>
      </c>
      <c r="J749">
        <v>1</v>
      </c>
      <c r="K749" t="s">
        <v>13769</v>
      </c>
      <c r="L749">
        <v>270103</v>
      </c>
      <c r="M749" t="s">
        <v>13539</v>
      </c>
      <c r="N749">
        <v>270103008</v>
      </c>
      <c r="O749" t="s">
        <v>13734</v>
      </c>
      <c r="P749">
        <v>1010</v>
      </c>
      <c r="Q749">
        <v>1611.7432432432399</v>
      </c>
      <c r="R749">
        <v>0</v>
      </c>
    </row>
    <row r="750" spans="1:18" x14ac:dyDescent="0.25">
      <c r="A750">
        <v>8</v>
      </c>
      <c r="B750">
        <v>8111</v>
      </c>
      <c r="C750" t="s">
        <v>768</v>
      </c>
      <c r="D750" t="s">
        <v>1509</v>
      </c>
      <c r="E750">
        <v>1</v>
      </c>
      <c r="F750" t="s">
        <v>13849</v>
      </c>
      <c r="G750">
        <v>2</v>
      </c>
      <c r="H750" t="s">
        <v>13771</v>
      </c>
      <c r="I750" t="s">
        <v>13852</v>
      </c>
      <c r="J750">
        <v>1</v>
      </c>
      <c r="K750" t="s">
        <v>13769</v>
      </c>
      <c r="L750">
        <v>270103</v>
      </c>
      <c r="M750" t="s">
        <v>13539</v>
      </c>
      <c r="N750">
        <v>270103008</v>
      </c>
      <c r="O750" t="s">
        <v>13734</v>
      </c>
      <c r="P750">
        <v>12747</v>
      </c>
      <c r="Q750">
        <v>12605.043485613554</v>
      </c>
      <c r="R750">
        <v>12326.65443289587</v>
      </c>
    </row>
    <row r="751" spans="1:18" x14ac:dyDescent="0.25">
      <c r="A751">
        <v>8</v>
      </c>
      <c r="B751">
        <v>8111</v>
      </c>
      <c r="C751" t="s">
        <v>768</v>
      </c>
      <c r="D751" t="s">
        <v>1509</v>
      </c>
      <c r="E751">
        <v>1</v>
      </c>
      <c r="F751" t="s">
        <v>13849</v>
      </c>
      <c r="G751">
        <v>2</v>
      </c>
      <c r="H751" t="s">
        <v>13771</v>
      </c>
      <c r="I751" t="s">
        <v>13853</v>
      </c>
      <c r="J751">
        <v>1</v>
      </c>
      <c r="K751" t="s">
        <v>13769</v>
      </c>
      <c r="L751">
        <v>270103</v>
      </c>
      <c r="M751" t="s">
        <v>13539</v>
      </c>
      <c r="N751">
        <v>270103008</v>
      </c>
      <c r="O751" t="s">
        <v>13734</v>
      </c>
      <c r="P751">
        <v>3324</v>
      </c>
      <c r="Q751">
        <v>4211.7619966905622</v>
      </c>
      <c r="R751">
        <v>8301.1713361233833</v>
      </c>
    </row>
    <row r="752" spans="1:18" x14ac:dyDescent="0.25">
      <c r="A752">
        <v>8</v>
      </c>
      <c r="B752">
        <v>8111</v>
      </c>
      <c r="C752" t="s">
        <v>768</v>
      </c>
      <c r="D752" t="s">
        <v>1509</v>
      </c>
      <c r="E752">
        <v>2</v>
      </c>
      <c r="F752" t="s">
        <v>13854</v>
      </c>
      <c r="G752">
        <v>1</v>
      </c>
      <c r="H752" t="s">
        <v>8278</v>
      </c>
      <c r="I752" t="s">
        <v>13850</v>
      </c>
      <c r="J752">
        <v>1</v>
      </c>
      <c r="K752" t="s">
        <v>13769</v>
      </c>
      <c r="L752">
        <v>270103</v>
      </c>
      <c r="M752" t="s">
        <v>13539</v>
      </c>
      <c r="N752">
        <v>270103008</v>
      </c>
      <c r="O752" t="s">
        <v>13734</v>
      </c>
      <c r="P752">
        <v>15484</v>
      </c>
      <c r="Q752">
        <v>16816.805482304113</v>
      </c>
      <c r="R752">
        <v>20627.825769019251</v>
      </c>
    </row>
    <row r="753" spans="1:18" x14ac:dyDescent="0.25">
      <c r="A753">
        <v>8</v>
      </c>
      <c r="B753">
        <v>8111</v>
      </c>
      <c r="C753" t="s">
        <v>768</v>
      </c>
      <c r="D753" t="s">
        <v>1509</v>
      </c>
      <c r="E753">
        <v>2</v>
      </c>
      <c r="F753" t="s">
        <v>13854</v>
      </c>
      <c r="G753">
        <v>1</v>
      </c>
      <c r="H753" t="s">
        <v>8278</v>
      </c>
      <c r="I753" t="s">
        <v>13856</v>
      </c>
      <c r="J753">
        <v>1</v>
      </c>
      <c r="K753" t="s">
        <v>13769</v>
      </c>
      <c r="L753">
        <v>270103</v>
      </c>
      <c r="M753" t="s">
        <v>13539</v>
      </c>
      <c r="N753">
        <v>270103008</v>
      </c>
      <c r="O753" t="s">
        <v>13734</v>
      </c>
      <c r="P753">
        <v>587</v>
      </c>
      <c r="Q753">
        <v>0</v>
      </c>
      <c r="R753">
        <v>0</v>
      </c>
    </row>
    <row r="754" spans="1:18" x14ac:dyDescent="0.25">
      <c r="A754">
        <v>8</v>
      </c>
      <c r="B754">
        <v>8111</v>
      </c>
      <c r="C754" t="s">
        <v>768</v>
      </c>
      <c r="D754" t="s">
        <v>1509</v>
      </c>
      <c r="E754">
        <v>3</v>
      </c>
      <c r="F754" t="s">
        <v>13855</v>
      </c>
      <c r="G754">
        <v>1</v>
      </c>
      <c r="H754" t="s">
        <v>8278</v>
      </c>
      <c r="I754" t="s">
        <v>13850</v>
      </c>
      <c r="J754">
        <v>1</v>
      </c>
      <c r="K754" t="s">
        <v>13769</v>
      </c>
      <c r="L754">
        <v>270103</v>
      </c>
      <c r="M754" t="s">
        <v>13539</v>
      </c>
      <c r="N754">
        <v>270103008</v>
      </c>
      <c r="O754" t="s">
        <v>13734</v>
      </c>
      <c r="P754">
        <v>15061</v>
      </c>
      <c r="Q754">
        <v>15205.062239060875</v>
      </c>
      <c r="R754">
        <v>20627.825769019251</v>
      </c>
    </row>
    <row r="755" spans="1:18" x14ac:dyDescent="0.25">
      <c r="A755">
        <v>8</v>
      </c>
      <c r="B755">
        <v>8111</v>
      </c>
      <c r="C755" t="s">
        <v>768</v>
      </c>
      <c r="D755" t="s">
        <v>1509</v>
      </c>
      <c r="E755">
        <v>3</v>
      </c>
      <c r="F755" t="s">
        <v>13855</v>
      </c>
      <c r="G755">
        <v>1</v>
      </c>
      <c r="H755" t="s">
        <v>8278</v>
      </c>
      <c r="I755" t="s">
        <v>13851</v>
      </c>
      <c r="J755">
        <v>1</v>
      </c>
      <c r="K755" t="s">
        <v>13769</v>
      </c>
      <c r="L755">
        <v>270103</v>
      </c>
      <c r="M755" t="s">
        <v>13539</v>
      </c>
      <c r="N755">
        <v>270103008</v>
      </c>
      <c r="O755" t="s">
        <v>13734</v>
      </c>
      <c r="P755">
        <v>1010</v>
      </c>
      <c r="Q755">
        <v>1611.7432432432399</v>
      </c>
      <c r="R755">
        <v>0</v>
      </c>
    </row>
    <row r="756" spans="1:18" x14ac:dyDescent="0.25">
      <c r="A756">
        <v>8</v>
      </c>
      <c r="B756">
        <v>8112</v>
      </c>
      <c r="C756" t="s">
        <v>768</v>
      </c>
      <c r="D756" t="s">
        <v>1512</v>
      </c>
      <c r="E756">
        <v>1</v>
      </c>
      <c r="F756" t="s">
        <v>13849</v>
      </c>
      <c r="G756">
        <v>1</v>
      </c>
      <c r="H756" t="s">
        <v>8278</v>
      </c>
      <c r="I756" t="s">
        <v>13850</v>
      </c>
      <c r="J756">
        <v>1</v>
      </c>
      <c r="K756" t="s">
        <v>13769</v>
      </c>
      <c r="L756">
        <v>270103</v>
      </c>
      <c r="M756" t="s">
        <v>13539</v>
      </c>
      <c r="N756">
        <v>270103008</v>
      </c>
      <c r="O756" t="s">
        <v>13734</v>
      </c>
      <c r="P756">
        <v>0</v>
      </c>
      <c r="Q756">
        <v>43472.272417389649</v>
      </c>
      <c r="R756">
        <v>38832.677975688661</v>
      </c>
    </row>
    <row r="757" spans="1:18" x14ac:dyDescent="0.25">
      <c r="A757">
        <v>8</v>
      </c>
      <c r="B757">
        <v>8112</v>
      </c>
      <c r="C757" t="s">
        <v>768</v>
      </c>
      <c r="D757" t="s">
        <v>1512</v>
      </c>
      <c r="E757">
        <v>1</v>
      </c>
      <c r="F757" t="s">
        <v>13849</v>
      </c>
      <c r="G757">
        <v>1</v>
      </c>
      <c r="H757" t="s">
        <v>8278</v>
      </c>
      <c r="I757" t="s">
        <v>13851</v>
      </c>
      <c r="J757">
        <v>1</v>
      </c>
      <c r="K757" t="s">
        <v>13769</v>
      </c>
      <c r="L757">
        <v>270103</v>
      </c>
      <c r="M757" t="s">
        <v>13539</v>
      </c>
      <c r="N757">
        <v>270103008</v>
      </c>
      <c r="O757" t="s">
        <v>13734</v>
      </c>
      <c r="P757">
        <v>0</v>
      </c>
      <c r="Q757">
        <v>13465.65635214858</v>
      </c>
      <c r="R757">
        <v>6450.060528559251</v>
      </c>
    </row>
    <row r="758" spans="1:18" x14ac:dyDescent="0.25">
      <c r="A758">
        <v>8</v>
      </c>
      <c r="B758">
        <v>8112</v>
      </c>
      <c r="C758" t="s">
        <v>768</v>
      </c>
      <c r="D758" t="s">
        <v>1512</v>
      </c>
      <c r="E758">
        <v>1</v>
      </c>
      <c r="F758" t="s">
        <v>13849</v>
      </c>
      <c r="G758">
        <v>2</v>
      </c>
      <c r="H758" t="s">
        <v>13771</v>
      </c>
      <c r="I758" t="s">
        <v>13852</v>
      </c>
      <c r="J758">
        <v>1</v>
      </c>
      <c r="K758" t="s">
        <v>13769</v>
      </c>
      <c r="L758">
        <v>270103</v>
      </c>
      <c r="M758" t="s">
        <v>13539</v>
      </c>
      <c r="N758">
        <v>270103008</v>
      </c>
      <c r="O758" t="s">
        <v>13734</v>
      </c>
      <c r="P758">
        <v>0</v>
      </c>
      <c r="Q758">
        <v>43472.272417389649</v>
      </c>
      <c r="R758">
        <v>26211.467384862917</v>
      </c>
    </row>
    <row r="759" spans="1:18" x14ac:dyDescent="0.25">
      <c r="A759">
        <v>8</v>
      </c>
      <c r="B759">
        <v>8112</v>
      </c>
      <c r="C759" t="s">
        <v>768</v>
      </c>
      <c r="D759" t="s">
        <v>1512</v>
      </c>
      <c r="E759">
        <v>1</v>
      </c>
      <c r="F759" t="s">
        <v>13849</v>
      </c>
      <c r="G759">
        <v>2</v>
      </c>
      <c r="H759" t="s">
        <v>13771</v>
      </c>
      <c r="I759" t="s">
        <v>13853</v>
      </c>
      <c r="J759">
        <v>1</v>
      </c>
      <c r="K759" t="s">
        <v>13769</v>
      </c>
      <c r="L759">
        <v>270103</v>
      </c>
      <c r="M759" t="s">
        <v>13539</v>
      </c>
      <c r="N759">
        <v>270103008</v>
      </c>
      <c r="O759" t="s">
        <v>13734</v>
      </c>
      <c r="P759">
        <v>0</v>
      </c>
      <c r="Q759">
        <v>13465.65635214858</v>
      </c>
      <c r="R759">
        <v>19071.271119384997</v>
      </c>
    </row>
    <row r="760" spans="1:18" x14ac:dyDescent="0.25">
      <c r="A760">
        <v>8</v>
      </c>
      <c r="B760">
        <v>8112</v>
      </c>
      <c r="C760" t="s">
        <v>768</v>
      </c>
      <c r="D760" t="s">
        <v>1512</v>
      </c>
      <c r="E760">
        <v>2</v>
      </c>
      <c r="F760" t="s">
        <v>13854</v>
      </c>
      <c r="G760">
        <v>1</v>
      </c>
      <c r="H760" t="s">
        <v>8278</v>
      </c>
      <c r="I760" t="s">
        <v>13850</v>
      </c>
      <c r="J760">
        <v>1</v>
      </c>
      <c r="K760" t="s">
        <v>13769</v>
      </c>
      <c r="L760">
        <v>270103</v>
      </c>
      <c r="M760" t="s">
        <v>13539</v>
      </c>
      <c r="N760">
        <v>270103008</v>
      </c>
      <c r="O760" t="s">
        <v>13734</v>
      </c>
      <c r="P760">
        <v>0</v>
      </c>
      <c r="Q760">
        <v>55326.185526294968</v>
      </c>
      <c r="R760">
        <v>42781.628956080829</v>
      </c>
    </row>
    <row r="761" spans="1:18" x14ac:dyDescent="0.25">
      <c r="A761">
        <v>8</v>
      </c>
      <c r="B761">
        <v>8112</v>
      </c>
      <c r="C761" t="s">
        <v>768</v>
      </c>
      <c r="D761" t="s">
        <v>1512</v>
      </c>
      <c r="E761">
        <v>2</v>
      </c>
      <c r="F761" t="s">
        <v>13854</v>
      </c>
      <c r="G761">
        <v>1</v>
      </c>
      <c r="H761" t="s">
        <v>8278</v>
      </c>
      <c r="I761" t="s">
        <v>13851</v>
      </c>
      <c r="J761">
        <v>1</v>
      </c>
      <c r="K761" t="s">
        <v>13769</v>
      </c>
      <c r="L761">
        <v>270103</v>
      </c>
      <c r="M761" t="s">
        <v>13539</v>
      </c>
      <c r="N761">
        <v>270103008</v>
      </c>
      <c r="O761" t="s">
        <v>13734</v>
      </c>
      <c r="P761">
        <v>0</v>
      </c>
      <c r="Q761">
        <v>1611.7432432432399</v>
      </c>
      <c r="R761">
        <v>2501.1095481670936</v>
      </c>
    </row>
    <row r="762" spans="1:18" x14ac:dyDescent="0.25">
      <c r="A762">
        <v>8</v>
      </c>
      <c r="B762">
        <v>8112</v>
      </c>
      <c r="C762" t="s">
        <v>768</v>
      </c>
      <c r="D762" t="s">
        <v>1512</v>
      </c>
      <c r="E762">
        <v>3</v>
      </c>
      <c r="F762" t="s">
        <v>13855</v>
      </c>
      <c r="G762">
        <v>1</v>
      </c>
      <c r="H762" t="s">
        <v>8278</v>
      </c>
      <c r="I762" t="s">
        <v>13850</v>
      </c>
      <c r="J762">
        <v>1</v>
      </c>
      <c r="K762" t="s">
        <v>13769</v>
      </c>
      <c r="L762">
        <v>270103</v>
      </c>
      <c r="M762" t="s">
        <v>13539</v>
      </c>
      <c r="N762">
        <v>270103008</v>
      </c>
      <c r="O762" t="s">
        <v>13734</v>
      </c>
      <c r="P762">
        <v>0</v>
      </c>
      <c r="Q762">
        <v>43472.272417389649</v>
      </c>
      <c r="R762">
        <v>38832.677975688661</v>
      </c>
    </row>
    <row r="763" spans="1:18" x14ac:dyDescent="0.25">
      <c r="A763">
        <v>8</v>
      </c>
      <c r="B763">
        <v>8112</v>
      </c>
      <c r="C763" t="s">
        <v>768</v>
      </c>
      <c r="D763" t="s">
        <v>1512</v>
      </c>
      <c r="E763">
        <v>3</v>
      </c>
      <c r="F763" t="s">
        <v>13855</v>
      </c>
      <c r="G763">
        <v>1</v>
      </c>
      <c r="H763" t="s">
        <v>8278</v>
      </c>
      <c r="I763" t="s">
        <v>13851</v>
      </c>
      <c r="J763">
        <v>1</v>
      </c>
      <c r="K763" t="s">
        <v>13769</v>
      </c>
      <c r="L763">
        <v>270103</v>
      </c>
      <c r="M763" t="s">
        <v>13539</v>
      </c>
      <c r="N763">
        <v>270103008</v>
      </c>
      <c r="O763" t="s">
        <v>13734</v>
      </c>
      <c r="P763">
        <v>0</v>
      </c>
      <c r="Q763">
        <v>13465.65635214858</v>
      </c>
      <c r="R763">
        <v>6450.060528559251</v>
      </c>
    </row>
    <row r="764" spans="1:18" x14ac:dyDescent="0.25">
      <c r="A764">
        <v>8</v>
      </c>
      <c r="B764">
        <v>8201</v>
      </c>
      <c r="C764" t="s">
        <v>768</v>
      </c>
      <c r="D764" t="s">
        <v>1515</v>
      </c>
      <c r="E764">
        <v>1</v>
      </c>
      <c r="F764" t="s">
        <v>13849</v>
      </c>
      <c r="G764">
        <v>1</v>
      </c>
      <c r="H764" t="s">
        <v>8278</v>
      </c>
      <c r="I764" t="s">
        <v>13850</v>
      </c>
      <c r="J764">
        <v>1</v>
      </c>
      <c r="K764" t="s">
        <v>13769</v>
      </c>
      <c r="L764">
        <v>270103</v>
      </c>
      <c r="M764" t="s">
        <v>13539</v>
      </c>
      <c r="N764">
        <v>270103008</v>
      </c>
      <c r="O764" t="s">
        <v>13734</v>
      </c>
      <c r="P764">
        <v>0</v>
      </c>
      <c r="Q764">
        <v>9409.3912351870531</v>
      </c>
      <c r="R764">
        <v>0</v>
      </c>
    </row>
    <row r="765" spans="1:18" x14ac:dyDescent="0.25">
      <c r="A765">
        <v>8</v>
      </c>
      <c r="B765">
        <v>8201</v>
      </c>
      <c r="C765" t="s">
        <v>768</v>
      </c>
      <c r="D765" t="s">
        <v>1515</v>
      </c>
      <c r="E765">
        <v>1</v>
      </c>
      <c r="F765" t="s">
        <v>13849</v>
      </c>
      <c r="G765">
        <v>1</v>
      </c>
      <c r="H765" t="s">
        <v>8278</v>
      </c>
      <c r="I765" t="s">
        <v>13851</v>
      </c>
      <c r="J765">
        <v>1</v>
      </c>
      <c r="K765" t="s">
        <v>13769</v>
      </c>
      <c r="L765">
        <v>270103</v>
      </c>
      <c r="M765" t="s">
        <v>13539</v>
      </c>
      <c r="N765">
        <v>270103008</v>
      </c>
      <c r="O765" t="s">
        <v>13734</v>
      </c>
      <c r="P765">
        <v>0</v>
      </c>
      <c r="Q765">
        <v>2954.8469387755122</v>
      </c>
      <c r="R765">
        <v>0</v>
      </c>
    </row>
    <row r="766" spans="1:18" x14ac:dyDescent="0.25">
      <c r="A766">
        <v>8</v>
      </c>
      <c r="B766">
        <v>8201</v>
      </c>
      <c r="C766" t="s">
        <v>768</v>
      </c>
      <c r="D766" t="s">
        <v>1515</v>
      </c>
      <c r="E766">
        <v>1</v>
      </c>
      <c r="F766" t="s">
        <v>13849</v>
      </c>
      <c r="G766">
        <v>2</v>
      </c>
      <c r="H766" t="s">
        <v>13771</v>
      </c>
      <c r="I766" t="s">
        <v>13852</v>
      </c>
      <c r="J766">
        <v>1</v>
      </c>
      <c r="K766" t="s">
        <v>13769</v>
      </c>
      <c r="L766">
        <v>270103</v>
      </c>
      <c r="M766" t="s">
        <v>13539</v>
      </c>
      <c r="N766">
        <v>270103008</v>
      </c>
      <c r="O766" t="s">
        <v>13734</v>
      </c>
      <c r="P766">
        <v>0</v>
      </c>
      <c r="Q766">
        <v>8286.169996249002</v>
      </c>
      <c r="R766">
        <v>0</v>
      </c>
    </row>
    <row r="767" spans="1:18" x14ac:dyDescent="0.25">
      <c r="A767">
        <v>8</v>
      </c>
      <c r="B767">
        <v>8201</v>
      </c>
      <c r="C767" t="s">
        <v>768</v>
      </c>
      <c r="D767" t="s">
        <v>1515</v>
      </c>
      <c r="E767">
        <v>1</v>
      </c>
      <c r="F767" t="s">
        <v>13849</v>
      </c>
      <c r="G767">
        <v>2</v>
      </c>
      <c r="H767" t="s">
        <v>13771</v>
      </c>
      <c r="I767" t="s">
        <v>13853</v>
      </c>
      <c r="J767">
        <v>1</v>
      </c>
      <c r="K767" t="s">
        <v>13769</v>
      </c>
      <c r="L767">
        <v>270103</v>
      </c>
      <c r="M767" t="s">
        <v>13539</v>
      </c>
      <c r="N767">
        <v>270103008</v>
      </c>
      <c r="O767" t="s">
        <v>13734</v>
      </c>
      <c r="P767">
        <v>0</v>
      </c>
      <c r="Q767">
        <v>4078.0681777135624</v>
      </c>
      <c r="R767">
        <v>0</v>
      </c>
    </row>
    <row r="768" spans="1:18" x14ac:dyDescent="0.25">
      <c r="A768">
        <v>8</v>
      </c>
      <c r="B768">
        <v>8201</v>
      </c>
      <c r="C768" t="s">
        <v>768</v>
      </c>
      <c r="D768" t="s">
        <v>1515</v>
      </c>
      <c r="E768">
        <v>2</v>
      </c>
      <c r="F768" t="s">
        <v>13854</v>
      </c>
      <c r="G768">
        <v>1</v>
      </c>
      <c r="H768" t="s">
        <v>8278</v>
      </c>
      <c r="I768" t="s">
        <v>13850</v>
      </c>
      <c r="J768">
        <v>1</v>
      </c>
      <c r="K768" t="s">
        <v>13769</v>
      </c>
      <c r="L768">
        <v>270103</v>
      </c>
      <c r="M768" t="s">
        <v>13539</v>
      </c>
      <c r="N768">
        <v>270103008</v>
      </c>
      <c r="O768" t="s">
        <v>13734</v>
      </c>
      <c r="P768">
        <v>0</v>
      </c>
      <c r="Q768">
        <v>11375.962663758482</v>
      </c>
      <c r="R768">
        <v>0</v>
      </c>
    </row>
    <row r="769" spans="1:18" x14ac:dyDescent="0.25">
      <c r="A769">
        <v>8</v>
      </c>
      <c r="B769">
        <v>8201</v>
      </c>
      <c r="C769" t="s">
        <v>768</v>
      </c>
      <c r="D769" t="s">
        <v>1515</v>
      </c>
      <c r="E769">
        <v>2</v>
      </c>
      <c r="F769" t="s">
        <v>13854</v>
      </c>
      <c r="G769">
        <v>1</v>
      </c>
      <c r="H769" t="s">
        <v>8278</v>
      </c>
      <c r="I769" t="s">
        <v>13851</v>
      </c>
      <c r="J769">
        <v>1</v>
      </c>
      <c r="K769" t="s">
        <v>13769</v>
      </c>
      <c r="L769">
        <v>270103</v>
      </c>
      <c r="M769" t="s">
        <v>13539</v>
      </c>
      <c r="N769">
        <v>270103008</v>
      </c>
      <c r="O769" t="s">
        <v>13734</v>
      </c>
      <c r="P769">
        <v>0</v>
      </c>
      <c r="Q769">
        <v>988.27551020408202</v>
      </c>
      <c r="R769">
        <v>0</v>
      </c>
    </row>
    <row r="770" spans="1:18" x14ac:dyDescent="0.25">
      <c r="A770">
        <v>8</v>
      </c>
      <c r="B770">
        <v>8201</v>
      </c>
      <c r="C770" t="s">
        <v>768</v>
      </c>
      <c r="D770" t="s">
        <v>1515</v>
      </c>
      <c r="E770">
        <v>3</v>
      </c>
      <c r="F770" t="s">
        <v>13855</v>
      </c>
      <c r="G770">
        <v>1</v>
      </c>
      <c r="H770" t="s">
        <v>8278</v>
      </c>
      <c r="I770" t="s">
        <v>13850</v>
      </c>
      <c r="J770">
        <v>1</v>
      </c>
      <c r="K770" t="s">
        <v>13769</v>
      </c>
      <c r="L770">
        <v>270103</v>
      </c>
      <c r="M770" t="s">
        <v>13539</v>
      </c>
      <c r="N770">
        <v>270103008</v>
      </c>
      <c r="O770" t="s">
        <v>13734</v>
      </c>
      <c r="P770">
        <v>0</v>
      </c>
      <c r="Q770">
        <v>9409.3912351870531</v>
      </c>
      <c r="R770">
        <v>0</v>
      </c>
    </row>
    <row r="771" spans="1:18" x14ac:dyDescent="0.25">
      <c r="A771">
        <v>8</v>
      </c>
      <c r="B771">
        <v>8201</v>
      </c>
      <c r="C771" t="s">
        <v>768</v>
      </c>
      <c r="D771" t="s">
        <v>1515</v>
      </c>
      <c r="E771">
        <v>3</v>
      </c>
      <c r="F771" t="s">
        <v>13855</v>
      </c>
      <c r="G771">
        <v>1</v>
      </c>
      <c r="H771" t="s">
        <v>8278</v>
      </c>
      <c r="I771" t="s">
        <v>13851</v>
      </c>
      <c r="J771">
        <v>1</v>
      </c>
      <c r="K771" t="s">
        <v>13769</v>
      </c>
      <c r="L771">
        <v>270103</v>
      </c>
      <c r="M771" t="s">
        <v>13539</v>
      </c>
      <c r="N771">
        <v>270103008</v>
      </c>
      <c r="O771" t="s">
        <v>13734</v>
      </c>
      <c r="P771">
        <v>0</v>
      </c>
      <c r="Q771">
        <v>2954.8469387755122</v>
      </c>
      <c r="R771">
        <v>0</v>
      </c>
    </row>
    <row r="772" spans="1:18" x14ac:dyDescent="0.25">
      <c r="A772">
        <v>8</v>
      </c>
      <c r="B772">
        <v>8202</v>
      </c>
      <c r="C772" t="s">
        <v>768</v>
      </c>
      <c r="D772" t="s">
        <v>1518</v>
      </c>
      <c r="E772">
        <v>1</v>
      </c>
      <c r="F772" t="s">
        <v>13849</v>
      </c>
      <c r="G772">
        <v>1</v>
      </c>
      <c r="H772" t="s">
        <v>8278</v>
      </c>
      <c r="I772" t="s">
        <v>13850</v>
      </c>
      <c r="J772">
        <v>1</v>
      </c>
      <c r="K772" t="s">
        <v>13769</v>
      </c>
      <c r="L772">
        <v>270103</v>
      </c>
      <c r="M772" t="s">
        <v>13539</v>
      </c>
      <c r="N772">
        <v>270103008</v>
      </c>
      <c r="O772" t="s">
        <v>13734</v>
      </c>
      <c r="P772">
        <v>7979</v>
      </c>
      <c r="Q772">
        <v>22062.161604402652</v>
      </c>
      <c r="R772">
        <v>0</v>
      </c>
    </row>
    <row r="773" spans="1:18" x14ac:dyDescent="0.25">
      <c r="A773">
        <v>8</v>
      </c>
      <c r="B773">
        <v>8202</v>
      </c>
      <c r="C773" t="s">
        <v>768</v>
      </c>
      <c r="D773" t="s">
        <v>1518</v>
      </c>
      <c r="E773">
        <v>1</v>
      </c>
      <c r="F773" t="s">
        <v>13849</v>
      </c>
      <c r="G773">
        <v>1</v>
      </c>
      <c r="H773" t="s">
        <v>8278</v>
      </c>
      <c r="I773" t="s">
        <v>13851</v>
      </c>
      <c r="J773">
        <v>1</v>
      </c>
      <c r="K773" t="s">
        <v>13769</v>
      </c>
      <c r="L773">
        <v>270103</v>
      </c>
      <c r="M773" t="s">
        <v>13539</v>
      </c>
      <c r="N773">
        <v>270103008</v>
      </c>
      <c r="O773" t="s">
        <v>13734</v>
      </c>
      <c r="P773">
        <v>0</v>
      </c>
      <c r="Q773">
        <v>1966.57142857143</v>
      </c>
      <c r="R773">
        <v>0</v>
      </c>
    </row>
    <row r="774" spans="1:18" x14ac:dyDescent="0.25">
      <c r="A774">
        <v>8</v>
      </c>
      <c r="B774">
        <v>8202</v>
      </c>
      <c r="C774" t="s">
        <v>768</v>
      </c>
      <c r="D774" t="s">
        <v>1518</v>
      </c>
      <c r="E774">
        <v>1</v>
      </c>
      <c r="F774" t="s">
        <v>13849</v>
      </c>
      <c r="G774">
        <v>2</v>
      </c>
      <c r="H774" t="s">
        <v>13771</v>
      </c>
      <c r="I774" t="s">
        <v>13852</v>
      </c>
      <c r="J774">
        <v>1</v>
      </c>
      <c r="K774" t="s">
        <v>13769</v>
      </c>
      <c r="L774">
        <v>270103</v>
      </c>
      <c r="M774" t="s">
        <v>13539</v>
      </c>
      <c r="N774">
        <v>270103008</v>
      </c>
      <c r="O774" t="s">
        <v>13734</v>
      </c>
      <c r="P774">
        <v>6109</v>
      </c>
      <c r="Q774">
        <v>22062.161604402652</v>
      </c>
      <c r="R774">
        <v>0</v>
      </c>
    </row>
    <row r="775" spans="1:18" x14ac:dyDescent="0.25">
      <c r="A775">
        <v>8</v>
      </c>
      <c r="B775">
        <v>8202</v>
      </c>
      <c r="C775" t="s">
        <v>768</v>
      </c>
      <c r="D775" t="s">
        <v>1518</v>
      </c>
      <c r="E775">
        <v>1</v>
      </c>
      <c r="F775" t="s">
        <v>13849</v>
      </c>
      <c r="G775">
        <v>2</v>
      </c>
      <c r="H775" t="s">
        <v>13771</v>
      </c>
      <c r="I775" t="s">
        <v>13853</v>
      </c>
      <c r="J775">
        <v>1</v>
      </c>
      <c r="K775" t="s">
        <v>13769</v>
      </c>
      <c r="L775">
        <v>270103</v>
      </c>
      <c r="M775" t="s">
        <v>13539</v>
      </c>
      <c r="N775">
        <v>270103008</v>
      </c>
      <c r="O775" t="s">
        <v>13734</v>
      </c>
      <c r="P775">
        <v>1870</v>
      </c>
      <c r="Q775">
        <v>1966.57142857143</v>
      </c>
      <c r="R775">
        <v>0</v>
      </c>
    </row>
    <row r="776" spans="1:18" x14ac:dyDescent="0.25">
      <c r="A776">
        <v>8</v>
      </c>
      <c r="B776">
        <v>8202</v>
      </c>
      <c r="C776" t="s">
        <v>768</v>
      </c>
      <c r="D776" t="s">
        <v>1518</v>
      </c>
      <c r="E776">
        <v>2</v>
      </c>
      <c r="F776" t="s">
        <v>13854</v>
      </c>
      <c r="G776">
        <v>1</v>
      </c>
      <c r="H776" t="s">
        <v>8278</v>
      </c>
      <c r="I776" t="s">
        <v>13850</v>
      </c>
      <c r="J776">
        <v>1</v>
      </c>
      <c r="K776" t="s">
        <v>13769</v>
      </c>
      <c r="L776">
        <v>270103</v>
      </c>
      <c r="M776" t="s">
        <v>13539</v>
      </c>
      <c r="N776">
        <v>270103008</v>
      </c>
      <c r="O776" t="s">
        <v>13734</v>
      </c>
      <c r="P776">
        <v>7979</v>
      </c>
      <c r="Q776">
        <v>24028.73303297408</v>
      </c>
      <c r="R776">
        <v>0</v>
      </c>
    </row>
    <row r="777" spans="1:18" x14ac:dyDescent="0.25">
      <c r="A777">
        <v>8</v>
      </c>
      <c r="B777">
        <v>8202</v>
      </c>
      <c r="C777" t="s">
        <v>768</v>
      </c>
      <c r="D777" t="s">
        <v>1518</v>
      </c>
      <c r="E777">
        <v>3</v>
      </c>
      <c r="F777" t="s">
        <v>13855</v>
      </c>
      <c r="G777">
        <v>1</v>
      </c>
      <c r="H777" t="s">
        <v>8278</v>
      </c>
      <c r="I777" t="s">
        <v>13850</v>
      </c>
      <c r="J777">
        <v>1</v>
      </c>
      <c r="K777" t="s">
        <v>13769</v>
      </c>
      <c r="L777">
        <v>270103</v>
      </c>
      <c r="M777" t="s">
        <v>13539</v>
      </c>
      <c r="N777">
        <v>270103008</v>
      </c>
      <c r="O777" t="s">
        <v>13734</v>
      </c>
      <c r="P777">
        <v>7979</v>
      </c>
      <c r="Q777">
        <v>22062.161604402652</v>
      </c>
      <c r="R777">
        <v>0</v>
      </c>
    </row>
    <row r="778" spans="1:18" x14ac:dyDescent="0.25">
      <c r="A778">
        <v>8</v>
      </c>
      <c r="B778">
        <v>8202</v>
      </c>
      <c r="C778" t="s">
        <v>768</v>
      </c>
      <c r="D778" t="s">
        <v>1518</v>
      </c>
      <c r="E778">
        <v>3</v>
      </c>
      <c r="F778" t="s">
        <v>13855</v>
      </c>
      <c r="G778">
        <v>1</v>
      </c>
      <c r="H778" t="s">
        <v>8278</v>
      </c>
      <c r="I778" t="s">
        <v>13851</v>
      </c>
      <c r="J778">
        <v>1</v>
      </c>
      <c r="K778" t="s">
        <v>13769</v>
      </c>
      <c r="L778">
        <v>270103</v>
      </c>
      <c r="M778" t="s">
        <v>13539</v>
      </c>
      <c r="N778">
        <v>270103008</v>
      </c>
      <c r="O778" t="s">
        <v>13734</v>
      </c>
      <c r="P778">
        <v>0</v>
      </c>
      <c r="Q778">
        <v>1966.57142857143</v>
      </c>
      <c r="R778">
        <v>0</v>
      </c>
    </row>
    <row r="779" spans="1:18" x14ac:dyDescent="0.25">
      <c r="A779">
        <v>8</v>
      </c>
      <c r="B779">
        <v>8203</v>
      </c>
      <c r="C779" t="s">
        <v>768</v>
      </c>
      <c r="D779" t="s">
        <v>1521</v>
      </c>
      <c r="E779">
        <v>1</v>
      </c>
      <c r="F779" t="s">
        <v>13849</v>
      </c>
      <c r="G779">
        <v>1</v>
      </c>
      <c r="H779" t="s">
        <v>8278</v>
      </c>
      <c r="I779" t="s">
        <v>13850</v>
      </c>
      <c r="J779">
        <v>1</v>
      </c>
      <c r="K779" t="s">
        <v>13769</v>
      </c>
      <c r="L779">
        <v>270103</v>
      </c>
      <c r="M779" t="s">
        <v>13539</v>
      </c>
      <c r="N779">
        <v>270103008</v>
      </c>
      <c r="O779" t="s">
        <v>13734</v>
      </c>
      <c r="P779">
        <v>0</v>
      </c>
      <c r="Q779">
        <v>11379.622841913602</v>
      </c>
      <c r="R779">
        <v>0</v>
      </c>
    </row>
    <row r="780" spans="1:18" x14ac:dyDescent="0.25">
      <c r="A780">
        <v>8</v>
      </c>
      <c r="B780">
        <v>8203</v>
      </c>
      <c r="C780" t="s">
        <v>768</v>
      </c>
      <c r="D780" t="s">
        <v>1521</v>
      </c>
      <c r="E780">
        <v>1</v>
      </c>
      <c r="F780" t="s">
        <v>13849</v>
      </c>
      <c r="G780">
        <v>2</v>
      </c>
      <c r="H780" t="s">
        <v>13771</v>
      </c>
      <c r="I780" t="s">
        <v>13852</v>
      </c>
      <c r="J780">
        <v>1</v>
      </c>
      <c r="K780" t="s">
        <v>13769</v>
      </c>
      <c r="L780">
        <v>270103</v>
      </c>
      <c r="M780" t="s">
        <v>13539</v>
      </c>
      <c r="N780">
        <v>270103008</v>
      </c>
      <c r="O780" t="s">
        <v>13734</v>
      </c>
      <c r="P780">
        <v>0</v>
      </c>
      <c r="Q780">
        <v>8424.775903138092</v>
      </c>
      <c r="R780">
        <v>0</v>
      </c>
    </row>
    <row r="781" spans="1:18" x14ac:dyDescent="0.25">
      <c r="A781">
        <v>8</v>
      </c>
      <c r="B781">
        <v>8203</v>
      </c>
      <c r="C781" t="s">
        <v>768</v>
      </c>
      <c r="D781" t="s">
        <v>1521</v>
      </c>
      <c r="E781">
        <v>1</v>
      </c>
      <c r="F781" t="s">
        <v>13849</v>
      </c>
      <c r="G781">
        <v>2</v>
      </c>
      <c r="H781" t="s">
        <v>13771</v>
      </c>
      <c r="I781" t="s">
        <v>13853</v>
      </c>
      <c r="J781">
        <v>1</v>
      </c>
      <c r="K781" t="s">
        <v>13769</v>
      </c>
      <c r="L781">
        <v>270103</v>
      </c>
      <c r="M781" t="s">
        <v>13539</v>
      </c>
      <c r="N781">
        <v>270103008</v>
      </c>
      <c r="O781" t="s">
        <v>13734</v>
      </c>
      <c r="P781">
        <v>0</v>
      </c>
      <c r="Q781">
        <v>2954.8469387755122</v>
      </c>
      <c r="R781">
        <v>0</v>
      </c>
    </row>
    <row r="782" spans="1:18" x14ac:dyDescent="0.25">
      <c r="A782">
        <v>8</v>
      </c>
      <c r="B782">
        <v>8203</v>
      </c>
      <c r="C782" t="s">
        <v>768</v>
      </c>
      <c r="D782" t="s">
        <v>1521</v>
      </c>
      <c r="E782">
        <v>2</v>
      </c>
      <c r="F782" t="s">
        <v>13854</v>
      </c>
      <c r="G782">
        <v>1</v>
      </c>
      <c r="H782" t="s">
        <v>8278</v>
      </c>
      <c r="I782" t="s">
        <v>13850</v>
      </c>
      <c r="J782">
        <v>1</v>
      </c>
      <c r="K782" t="s">
        <v>13769</v>
      </c>
      <c r="L782">
        <v>270103</v>
      </c>
      <c r="M782" t="s">
        <v>13539</v>
      </c>
      <c r="N782">
        <v>270103008</v>
      </c>
      <c r="O782" t="s">
        <v>13734</v>
      </c>
      <c r="P782">
        <v>0</v>
      </c>
      <c r="Q782">
        <v>11379.622841913602</v>
      </c>
      <c r="R782">
        <v>0</v>
      </c>
    </row>
    <row r="783" spans="1:18" x14ac:dyDescent="0.25">
      <c r="A783">
        <v>8</v>
      </c>
      <c r="B783">
        <v>8203</v>
      </c>
      <c r="C783" t="s">
        <v>768</v>
      </c>
      <c r="D783" t="s">
        <v>1521</v>
      </c>
      <c r="E783">
        <v>3</v>
      </c>
      <c r="F783" t="s">
        <v>13855</v>
      </c>
      <c r="G783">
        <v>1</v>
      </c>
      <c r="H783" t="s">
        <v>8278</v>
      </c>
      <c r="I783" t="s">
        <v>13850</v>
      </c>
      <c r="J783">
        <v>1</v>
      </c>
      <c r="K783" t="s">
        <v>13769</v>
      </c>
      <c r="L783">
        <v>270103</v>
      </c>
      <c r="M783" t="s">
        <v>13539</v>
      </c>
      <c r="N783">
        <v>270103008</v>
      </c>
      <c r="O783" t="s">
        <v>13734</v>
      </c>
      <c r="P783">
        <v>0</v>
      </c>
      <c r="Q783">
        <v>11379.622841913602</v>
      </c>
      <c r="R783">
        <v>0</v>
      </c>
    </row>
    <row r="784" spans="1:18" x14ac:dyDescent="0.25">
      <c r="A784">
        <v>8</v>
      </c>
      <c r="B784">
        <v>8205</v>
      </c>
      <c r="C784" t="s">
        <v>768</v>
      </c>
      <c r="D784" t="s">
        <v>1527</v>
      </c>
      <c r="E784">
        <v>1</v>
      </c>
      <c r="F784" t="s">
        <v>13849</v>
      </c>
      <c r="G784">
        <v>1</v>
      </c>
      <c r="H784" t="s">
        <v>8278</v>
      </c>
      <c r="I784" t="s">
        <v>13850</v>
      </c>
      <c r="J784">
        <v>1</v>
      </c>
      <c r="K784" t="s">
        <v>13769</v>
      </c>
      <c r="L784">
        <v>270103</v>
      </c>
      <c r="M784" t="s">
        <v>13539</v>
      </c>
      <c r="N784">
        <v>270103008</v>
      </c>
      <c r="O784" t="s">
        <v>13734</v>
      </c>
      <c r="P784">
        <v>0</v>
      </c>
      <c r="Q784">
        <v>11128.245971104283</v>
      </c>
      <c r="R784">
        <v>0</v>
      </c>
    </row>
    <row r="785" spans="1:18" x14ac:dyDescent="0.25">
      <c r="A785">
        <v>8</v>
      </c>
      <c r="B785">
        <v>8205</v>
      </c>
      <c r="C785" t="s">
        <v>768</v>
      </c>
      <c r="D785" t="s">
        <v>1527</v>
      </c>
      <c r="E785">
        <v>1</v>
      </c>
      <c r="F785" t="s">
        <v>13849</v>
      </c>
      <c r="G785">
        <v>2</v>
      </c>
      <c r="H785" t="s">
        <v>13771</v>
      </c>
      <c r="I785" t="s">
        <v>13852</v>
      </c>
      <c r="J785">
        <v>1</v>
      </c>
      <c r="K785" t="s">
        <v>13769</v>
      </c>
      <c r="L785">
        <v>270103</v>
      </c>
      <c r="M785" t="s">
        <v>13539</v>
      </c>
      <c r="N785">
        <v>270103008</v>
      </c>
      <c r="O785" t="s">
        <v>13734</v>
      </c>
      <c r="P785">
        <v>0</v>
      </c>
      <c r="Q785">
        <v>2600.0187534473221</v>
      </c>
      <c r="R785">
        <v>0</v>
      </c>
    </row>
    <row r="786" spans="1:18" x14ac:dyDescent="0.25">
      <c r="A786">
        <v>8</v>
      </c>
      <c r="B786">
        <v>8205</v>
      </c>
      <c r="C786" t="s">
        <v>768</v>
      </c>
      <c r="D786" t="s">
        <v>1527</v>
      </c>
      <c r="E786">
        <v>1</v>
      </c>
      <c r="F786" t="s">
        <v>13849</v>
      </c>
      <c r="G786">
        <v>2</v>
      </c>
      <c r="H786" t="s">
        <v>13771</v>
      </c>
      <c r="I786" t="s">
        <v>13853</v>
      </c>
      <c r="J786">
        <v>1</v>
      </c>
      <c r="K786" t="s">
        <v>13769</v>
      </c>
      <c r="L786">
        <v>270103</v>
      </c>
      <c r="M786" t="s">
        <v>13539</v>
      </c>
      <c r="N786">
        <v>270103008</v>
      </c>
      <c r="O786" t="s">
        <v>13734</v>
      </c>
      <c r="P786">
        <v>0</v>
      </c>
      <c r="Q786">
        <v>8528.2272176569604</v>
      </c>
      <c r="R786">
        <v>0</v>
      </c>
    </row>
    <row r="787" spans="1:18" x14ac:dyDescent="0.25">
      <c r="A787">
        <v>8</v>
      </c>
      <c r="B787">
        <v>8205</v>
      </c>
      <c r="C787" t="s">
        <v>768</v>
      </c>
      <c r="D787" t="s">
        <v>1527</v>
      </c>
      <c r="E787">
        <v>2</v>
      </c>
      <c r="F787" t="s">
        <v>13854</v>
      </c>
      <c r="G787">
        <v>1</v>
      </c>
      <c r="H787" t="s">
        <v>8278</v>
      </c>
      <c r="I787" t="s">
        <v>13850</v>
      </c>
      <c r="J787">
        <v>1</v>
      </c>
      <c r="K787" t="s">
        <v>13769</v>
      </c>
      <c r="L787">
        <v>270103</v>
      </c>
      <c r="M787" t="s">
        <v>13539</v>
      </c>
      <c r="N787">
        <v>270103008</v>
      </c>
      <c r="O787" t="s">
        <v>13734</v>
      </c>
      <c r="P787">
        <v>0</v>
      </c>
      <c r="Q787">
        <v>11128.245971104283</v>
      </c>
      <c r="R787">
        <v>0</v>
      </c>
    </row>
    <row r="788" spans="1:18" x14ac:dyDescent="0.25">
      <c r="A788">
        <v>8</v>
      </c>
      <c r="B788">
        <v>8205</v>
      </c>
      <c r="C788" t="s">
        <v>768</v>
      </c>
      <c r="D788" t="s">
        <v>1527</v>
      </c>
      <c r="E788">
        <v>3</v>
      </c>
      <c r="F788" t="s">
        <v>13855</v>
      </c>
      <c r="G788">
        <v>1</v>
      </c>
      <c r="H788" t="s">
        <v>8278</v>
      </c>
      <c r="I788" t="s">
        <v>13850</v>
      </c>
      <c r="J788">
        <v>1</v>
      </c>
      <c r="K788" t="s">
        <v>13769</v>
      </c>
      <c r="L788">
        <v>270103</v>
      </c>
      <c r="M788" t="s">
        <v>13539</v>
      </c>
      <c r="N788">
        <v>270103008</v>
      </c>
      <c r="O788" t="s">
        <v>13734</v>
      </c>
      <c r="P788">
        <v>0</v>
      </c>
      <c r="Q788">
        <v>11128.245971104283</v>
      </c>
      <c r="R788">
        <v>0</v>
      </c>
    </row>
    <row r="789" spans="1:18" x14ac:dyDescent="0.25">
      <c r="A789">
        <v>8</v>
      </c>
      <c r="B789">
        <v>8206</v>
      </c>
      <c r="C789" t="s">
        <v>768</v>
      </c>
      <c r="D789" t="s">
        <v>13774</v>
      </c>
      <c r="E789">
        <v>1</v>
      </c>
      <c r="F789" t="s">
        <v>13849</v>
      </c>
      <c r="G789">
        <v>1</v>
      </c>
      <c r="H789" t="s">
        <v>8278</v>
      </c>
      <c r="I789" t="s">
        <v>13850</v>
      </c>
      <c r="J789">
        <v>1</v>
      </c>
      <c r="K789" t="s">
        <v>13769</v>
      </c>
      <c r="L789">
        <v>270103</v>
      </c>
      <c r="M789" t="s">
        <v>13539</v>
      </c>
      <c r="N789">
        <v>270103008</v>
      </c>
      <c r="O789" t="s">
        <v>13734</v>
      </c>
      <c r="P789">
        <v>0</v>
      </c>
      <c r="Q789">
        <v>10553.02022542452</v>
      </c>
      <c r="R789">
        <v>0</v>
      </c>
    </row>
    <row r="790" spans="1:18" x14ac:dyDescent="0.25">
      <c r="A790">
        <v>8</v>
      </c>
      <c r="B790">
        <v>8206</v>
      </c>
      <c r="C790" t="s">
        <v>768</v>
      </c>
      <c r="D790" t="s">
        <v>13774</v>
      </c>
      <c r="E790">
        <v>1</v>
      </c>
      <c r="F790" t="s">
        <v>13849</v>
      </c>
      <c r="G790">
        <v>1</v>
      </c>
      <c r="H790" t="s">
        <v>8278</v>
      </c>
      <c r="I790" t="s">
        <v>13851</v>
      </c>
      <c r="J790">
        <v>1</v>
      </c>
      <c r="K790" t="s">
        <v>13769</v>
      </c>
      <c r="L790">
        <v>270103</v>
      </c>
      <c r="M790" t="s">
        <v>13539</v>
      </c>
      <c r="N790">
        <v>270103008</v>
      </c>
      <c r="O790" t="s">
        <v>13734</v>
      </c>
      <c r="P790">
        <v>0</v>
      </c>
      <c r="Q790">
        <v>3089.79266750948</v>
      </c>
      <c r="R790">
        <v>0</v>
      </c>
    </row>
    <row r="791" spans="1:18" x14ac:dyDescent="0.25">
      <c r="A791">
        <v>8</v>
      </c>
      <c r="B791">
        <v>8206</v>
      </c>
      <c r="C791" t="s">
        <v>768</v>
      </c>
      <c r="D791" t="s">
        <v>13774</v>
      </c>
      <c r="E791">
        <v>1</v>
      </c>
      <c r="F791" t="s">
        <v>13849</v>
      </c>
      <c r="G791">
        <v>2</v>
      </c>
      <c r="H791" t="s">
        <v>13771</v>
      </c>
      <c r="I791" t="s">
        <v>13852</v>
      </c>
      <c r="J791">
        <v>1</v>
      </c>
      <c r="K791" t="s">
        <v>13769</v>
      </c>
      <c r="L791">
        <v>270103</v>
      </c>
      <c r="M791" t="s">
        <v>13539</v>
      </c>
      <c r="N791">
        <v>270103008</v>
      </c>
      <c r="O791" t="s">
        <v>13734</v>
      </c>
      <c r="P791">
        <v>0</v>
      </c>
      <c r="Q791">
        <v>10553.02022542452</v>
      </c>
      <c r="R791">
        <v>0</v>
      </c>
    </row>
    <row r="792" spans="1:18" x14ac:dyDescent="0.25">
      <c r="A792">
        <v>8</v>
      </c>
      <c r="B792">
        <v>8206</v>
      </c>
      <c r="C792" t="s">
        <v>768</v>
      </c>
      <c r="D792" t="s">
        <v>13774</v>
      </c>
      <c r="E792">
        <v>1</v>
      </c>
      <c r="F792" t="s">
        <v>13849</v>
      </c>
      <c r="G792">
        <v>2</v>
      </c>
      <c r="H792" t="s">
        <v>13771</v>
      </c>
      <c r="I792" t="s">
        <v>13853</v>
      </c>
      <c r="J792">
        <v>1</v>
      </c>
      <c r="K792" t="s">
        <v>13769</v>
      </c>
      <c r="L792">
        <v>270103</v>
      </c>
      <c r="M792" t="s">
        <v>13539</v>
      </c>
      <c r="N792">
        <v>270103008</v>
      </c>
      <c r="O792" t="s">
        <v>13734</v>
      </c>
      <c r="P792">
        <v>0</v>
      </c>
      <c r="Q792">
        <v>3089.79266750948</v>
      </c>
      <c r="R792">
        <v>0</v>
      </c>
    </row>
    <row r="793" spans="1:18" x14ac:dyDescent="0.25">
      <c r="A793">
        <v>8</v>
      </c>
      <c r="B793">
        <v>8206</v>
      </c>
      <c r="C793" t="s">
        <v>768</v>
      </c>
      <c r="D793" t="s">
        <v>13774</v>
      </c>
      <c r="E793">
        <v>2</v>
      </c>
      <c r="F793" t="s">
        <v>13854</v>
      </c>
      <c r="G793">
        <v>1</v>
      </c>
      <c r="H793" t="s">
        <v>8278</v>
      </c>
      <c r="I793" t="s">
        <v>13850</v>
      </c>
      <c r="J793">
        <v>1</v>
      </c>
      <c r="K793" t="s">
        <v>13769</v>
      </c>
      <c r="L793">
        <v>270103</v>
      </c>
      <c r="M793" t="s">
        <v>13539</v>
      </c>
      <c r="N793">
        <v>270103008</v>
      </c>
      <c r="O793" t="s">
        <v>13734</v>
      </c>
      <c r="P793">
        <v>0</v>
      </c>
      <c r="Q793">
        <v>13642.812892934</v>
      </c>
      <c r="R793">
        <v>0</v>
      </c>
    </row>
    <row r="794" spans="1:18" x14ac:dyDescent="0.25">
      <c r="A794">
        <v>8</v>
      </c>
      <c r="B794">
        <v>8206</v>
      </c>
      <c r="C794" t="s">
        <v>768</v>
      </c>
      <c r="D794" t="s">
        <v>13774</v>
      </c>
      <c r="E794">
        <v>3</v>
      </c>
      <c r="F794" t="s">
        <v>13855</v>
      </c>
      <c r="G794">
        <v>1</v>
      </c>
      <c r="H794" t="s">
        <v>8278</v>
      </c>
      <c r="I794" t="s">
        <v>13850</v>
      </c>
      <c r="J794">
        <v>1</v>
      </c>
      <c r="K794" t="s">
        <v>13769</v>
      </c>
      <c r="L794">
        <v>270103</v>
      </c>
      <c r="M794" t="s">
        <v>13539</v>
      </c>
      <c r="N794">
        <v>270103008</v>
      </c>
      <c r="O794" t="s">
        <v>13734</v>
      </c>
      <c r="P794">
        <v>0</v>
      </c>
      <c r="Q794">
        <v>10553.02022542452</v>
      </c>
      <c r="R794">
        <v>0</v>
      </c>
    </row>
    <row r="795" spans="1:18" x14ac:dyDescent="0.25">
      <c r="A795">
        <v>8</v>
      </c>
      <c r="B795">
        <v>8206</v>
      </c>
      <c r="C795" t="s">
        <v>768</v>
      </c>
      <c r="D795" t="s">
        <v>13774</v>
      </c>
      <c r="E795">
        <v>3</v>
      </c>
      <c r="F795" t="s">
        <v>13855</v>
      </c>
      <c r="G795">
        <v>1</v>
      </c>
      <c r="H795" t="s">
        <v>8278</v>
      </c>
      <c r="I795" t="s">
        <v>13851</v>
      </c>
      <c r="J795">
        <v>1</v>
      </c>
      <c r="K795" t="s">
        <v>13769</v>
      </c>
      <c r="L795">
        <v>270103</v>
      </c>
      <c r="M795" t="s">
        <v>13539</v>
      </c>
      <c r="N795">
        <v>270103008</v>
      </c>
      <c r="O795" t="s">
        <v>13734</v>
      </c>
      <c r="P795">
        <v>0</v>
      </c>
      <c r="Q795">
        <v>3089.79266750948</v>
      </c>
      <c r="R795">
        <v>0</v>
      </c>
    </row>
    <row r="796" spans="1:18" x14ac:dyDescent="0.25">
      <c r="A796">
        <v>8</v>
      </c>
      <c r="B796">
        <v>8301</v>
      </c>
      <c r="C796" t="s">
        <v>768</v>
      </c>
      <c r="D796" t="s">
        <v>1536</v>
      </c>
      <c r="E796">
        <v>1</v>
      </c>
      <c r="F796" t="s">
        <v>13849</v>
      </c>
      <c r="G796">
        <v>1</v>
      </c>
      <c r="H796" t="s">
        <v>8278</v>
      </c>
      <c r="I796" t="s">
        <v>13850</v>
      </c>
      <c r="J796">
        <v>1</v>
      </c>
      <c r="K796" t="s">
        <v>13769</v>
      </c>
      <c r="L796">
        <v>270103</v>
      </c>
      <c r="M796" t="s">
        <v>13539</v>
      </c>
      <c r="N796">
        <v>270103008</v>
      </c>
      <c r="O796" t="s">
        <v>13734</v>
      </c>
      <c r="P796">
        <v>36840</v>
      </c>
      <c r="Q796">
        <v>67609.662254309747</v>
      </c>
      <c r="R796">
        <v>38129.205166394349</v>
      </c>
    </row>
    <row r="797" spans="1:18" x14ac:dyDescent="0.25">
      <c r="A797">
        <v>8</v>
      </c>
      <c r="B797">
        <v>8301</v>
      </c>
      <c r="C797" t="s">
        <v>768</v>
      </c>
      <c r="D797" t="s">
        <v>1536</v>
      </c>
      <c r="E797">
        <v>1</v>
      </c>
      <c r="F797" t="s">
        <v>13849</v>
      </c>
      <c r="G797">
        <v>1</v>
      </c>
      <c r="H797" t="s">
        <v>8278</v>
      </c>
      <c r="I797" t="s">
        <v>13851</v>
      </c>
      <c r="J797">
        <v>1</v>
      </c>
      <c r="K797" t="s">
        <v>13769</v>
      </c>
      <c r="L797">
        <v>270103</v>
      </c>
      <c r="M797" t="s">
        <v>13539</v>
      </c>
      <c r="N797">
        <v>270103008</v>
      </c>
      <c r="O797" t="s">
        <v>13734</v>
      </c>
      <c r="P797">
        <v>5428</v>
      </c>
      <c r="Q797">
        <v>9269.3780025284395</v>
      </c>
      <c r="R797">
        <v>27282.563864894641</v>
      </c>
    </row>
    <row r="798" spans="1:18" x14ac:dyDescent="0.25">
      <c r="A798">
        <v>8</v>
      </c>
      <c r="B798">
        <v>8301</v>
      </c>
      <c r="C798" t="s">
        <v>768</v>
      </c>
      <c r="D798" t="s">
        <v>1536</v>
      </c>
      <c r="E798">
        <v>1</v>
      </c>
      <c r="F798" t="s">
        <v>13849</v>
      </c>
      <c r="G798">
        <v>2</v>
      </c>
      <c r="H798" t="s">
        <v>13771</v>
      </c>
      <c r="I798" t="s">
        <v>13852</v>
      </c>
      <c r="J798">
        <v>1</v>
      </c>
      <c r="K798" t="s">
        <v>13769</v>
      </c>
      <c r="L798">
        <v>270103</v>
      </c>
      <c r="M798" t="s">
        <v>13539</v>
      </c>
      <c r="N798">
        <v>270103008</v>
      </c>
      <c r="O798" t="s">
        <v>13734</v>
      </c>
      <c r="P798">
        <v>33053</v>
      </c>
      <c r="Q798">
        <v>65363.219776433652</v>
      </c>
      <c r="R798">
        <v>25118.516227244592</v>
      </c>
    </row>
    <row r="799" spans="1:18" x14ac:dyDescent="0.25">
      <c r="A799">
        <v>8</v>
      </c>
      <c r="B799">
        <v>8301</v>
      </c>
      <c r="C799" t="s">
        <v>768</v>
      </c>
      <c r="D799" t="s">
        <v>1536</v>
      </c>
      <c r="E799">
        <v>1</v>
      </c>
      <c r="F799" t="s">
        <v>13849</v>
      </c>
      <c r="G799">
        <v>2</v>
      </c>
      <c r="H799" t="s">
        <v>13771</v>
      </c>
      <c r="I799" t="s">
        <v>13853</v>
      </c>
      <c r="J799">
        <v>1</v>
      </c>
      <c r="K799" t="s">
        <v>13769</v>
      </c>
      <c r="L799">
        <v>270103</v>
      </c>
      <c r="M799" t="s">
        <v>13539</v>
      </c>
      <c r="N799">
        <v>270103008</v>
      </c>
      <c r="O799" t="s">
        <v>13734</v>
      </c>
      <c r="P799">
        <v>9215</v>
      </c>
      <c r="Q799">
        <v>11515.82048040454</v>
      </c>
      <c r="R799">
        <v>40293.252804044394</v>
      </c>
    </row>
    <row r="800" spans="1:18" x14ac:dyDescent="0.25">
      <c r="A800">
        <v>8</v>
      </c>
      <c r="B800">
        <v>8301</v>
      </c>
      <c r="C800" t="s">
        <v>768</v>
      </c>
      <c r="D800" t="s">
        <v>1536</v>
      </c>
      <c r="E800">
        <v>2</v>
      </c>
      <c r="F800" t="s">
        <v>13854</v>
      </c>
      <c r="G800">
        <v>1</v>
      </c>
      <c r="H800" t="s">
        <v>8278</v>
      </c>
      <c r="I800" t="s">
        <v>13850</v>
      </c>
      <c r="J800">
        <v>1</v>
      </c>
      <c r="K800" t="s">
        <v>13769</v>
      </c>
      <c r="L800">
        <v>270103</v>
      </c>
      <c r="M800" t="s">
        <v>13539</v>
      </c>
      <c r="N800">
        <v>270103008</v>
      </c>
      <c r="O800" t="s">
        <v>13734</v>
      </c>
      <c r="P800">
        <v>40672</v>
      </c>
      <c r="Q800">
        <v>74912.468828266763</v>
      </c>
      <c r="R800">
        <v>60578.878124002884</v>
      </c>
    </row>
    <row r="801" spans="1:18" x14ac:dyDescent="0.25">
      <c r="A801">
        <v>8</v>
      </c>
      <c r="B801">
        <v>8301</v>
      </c>
      <c r="C801" t="s">
        <v>768</v>
      </c>
      <c r="D801" t="s">
        <v>1536</v>
      </c>
      <c r="E801">
        <v>2</v>
      </c>
      <c r="F801" t="s">
        <v>13854</v>
      </c>
      <c r="G801">
        <v>1</v>
      </c>
      <c r="H801" t="s">
        <v>8278</v>
      </c>
      <c r="I801" t="s">
        <v>13851</v>
      </c>
      <c r="J801">
        <v>1</v>
      </c>
      <c r="K801" t="s">
        <v>13769</v>
      </c>
      <c r="L801">
        <v>270103</v>
      </c>
      <c r="M801" t="s">
        <v>13539</v>
      </c>
      <c r="N801">
        <v>270103008</v>
      </c>
      <c r="O801" t="s">
        <v>13734</v>
      </c>
      <c r="P801">
        <v>1596</v>
      </c>
      <c r="Q801">
        <v>1966.57142857143</v>
      </c>
      <c r="R801">
        <v>4832.8909072860824</v>
      </c>
    </row>
    <row r="802" spans="1:18" x14ac:dyDescent="0.25">
      <c r="A802">
        <v>8</v>
      </c>
      <c r="B802">
        <v>8301</v>
      </c>
      <c r="C802" t="s">
        <v>768</v>
      </c>
      <c r="D802" t="s">
        <v>1536</v>
      </c>
      <c r="E802">
        <v>3</v>
      </c>
      <c r="F802" t="s">
        <v>13855</v>
      </c>
      <c r="G802">
        <v>1</v>
      </c>
      <c r="H802" t="s">
        <v>8278</v>
      </c>
      <c r="I802" t="s">
        <v>13850</v>
      </c>
      <c r="J802">
        <v>1</v>
      </c>
      <c r="K802" t="s">
        <v>13769</v>
      </c>
      <c r="L802">
        <v>270103</v>
      </c>
      <c r="M802" t="s">
        <v>13539</v>
      </c>
      <c r="N802">
        <v>270103008</v>
      </c>
      <c r="O802" t="s">
        <v>13734</v>
      </c>
      <c r="P802">
        <v>36840</v>
      </c>
      <c r="Q802">
        <v>67609.662254309747</v>
      </c>
      <c r="R802">
        <v>38129.205166394349</v>
      </c>
    </row>
    <row r="803" spans="1:18" x14ac:dyDescent="0.25">
      <c r="A803">
        <v>8</v>
      </c>
      <c r="B803">
        <v>8301</v>
      </c>
      <c r="C803" t="s">
        <v>768</v>
      </c>
      <c r="D803" t="s">
        <v>1536</v>
      </c>
      <c r="E803">
        <v>3</v>
      </c>
      <c r="F803" t="s">
        <v>13855</v>
      </c>
      <c r="G803">
        <v>1</v>
      </c>
      <c r="H803" t="s">
        <v>8278</v>
      </c>
      <c r="I803" t="s">
        <v>13851</v>
      </c>
      <c r="J803">
        <v>1</v>
      </c>
      <c r="K803" t="s">
        <v>13769</v>
      </c>
      <c r="L803">
        <v>270103</v>
      </c>
      <c r="M803" t="s">
        <v>13539</v>
      </c>
      <c r="N803">
        <v>270103008</v>
      </c>
      <c r="O803" t="s">
        <v>13734</v>
      </c>
      <c r="P803">
        <v>5428</v>
      </c>
      <c r="Q803">
        <v>9269.3780025284395</v>
      </c>
      <c r="R803">
        <v>27282.563864894641</v>
      </c>
    </row>
    <row r="804" spans="1:18" x14ac:dyDescent="0.25">
      <c r="A804">
        <v>8</v>
      </c>
      <c r="B804">
        <v>8304</v>
      </c>
      <c r="C804" t="s">
        <v>768</v>
      </c>
      <c r="D804" t="s">
        <v>1545</v>
      </c>
      <c r="E804">
        <v>1</v>
      </c>
      <c r="F804" t="s">
        <v>13849</v>
      </c>
      <c r="G804">
        <v>1</v>
      </c>
      <c r="H804" t="s">
        <v>8278</v>
      </c>
      <c r="I804" t="s">
        <v>13850</v>
      </c>
      <c r="J804">
        <v>1</v>
      </c>
      <c r="K804" t="s">
        <v>13769</v>
      </c>
      <c r="L804">
        <v>270103</v>
      </c>
      <c r="M804" t="s">
        <v>13539</v>
      </c>
      <c r="N804">
        <v>270103008</v>
      </c>
      <c r="O804" t="s">
        <v>13734</v>
      </c>
      <c r="P804">
        <v>0</v>
      </c>
      <c r="Q804">
        <v>6044.6396062849926</v>
      </c>
      <c r="R804">
        <v>0</v>
      </c>
    </row>
    <row r="805" spans="1:18" x14ac:dyDescent="0.25">
      <c r="A805">
        <v>8</v>
      </c>
      <c r="B805">
        <v>8304</v>
      </c>
      <c r="C805" t="s">
        <v>768</v>
      </c>
      <c r="D805" t="s">
        <v>1545</v>
      </c>
      <c r="E805">
        <v>1</v>
      </c>
      <c r="F805" t="s">
        <v>13849</v>
      </c>
      <c r="G805">
        <v>2</v>
      </c>
      <c r="H805" t="s">
        <v>13771</v>
      </c>
      <c r="I805" t="s">
        <v>13852</v>
      </c>
      <c r="J805">
        <v>1</v>
      </c>
      <c r="K805" t="s">
        <v>13769</v>
      </c>
      <c r="L805">
        <v>270103</v>
      </c>
      <c r="M805" t="s">
        <v>13539</v>
      </c>
      <c r="N805">
        <v>270103008</v>
      </c>
      <c r="O805" t="s">
        <v>13734</v>
      </c>
      <c r="P805">
        <v>0</v>
      </c>
      <c r="Q805">
        <v>3089.79266750948</v>
      </c>
      <c r="R805">
        <v>0</v>
      </c>
    </row>
    <row r="806" spans="1:18" x14ac:dyDescent="0.25">
      <c r="A806">
        <v>8</v>
      </c>
      <c r="B806">
        <v>8304</v>
      </c>
      <c r="C806" t="s">
        <v>768</v>
      </c>
      <c r="D806" t="s">
        <v>1545</v>
      </c>
      <c r="E806">
        <v>1</v>
      </c>
      <c r="F806" t="s">
        <v>13849</v>
      </c>
      <c r="G806">
        <v>2</v>
      </c>
      <c r="H806" t="s">
        <v>13771</v>
      </c>
      <c r="I806" t="s">
        <v>13853</v>
      </c>
      <c r="J806">
        <v>1</v>
      </c>
      <c r="K806" t="s">
        <v>13769</v>
      </c>
      <c r="L806">
        <v>270103</v>
      </c>
      <c r="M806" t="s">
        <v>13539</v>
      </c>
      <c r="N806">
        <v>270103008</v>
      </c>
      <c r="O806" t="s">
        <v>13734</v>
      </c>
      <c r="P806">
        <v>0</v>
      </c>
      <c r="Q806">
        <v>2954.8469387755122</v>
      </c>
      <c r="R806">
        <v>0</v>
      </c>
    </row>
    <row r="807" spans="1:18" x14ac:dyDescent="0.25">
      <c r="A807">
        <v>8</v>
      </c>
      <c r="B807">
        <v>8304</v>
      </c>
      <c r="C807" t="s">
        <v>768</v>
      </c>
      <c r="D807" t="s">
        <v>1545</v>
      </c>
      <c r="E807">
        <v>2</v>
      </c>
      <c r="F807" t="s">
        <v>13854</v>
      </c>
      <c r="G807">
        <v>1</v>
      </c>
      <c r="H807" t="s">
        <v>8278</v>
      </c>
      <c r="I807" t="s">
        <v>13850</v>
      </c>
      <c r="J807">
        <v>1</v>
      </c>
      <c r="K807" t="s">
        <v>13769</v>
      </c>
      <c r="L807">
        <v>270103</v>
      </c>
      <c r="M807" t="s">
        <v>13539</v>
      </c>
      <c r="N807">
        <v>270103008</v>
      </c>
      <c r="O807" t="s">
        <v>13734</v>
      </c>
      <c r="P807">
        <v>0</v>
      </c>
      <c r="Q807">
        <v>6044.6396062849926</v>
      </c>
      <c r="R807">
        <v>0</v>
      </c>
    </row>
    <row r="808" spans="1:18" x14ac:dyDescent="0.25">
      <c r="A808">
        <v>8</v>
      </c>
      <c r="B808">
        <v>8304</v>
      </c>
      <c r="C808" t="s">
        <v>768</v>
      </c>
      <c r="D808" t="s">
        <v>1545</v>
      </c>
      <c r="E808">
        <v>3</v>
      </c>
      <c r="F808" t="s">
        <v>13855</v>
      </c>
      <c r="G808">
        <v>1</v>
      </c>
      <c r="H808" t="s">
        <v>8278</v>
      </c>
      <c r="I808" t="s">
        <v>13850</v>
      </c>
      <c r="J808">
        <v>1</v>
      </c>
      <c r="K808" t="s">
        <v>13769</v>
      </c>
      <c r="L808">
        <v>270103</v>
      </c>
      <c r="M808" t="s">
        <v>13539</v>
      </c>
      <c r="N808">
        <v>270103008</v>
      </c>
      <c r="O808" t="s">
        <v>13734</v>
      </c>
      <c r="P808">
        <v>0</v>
      </c>
      <c r="Q808">
        <v>6044.6396062849926</v>
      </c>
      <c r="R808">
        <v>0</v>
      </c>
    </row>
    <row r="809" spans="1:18" x14ac:dyDescent="0.25">
      <c r="A809">
        <v>8</v>
      </c>
      <c r="B809">
        <v>8305</v>
      </c>
      <c r="C809" t="s">
        <v>768</v>
      </c>
      <c r="D809" t="s">
        <v>1548</v>
      </c>
      <c r="E809">
        <v>1</v>
      </c>
      <c r="F809" t="s">
        <v>13849</v>
      </c>
      <c r="G809">
        <v>1</v>
      </c>
      <c r="H809" t="s">
        <v>8278</v>
      </c>
      <c r="I809" t="s">
        <v>13850</v>
      </c>
      <c r="J809">
        <v>1</v>
      </c>
      <c r="K809" t="s">
        <v>13769</v>
      </c>
      <c r="L809">
        <v>270103</v>
      </c>
      <c r="M809" t="s">
        <v>13539</v>
      </c>
      <c r="N809">
        <v>270103008</v>
      </c>
      <c r="O809" t="s">
        <v>13734</v>
      </c>
      <c r="P809">
        <v>0</v>
      </c>
      <c r="Q809">
        <v>17036.687938898336</v>
      </c>
      <c r="R809">
        <v>8559.4100694964218</v>
      </c>
    </row>
    <row r="810" spans="1:18" x14ac:dyDescent="0.25">
      <c r="A810">
        <v>8</v>
      </c>
      <c r="B810">
        <v>8305</v>
      </c>
      <c r="C810" t="s">
        <v>768</v>
      </c>
      <c r="D810" t="s">
        <v>1548</v>
      </c>
      <c r="E810">
        <v>1</v>
      </c>
      <c r="F810" t="s">
        <v>13849</v>
      </c>
      <c r="G810">
        <v>1</v>
      </c>
      <c r="H810" t="s">
        <v>8278</v>
      </c>
      <c r="I810" t="s">
        <v>13851</v>
      </c>
      <c r="J810">
        <v>1</v>
      </c>
      <c r="K810" t="s">
        <v>13769</v>
      </c>
      <c r="L810">
        <v>270103</v>
      </c>
      <c r="M810" t="s">
        <v>13539</v>
      </c>
      <c r="N810">
        <v>270103008</v>
      </c>
      <c r="O810" t="s">
        <v>13734</v>
      </c>
      <c r="P810">
        <v>0</v>
      </c>
      <c r="Q810">
        <v>0</v>
      </c>
      <c r="R810">
        <v>6570.9225195094759</v>
      </c>
    </row>
    <row r="811" spans="1:18" x14ac:dyDescent="0.25">
      <c r="A811">
        <v>8</v>
      </c>
      <c r="B811">
        <v>8305</v>
      </c>
      <c r="C811" t="s">
        <v>768</v>
      </c>
      <c r="D811" t="s">
        <v>1548</v>
      </c>
      <c r="E811">
        <v>1</v>
      </c>
      <c r="F811" t="s">
        <v>13849</v>
      </c>
      <c r="G811">
        <v>2</v>
      </c>
      <c r="H811" t="s">
        <v>13771</v>
      </c>
      <c r="I811" t="s">
        <v>13852</v>
      </c>
      <c r="J811">
        <v>1</v>
      </c>
      <c r="K811" t="s">
        <v>13769</v>
      </c>
      <c r="L811">
        <v>270103</v>
      </c>
      <c r="M811" t="s">
        <v>13539</v>
      </c>
      <c r="N811">
        <v>270103008</v>
      </c>
      <c r="O811" t="s">
        <v>13734</v>
      </c>
      <c r="P811">
        <v>0</v>
      </c>
      <c r="Q811">
        <v>17036.687938898336</v>
      </c>
      <c r="R811">
        <v>5295.4522397891969</v>
      </c>
    </row>
    <row r="812" spans="1:18" x14ac:dyDescent="0.25">
      <c r="A812">
        <v>8</v>
      </c>
      <c r="B812">
        <v>8305</v>
      </c>
      <c r="C812" t="s">
        <v>768</v>
      </c>
      <c r="D812" t="s">
        <v>1548</v>
      </c>
      <c r="E812">
        <v>1</v>
      </c>
      <c r="F812" t="s">
        <v>13849</v>
      </c>
      <c r="G812">
        <v>2</v>
      </c>
      <c r="H812" t="s">
        <v>13771</v>
      </c>
      <c r="I812" t="s">
        <v>13853</v>
      </c>
      <c r="J812">
        <v>1</v>
      </c>
      <c r="K812" t="s">
        <v>13769</v>
      </c>
      <c r="L812">
        <v>270103</v>
      </c>
      <c r="M812" t="s">
        <v>13539</v>
      </c>
      <c r="N812">
        <v>270103008</v>
      </c>
      <c r="O812" t="s">
        <v>13734</v>
      </c>
      <c r="P812">
        <v>0</v>
      </c>
      <c r="Q812">
        <v>0</v>
      </c>
      <c r="R812">
        <v>9834.8803492167026</v>
      </c>
    </row>
    <row r="813" spans="1:18" x14ac:dyDescent="0.25">
      <c r="A813">
        <v>8</v>
      </c>
      <c r="B813">
        <v>8305</v>
      </c>
      <c r="C813" t="s">
        <v>768</v>
      </c>
      <c r="D813" t="s">
        <v>1548</v>
      </c>
      <c r="E813">
        <v>2</v>
      </c>
      <c r="F813" t="s">
        <v>13854</v>
      </c>
      <c r="G813">
        <v>1</v>
      </c>
      <c r="H813" t="s">
        <v>8278</v>
      </c>
      <c r="I813" t="s">
        <v>13850</v>
      </c>
      <c r="J813">
        <v>1</v>
      </c>
      <c r="K813" t="s">
        <v>13769</v>
      </c>
      <c r="L813">
        <v>270103</v>
      </c>
      <c r="M813" t="s">
        <v>13539</v>
      </c>
      <c r="N813">
        <v>270103008</v>
      </c>
      <c r="O813" t="s">
        <v>13734</v>
      </c>
      <c r="P813">
        <v>0</v>
      </c>
      <c r="Q813">
        <v>17036.687938898336</v>
      </c>
      <c r="R813">
        <v>11608.948531034883</v>
      </c>
    </row>
    <row r="814" spans="1:18" x14ac:dyDescent="0.25">
      <c r="A814">
        <v>8</v>
      </c>
      <c r="B814">
        <v>8305</v>
      </c>
      <c r="C814" t="s">
        <v>768</v>
      </c>
      <c r="D814" t="s">
        <v>1548</v>
      </c>
      <c r="E814">
        <v>2</v>
      </c>
      <c r="F814" t="s">
        <v>13854</v>
      </c>
      <c r="G814">
        <v>1</v>
      </c>
      <c r="H814" t="s">
        <v>8278</v>
      </c>
      <c r="I814" t="s">
        <v>13851</v>
      </c>
      <c r="J814">
        <v>1</v>
      </c>
      <c r="K814" t="s">
        <v>13769</v>
      </c>
      <c r="L814">
        <v>270103</v>
      </c>
      <c r="M814" t="s">
        <v>13539</v>
      </c>
      <c r="N814">
        <v>270103008</v>
      </c>
      <c r="O814" t="s">
        <v>13734</v>
      </c>
      <c r="P814">
        <v>0</v>
      </c>
      <c r="Q814">
        <v>0</v>
      </c>
      <c r="R814">
        <v>3521.384057971015</v>
      </c>
    </row>
    <row r="815" spans="1:18" x14ac:dyDescent="0.25">
      <c r="A815">
        <v>8</v>
      </c>
      <c r="B815">
        <v>8305</v>
      </c>
      <c r="C815" t="s">
        <v>768</v>
      </c>
      <c r="D815" t="s">
        <v>1548</v>
      </c>
      <c r="E815">
        <v>3</v>
      </c>
      <c r="F815" t="s">
        <v>13855</v>
      </c>
      <c r="G815">
        <v>1</v>
      </c>
      <c r="H815" t="s">
        <v>8278</v>
      </c>
      <c r="I815" t="s">
        <v>13850</v>
      </c>
      <c r="J815">
        <v>1</v>
      </c>
      <c r="K815" t="s">
        <v>13769</v>
      </c>
      <c r="L815">
        <v>270103</v>
      </c>
      <c r="M815" t="s">
        <v>13539</v>
      </c>
      <c r="N815">
        <v>270103008</v>
      </c>
      <c r="O815" t="s">
        <v>13734</v>
      </c>
      <c r="P815">
        <v>0</v>
      </c>
      <c r="Q815">
        <v>17036.687938898336</v>
      </c>
      <c r="R815">
        <v>8559.4100694964218</v>
      </c>
    </row>
    <row r="816" spans="1:18" x14ac:dyDescent="0.25">
      <c r="A816">
        <v>8</v>
      </c>
      <c r="B816">
        <v>8305</v>
      </c>
      <c r="C816" t="s">
        <v>768</v>
      </c>
      <c r="D816" t="s">
        <v>1548</v>
      </c>
      <c r="E816">
        <v>3</v>
      </c>
      <c r="F816" t="s">
        <v>13855</v>
      </c>
      <c r="G816">
        <v>1</v>
      </c>
      <c r="H816" t="s">
        <v>8278</v>
      </c>
      <c r="I816" t="s">
        <v>13851</v>
      </c>
      <c r="J816">
        <v>1</v>
      </c>
      <c r="K816" t="s">
        <v>13769</v>
      </c>
      <c r="L816">
        <v>270103</v>
      </c>
      <c r="M816" t="s">
        <v>13539</v>
      </c>
      <c r="N816">
        <v>270103008</v>
      </c>
      <c r="O816" t="s">
        <v>13734</v>
      </c>
      <c r="P816">
        <v>0</v>
      </c>
      <c r="Q816">
        <v>0</v>
      </c>
      <c r="R816">
        <v>6570.9225195094759</v>
      </c>
    </row>
    <row r="817" spans="1:18" x14ac:dyDescent="0.25">
      <c r="A817">
        <v>8</v>
      </c>
      <c r="B817">
        <v>8306</v>
      </c>
      <c r="C817" t="s">
        <v>768</v>
      </c>
      <c r="D817" t="s">
        <v>1551</v>
      </c>
      <c r="E817">
        <v>1</v>
      </c>
      <c r="F817" t="s">
        <v>13849</v>
      </c>
      <c r="G817">
        <v>1</v>
      </c>
      <c r="H817" t="s">
        <v>8278</v>
      </c>
      <c r="I817" t="s">
        <v>13850</v>
      </c>
      <c r="J817">
        <v>1</v>
      </c>
      <c r="K817" t="s">
        <v>13769</v>
      </c>
      <c r="L817">
        <v>270103</v>
      </c>
      <c r="M817" t="s">
        <v>13539</v>
      </c>
      <c r="N817">
        <v>270103008</v>
      </c>
      <c r="O817" t="s">
        <v>13734</v>
      </c>
      <c r="P817">
        <v>0</v>
      </c>
      <c r="Q817">
        <v>5657.0650969847338</v>
      </c>
      <c r="R817">
        <v>0</v>
      </c>
    </row>
    <row r="818" spans="1:18" x14ac:dyDescent="0.25">
      <c r="A818">
        <v>8</v>
      </c>
      <c r="B818">
        <v>8306</v>
      </c>
      <c r="C818" t="s">
        <v>768</v>
      </c>
      <c r="D818" t="s">
        <v>1551</v>
      </c>
      <c r="E818">
        <v>1</v>
      </c>
      <c r="F818" t="s">
        <v>13849</v>
      </c>
      <c r="G818">
        <v>2</v>
      </c>
      <c r="H818" t="s">
        <v>13771</v>
      </c>
      <c r="I818" t="s">
        <v>13852</v>
      </c>
      <c r="J818">
        <v>1</v>
      </c>
      <c r="K818" t="s">
        <v>13769</v>
      </c>
      <c r="L818">
        <v>270103</v>
      </c>
      <c r="M818" t="s">
        <v>13539</v>
      </c>
      <c r="N818">
        <v>270103008</v>
      </c>
      <c r="O818" t="s">
        <v>13734</v>
      </c>
      <c r="P818">
        <v>0</v>
      </c>
      <c r="Q818">
        <v>4668.7895867806519</v>
      </c>
      <c r="R818">
        <v>0</v>
      </c>
    </row>
    <row r="819" spans="1:18" x14ac:dyDescent="0.25">
      <c r="A819">
        <v>8</v>
      </c>
      <c r="B819">
        <v>8306</v>
      </c>
      <c r="C819" t="s">
        <v>768</v>
      </c>
      <c r="D819" t="s">
        <v>1551</v>
      </c>
      <c r="E819">
        <v>1</v>
      </c>
      <c r="F819" t="s">
        <v>13849</v>
      </c>
      <c r="G819">
        <v>2</v>
      </c>
      <c r="H819" t="s">
        <v>13771</v>
      </c>
      <c r="I819" t="s">
        <v>13853</v>
      </c>
      <c r="J819">
        <v>1</v>
      </c>
      <c r="K819" t="s">
        <v>13769</v>
      </c>
      <c r="L819">
        <v>270103</v>
      </c>
      <c r="M819" t="s">
        <v>13539</v>
      </c>
      <c r="N819">
        <v>270103008</v>
      </c>
      <c r="O819" t="s">
        <v>13734</v>
      </c>
      <c r="P819">
        <v>0</v>
      </c>
      <c r="Q819">
        <v>988.27551020408202</v>
      </c>
      <c r="R819">
        <v>0</v>
      </c>
    </row>
    <row r="820" spans="1:18" x14ac:dyDescent="0.25">
      <c r="A820">
        <v>8</v>
      </c>
      <c r="B820">
        <v>8306</v>
      </c>
      <c r="C820" t="s">
        <v>768</v>
      </c>
      <c r="D820" t="s">
        <v>1551</v>
      </c>
      <c r="E820">
        <v>2</v>
      </c>
      <c r="F820" t="s">
        <v>13854</v>
      </c>
      <c r="G820">
        <v>1</v>
      </c>
      <c r="H820" t="s">
        <v>8278</v>
      </c>
      <c r="I820" t="s">
        <v>13850</v>
      </c>
      <c r="J820">
        <v>1</v>
      </c>
      <c r="K820" t="s">
        <v>13769</v>
      </c>
      <c r="L820">
        <v>270103</v>
      </c>
      <c r="M820" t="s">
        <v>13539</v>
      </c>
      <c r="N820">
        <v>270103008</v>
      </c>
      <c r="O820" t="s">
        <v>13734</v>
      </c>
      <c r="P820">
        <v>0</v>
      </c>
      <c r="Q820">
        <v>5657.0650969847338</v>
      </c>
      <c r="R820">
        <v>0</v>
      </c>
    </row>
    <row r="821" spans="1:18" x14ac:dyDescent="0.25">
      <c r="A821">
        <v>8</v>
      </c>
      <c r="B821">
        <v>8306</v>
      </c>
      <c r="C821" t="s">
        <v>768</v>
      </c>
      <c r="D821" t="s">
        <v>1551</v>
      </c>
      <c r="E821">
        <v>3</v>
      </c>
      <c r="F821" t="s">
        <v>13855</v>
      </c>
      <c r="G821">
        <v>1</v>
      </c>
      <c r="H821" t="s">
        <v>8278</v>
      </c>
      <c r="I821" t="s">
        <v>13850</v>
      </c>
      <c r="J821">
        <v>1</v>
      </c>
      <c r="K821" t="s">
        <v>13769</v>
      </c>
      <c r="L821">
        <v>270103</v>
      </c>
      <c r="M821" t="s">
        <v>13539</v>
      </c>
      <c r="N821">
        <v>270103008</v>
      </c>
      <c r="O821" t="s">
        <v>13734</v>
      </c>
      <c r="P821">
        <v>0</v>
      </c>
      <c r="Q821">
        <v>5657.0650969847338</v>
      </c>
      <c r="R821">
        <v>0</v>
      </c>
    </row>
    <row r="822" spans="1:18" x14ac:dyDescent="0.25">
      <c r="A822">
        <v>8</v>
      </c>
      <c r="B822">
        <v>8307</v>
      </c>
      <c r="C822" t="s">
        <v>768</v>
      </c>
      <c r="D822" t="s">
        <v>1554</v>
      </c>
      <c r="E822">
        <v>1</v>
      </c>
      <c r="F822" t="s">
        <v>13849</v>
      </c>
      <c r="G822">
        <v>1</v>
      </c>
      <c r="H822" t="s">
        <v>8278</v>
      </c>
      <c r="I822" t="s">
        <v>13850</v>
      </c>
      <c r="J822">
        <v>1</v>
      </c>
      <c r="K822" t="s">
        <v>13769</v>
      </c>
      <c r="L822">
        <v>270103</v>
      </c>
      <c r="M822" t="s">
        <v>13539</v>
      </c>
      <c r="N822">
        <v>270103008</v>
      </c>
      <c r="O822" t="s">
        <v>13734</v>
      </c>
      <c r="P822">
        <v>0</v>
      </c>
      <c r="Q822">
        <v>5200.0375068946441</v>
      </c>
      <c r="R822">
        <v>0</v>
      </c>
    </row>
    <row r="823" spans="1:18" x14ac:dyDescent="0.25">
      <c r="A823">
        <v>8</v>
      </c>
      <c r="B823">
        <v>8307</v>
      </c>
      <c r="C823" t="s">
        <v>768</v>
      </c>
      <c r="D823" t="s">
        <v>1554</v>
      </c>
      <c r="E823">
        <v>1</v>
      </c>
      <c r="F823" t="s">
        <v>13849</v>
      </c>
      <c r="G823">
        <v>2</v>
      </c>
      <c r="H823" t="s">
        <v>13771</v>
      </c>
      <c r="I823" t="s">
        <v>13852</v>
      </c>
      <c r="J823">
        <v>1</v>
      </c>
      <c r="K823" t="s">
        <v>13769</v>
      </c>
      <c r="L823">
        <v>270103</v>
      </c>
      <c r="M823" t="s">
        <v>13539</v>
      </c>
      <c r="N823">
        <v>270103008</v>
      </c>
      <c r="O823" t="s">
        <v>13734</v>
      </c>
      <c r="P823">
        <v>0</v>
      </c>
      <c r="Q823">
        <v>4211.7619966905622</v>
      </c>
      <c r="R823">
        <v>0</v>
      </c>
    </row>
    <row r="824" spans="1:18" x14ac:dyDescent="0.25">
      <c r="A824">
        <v>8</v>
      </c>
      <c r="B824">
        <v>8307</v>
      </c>
      <c r="C824" t="s">
        <v>768</v>
      </c>
      <c r="D824" t="s">
        <v>1554</v>
      </c>
      <c r="E824">
        <v>1</v>
      </c>
      <c r="F824" t="s">
        <v>13849</v>
      </c>
      <c r="G824">
        <v>2</v>
      </c>
      <c r="H824" t="s">
        <v>13771</v>
      </c>
      <c r="I824" t="s">
        <v>13853</v>
      </c>
      <c r="J824">
        <v>1</v>
      </c>
      <c r="K824" t="s">
        <v>13769</v>
      </c>
      <c r="L824">
        <v>270103</v>
      </c>
      <c r="M824" t="s">
        <v>13539</v>
      </c>
      <c r="N824">
        <v>270103008</v>
      </c>
      <c r="O824" t="s">
        <v>13734</v>
      </c>
      <c r="P824">
        <v>0</v>
      </c>
      <c r="Q824">
        <v>988.27551020408202</v>
      </c>
      <c r="R824">
        <v>0</v>
      </c>
    </row>
    <row r="825" spans="1:18" x14ac:dyDescent="0.25">
      <c r="A825">
        <v>8</v>
      </c>
      <c r="B825">
        <v>8307</v>
      </c>
      <c r="C825" t="s">
        <v>768</v>
      </c>
      <c r="D825" t="s">
        <v>1554</v>
      </c>
      <c r="E825">
        <v>2</v>
      </c>
      <c r="F825" t="s">
        <v>13854</v>
      </c>
      <c r="G825">
        <v>1</v>
      </c>
      <c r="H825" t="s">
        <v>8278</v>
      </c>
      <c r="I825" t="s">
        <v>13850</v>
      </c>
      <c r="J825">
        <v>1</v>
      </c>
      <c r="K825" t="s">
        <v>13769</v>
      </c>
      <c r="L825">
        <v>270103</v>
      </c>
      <c r="M825" t="s">
        <v>13539</v>
      </c>
      <c r="N825">
        <v>270103008</v>
      </c>
      <c r="O825" t="s">
        <v>13734</v>
      </c>
      <c r="P825">
        <v>0</v>
      </c>
      <c r="Q825">
        <v>5200.0375068946441</v>
      </c>
      <c r="R825">
        <v>0</v>
      </c>
    </row>
    <row r="826" spans="1:18" x14ac:dyDescent="0.25">
      <c r="A826">
        <v>8</v>
      </c>
      <c r="B826">
        <v>8307</v>
      </c>
      <c r="C826" t="s">
        <v>768</v>
      </c>
      <c r="D826" t="s">
        <v>1554</v>
      </c>
      <c r="E826">
        <v>3</v>
      </c>
      <c r="F826" t="s">
        <v>13855</v>
      </c>
      <c r="G826">
        <v>1</v>
      </c>
      <c r="H826" t="s">
        <v>8278</v>
      </c>
      <c r="I826" t="s">
        <v>13850</v>
      </c>
      <c r="J826">
        <v>1</v>
      </c>
      <c r="K826" t="s">
        <v>13769</v>
      </c>
      <c r="L826">
        <v>270103</v>
      </c>
      <c r="M826" t="s">
        <v>13539</v>
      </c>
      <c r="N826">
        <v>270103008</v>
      </c>
      <c r="O826" t="s">
        <v>13734</v>
      </c>
      <c r="P826">
        <v>0</v>
      </c>
      <c r="Q826">
        <v>5200.0375068946441</v>
      </c>
      <c r="R826">
        <v>0</v>
      </c>
    </row>
    <row r="827" spans="1:18" x14ac:dyDescent="0.25">
      <c r="A827">
        <v>8</v>
      </c>
      <c r="B827">
        <v>8312</v>
      </c>
      <c r="C827" t="s">
        <v>768</v>
      </c>
      <c r="D827" t="s">
        <v>1568</v>
      </c>
      <c r="E827">
        <v>1</v>
      </c>
      <c r="F827" t="s">
        <v>13849</v>
      </c>
      <c r="G827">
        <v>1</v>
      </c>
      <c r="H827" t="s">
        <v>8278</v>
      </c>
      <c r="I827" t="s">
        <v>13850</v>
      </c>
      <c r="J827">
        <v>1</v>
      </c>
      <c r="K827" t="s">
        <v>13769</v>
      </c>
      <c r="L827">
        <v>270103</v>
      </c>
      <c r="M827" t="s">
        <v>13539</v>
      </c>
      <c r="N827">
        <v>270103008</v>
      </c>
      <c r="O827" t="s">
        <v>13734</v>
      </c>
      <c r="P827">
        <v>0</v>
      </c>
      <c r="Q827">
        <v>3234.7179880801823</v>
      </c>
      <c r="R827">
        <v>0</v>
      </c>
    </row>
    <row r="828" spans="1:18" x14ac:dyDescent="0.25">
      <c r="A828">
        <v>8</v>
      </c>
      <c r="B828">
        <v>8312</v>
      </c>
      <c r="C828" t="s">
        <v>768</v>
      </c>
      <c r="D828" t="s">
        <v>1568</v>
      </c>
      <c r="E828">
        <v>1</v>
      </c>
      <c r="F828" t="s">
        <v>13849</v>
      </c>
      <c r="G828">
        <v>1</v>
      </c>
      <c r="H828" t="s">
        <v>8278</v>
      </c>
      <c r="I828" t="s">
        <v>13851</v>
      </c>
      <c r="J828">
        <v>1</v>
      </c>
      <c r="K828" t="s">
        <v>13769</v>
      </c>
      <c r="L828">
        <v>270103</v>
      </c>
      <c r="M828" t="s">
        <v>13539</v>
      </c>
      <c r="N828">
        <v>270103008</v>
      </c>
      <c r="O828" t="s">
        <v>13734</v>
      </c>
      <c r="P828">
        <v>0</v>
      </c>
      <c r="Q828">
        <v>1611.7432432432399</v>
      </c>
      <c r="R828">
        <v>0</v>
      </c>
    </row>
    <row r="829" spans="1:18" x14ac:dyDescent="0.25">
      <c r="A829">
        <v>8</v>
      </c>
      <c r="B829">
        <v>8312</v>
      </c>
      <c r="C829" t="s">
        <v>768</v>
      </c>
      <c r="D829" t="s">
        <v>1568</v>
      </c>
      <c r="E829">
        <v>1</v>
      </c>
      <c r="F829" t="s">
        <v>13849</v>
      </c>
      <c r="G829">
        <v>2</v>
      </c>
      <c r="H829" t="s">
        <v>13771</v>
      </c>
      <c r="I829" t="s">
        <v>13852</v>
      </c>
      <c r="J829">
        <v>1</v>
      </c>
      <c r="K829" t="s">
        <v>13769</v>
      </c>
      <c r="L829">
        <v>270103</v>
      </c>
      <c r="M829" t="s">
        <v>13539</v>
      </c>
      <c r="N829">
        <v>270103008</v>
      </c>
      <c r="O829" t="s">
        <v>13734</v>
      </c>
      <c r="P829">
        <v>0</v>
      </c>
      <c r="Q829">
        <v>3234.7179880801823</v>
      </c>
      <c r="R829">
        <v>0</v>
      </c>
    </row>
    <row r="830" spans="1:18" x14ac:dyDescent="0.25">
      <c r="A830">
        <v>8</v>
      </c>
      <c r="B830">
        <v>8312</v>
      </c>
      <c r="C830" t="s">
        <v>768</v>
      </c>
      <c r="D830" t="s">
        <v>1568</v>
      </c>
      <c r="E830">
        <v>1</v>
      </c>
      <c r="F830" t="s">
        <v>13849</v>
      </c>
      <c r="G830">
        <v>2</v>
      </c>
      <c r="H830" t="s">
        <v>13771</v>
      </c>
      <c r="I830" t="s">
        <v>13853</v>
      </c>
      <c r="J830">
        <v>1</v>
      </c>
      <c r="K830" t="s">
        <v>13769</v>
      </c>
      <c r="L830">
        <v>270103</v>
      </c>
      <c r="M830" t="s">
        <v>13539</v>
      </c>
      <c r="N830">
        <v>270103008</v>
      </c>
      <c r="O830" t="s">
        <v>13734</v>
      </c>
      <c r="P830">
        <v>0</v>
      </c>
      <c r="Q830">
        <v>1611.7432432432399</v>
      </c>
      <c r="R830">
        <v>0</v>
      </c>
    </row>
    <row r="831" spans="1:18" x14ac:dyDescent="0.25">
      <c r="A831">
        <v>8</v>
      </c>
      <c r="B831">
        <v>8312</v>
      </c>
      <c r="C831" t="s">
        <v>768</v>
      </c>
      <c r="D831" t="s">
        <v>1568</v>
      </c>
      <c r="E831">
        <v>2</v>
      </c>
      <c r="F831" t="s">
        <v>13854</v>
      </c>
      <c r="G831">
        <v>1</v>
      </c>
      <c r="H831" t="s">
        <v>8278</v>
      </c>
      <c r="I831" t="s">
        <v>13850</v>
      </c>
      <c r="J831">
        <v>1</v>
      </c>
      <c r="K831" t="s">
        <v>13769</v>
      </c>
      <c r="L831">
        <v>270103</v>
      </c>
      <c r="M831" t="s">
        <v>13539</v>
      </c>
      <c r="N831">
        <v>270103008</v>
      </c>
      <c r="O831" t="s">
        <v>13734</v>
      </c>
      <c r="P831">
        <v>0</v>
      </c>
      <c r="Q831">
        <v>4846.461231323422</v>
      </c>
      <c r="R831">
        <v>0</v>
      </c>
    </row>
    <row r="832" spans="1:18" x14ac:dyDescent="0.25">
      <c r="A832">
        <v>8</v>
      </c>
      <c r="B832">
        <v>8312</v>
      </c>
      <c r="C832" t="s">
        <v>768</v>
      </c>
      <c r="D832" t="s">
        <v>1568</v>
      </c>
      <c r="E832">
        <v>3</v>
      </c>
      <c r="F832" t="s">
        <v>13855</v>
      </c>
      <c r="G832">
        <v>1</v>
      </c>
      <c r="H832" t="s">
        <v>8278</v>
      </c>
      <c r="I832" t="s">
        <v>13850</v>
      </c>
      <c r="J832">
        <v>1</v>
      </c>
      <c r="K832" t="s">
        <v>13769</v>
      </c>
      <c r="L832">
        <v>270103</v>
      </c>
      <c r="M832" t="s">
        <v>13539</v>
      </c>
      <c r="N832">
        <v>270103008</v>
      </c>
      <c r="O832" t="s">
        <v>13734</v>
      </c>
      <c r="P832">
        <v>0</v>
      </c>
      <c r="Q832">
        <v>3234.7179880801823</v>
      </c>
      <c r="R832">
        <v>0</v>
      </c>
    </row>
    <row r="833" spans="1:18" x14ac:dyDescent="0.25">
      <c r="A833">
        <v>8</v>
      </c>
      <c r="B833">
        <v>8312</v>
      </c>
      <c r="C833" t="s">
        <v>768</v>
      </c>
      <c r="D833" t="s">
        <v>1568</v>
      </c>
      <c r="E833">
        <v>3</v>
      </c>
      <c r="F833" t="s">
        <v>13855</v>
      </c>
      <c r="G833">
        <v>1</v>
      </c>
      <c r="H833" t="s">
        <v>8278</v>
      </c>
      <c r="I833" t="s">
        <v>13851</v>
      </c>
      <c r="J833">
        <v>1</v>
      </c>
      <c r="K833" t="s">
        <v>13769</v>
      </c>
      <c r="L833">
        <v>270103</v>
      </c>
      <c r="M833" t="s">
        <v>13539</v>
      </c>
      <c r="N833">
        <v>270103008</v>
      </c>
      <c r="O833" t="s">
        <v>13734</v>
      </c>
      <c r="P833">
        <v>0</v>
      </c>
      <c r="Q833">
        <v>1611.7432432432399</v>
      </c>
      <c r="R833">
        <v>0</v>
      </c>
    </row>
    <row r="834" spans="1:18" x14ac:dyDescent="0.25">
      <c r="A834">
        <v>8</v>
      </c>
      <c r="B834">
        <v>16101</v>
      </c>
      <c r="C834" t="s">
        <v>768</v>
      </c>
      <c r="D834" t="s">
        <v>2024</v>
      </c>
      <c r="E834">
        <v>1</v>
      </c>
      <c r="F834" t="s">
        <v>13849</v>
      </c>
      <c r="G834">
        <v>1</v>
      </c>
      <c r="H834" t="s">
        <v>8278</v>
      </c>
      <c r="I834" t="s">
        <v>13850</v>
      </c>
      <c r="J834">
        <v>1</v>
      </c>
      <c r="K834" t="s">
        <v>13769</v>
      </c>
      <c r="L834">
        <v>270103</v>
      </c>
      <c r="M834" t="s">
        <v>13539</v>
      </c>
      <c r="N834">
        <v>270103008</v>
      </c>
      <c r="O834" t="s">
        <v>13734</v>
      </c>
      <c r="P834">
        <v>40526</v>
      </c>
      <c r="Q834">
        <v>58236.60607187877</v>
      </c>
      <c r="R834">
        <v>0</v>
      </c>
    </row>
    <row r="835" spans="1:18" x14ac:dyDescent="0.25">
      <c r="A835">
        <v>8</v>
      </c>
      <c r="B835">
        <v>16101</v>
      </c>
      <c r="C835" t="s">
        <v>768</v>
      </c>
      <c r="D835" t="s">
        <v>2024</v>
      </c>
      <c r="E835">
        <v>1</v>
      </c>
      <c r="F835" t="s">
        <v>13849</v>
      </c>
      <c r="G835">
        <v>1</v>
      </c>
      <c r="H835" t="s">
        <v>8278</v>
      </c>
      <c r="I835" t="s">
        <v>13851</v>
      </c>
      <c r="J835">
        <v>1</v>
      </c>
      <c r="K835" t="s">
        <v>13769</v>
      </c>
      <c r="L835">
        <v>270103</v>
      </c>
      <c r="M835" t="s">
        <v>13539</v>
      </c>
      <c r="N835">
        <v>270103008</v>
      </c>
      <c r="O835" t="s">
        <v>13734</v>
      </c>
      <c r="P835">
        <v>12977</v>
      </c>
      <c r="Q835">
        <v>13448.393675246933</v>
      </c>
      <c r="R835">
        <v>0</v>
      </c>
    </row>
    <row r="836" spans="1:18" x14ac:dyDescent="0.25">
      <c r="A836">
        <v>8</v>
      </c>
      <c r="B836">
        <v>16101</v>
      </c>
      <c r="C836" t="s">
        <v>768</v>
      </c>
      <c r="D836" t="s">
        <v>2024</v>
      </c>
      <c r="E836">
        <v>1</v>
      </c>
      <c r="F836" t="s">
        <v>13849</v>
      </c>
      <c r="G836">
        <v>2</v>
      </c>
      <c r="H836" t="s">
        <v>13771</v>
      </c>
      <c r="I836" t="s">
        <v>13852</v>
      </c>
      <c r="J836">
        <v>1</v>
      </c>
      <c r="K836" t="s">
        <v>13769</v>
      </c>
      <c r="L836">
        <v>270103</v>
      </c>
      <c r="M836" t="s">
        <v>13539</v>
      </c>
      <c r="N836">
        <v>270103008</v>
      </c>
      <c r="O836" t="s">
        <v>13734</v>
      </c>
      <c r="P836">
        <v>30391</v>
      </c>
      <c r="Q836">
        <v>52326.91219432775</v>
      </c>
      <c r="R836">
        <v>0</v>
      </c>
    </row>
    <row r="837" spans="1:18" x14ac:dyDescent="0.25">
      <c r="A837">
        <v>8</v>
      </c>
      <c r="B837">
        <v>16101</v>
      </c>
      <c r="C837" t="s">
        <v>768</v>
      </c>
      <c r="D837" t="s">
        <v>2024</v>
      </c>
      <c r="E837">
        <v>1</v>
      </c>
      <c r="F837" t="s">
        <v>13849</v>
      </c>
      <c r="G837">
        <v>2</v>
      </c>
      <c r="H837" t="s">
        <v>13771</v>
      </c>
      <c r="I837" t="s">
        <v>13853</v>
      </c>
      <c r="J837">
        <v>1</v>
      </c>
      <c r="K837" t="s">
        <v>13769</v>
      </c>
      <c r="L837">
        <v>270103</v>
      </c>
      <c r="M837" t="s">
        <v>13539</v>
      </c>
      <c r="N837">
        <v>270103008</v>
      </c>
      <c r="O837" t="s">
        <v>13734</v>
      </c>
      <c r="P837">
        <v>23112</v>
      </c>
      <c r="Q837">
        <v>19358.087552797955</v>
      </c>
      <c r="R837">
        <v>0</v>
      </c>
    </row>
    <row r="838" spans="1:18" x14ac:dyDescent="0.25">
      <c r="A838">
        <v>8</v>
      </c>
      <c r="B838">
        <v>16101</v>
      </c>
      <c r="C838" t="s">
        <v>768</v>
      </c>
      <c r="D838" t="s">
        <v>2024</v>
      </c>
      <c r="E838">
        <v>2</v>
      </c>
      <c r="F838" t="s">
        <v>13854</v>
      </c>
      <c r="G838">
        <v>1</v>
      </c>
      <c r="H838" t="s">
        <v>8278</v>
      </c>
      <c r="I838" t="s">
        <v>13850</v>
      </c>
      <c r="J838">
        <v>1</v>
      </c>
      <c r="K838" t="s">
        <v>13769</v>
      </c>
      <c r="L838">
        <v>270103</v>
      </c>
      <c r="M838" t="s">
        <v>13539</v>
      </c>
      <c r="N838">
        <v>270103008</v>
      </c>
      <c r="O838" t="s">
        <v>13734</v>
      </c>
      <c r="P838">
        <v>51481</v>
      </c>
      <c r="Q838">
        <v>70073.256503882454</v>
      </c>
      <c r="R838">
        <v>0</v>
      </c>
    </row>
    <row r="839" spans="1:18" x14ac:dyDescent="0.25">
      <c r="A839">
        <v>8</v>
      </c>
      <c r="B839">
        <v>16101</v>
      </c>
      <c r="C839" t="s">
        <v>768</v>
      </c>
      <c r="D839" t="s">
        <v>2024</v>
      </c>
      <c r="E839">
        <v>2</v>
      </c>
      <c r="F839" t="s">
        <v>13854</v>
      </c>
      <c r="G839">
        <v>1</v>
      </c>
      <c r="H839" t="s">
        <v>8278</v>
      </c>
      <c r="I839" t="s">
        <v>13851</v>
      </c>
      <c r="J839">
        <v>1</v>
      </c>
      <c r="K839" t="s">
        <v>13769</v>
      </c>
      <c r="L839">
        <v>270103</v>
      </c>
      <c r="M839" t="s">
        <v>13539</v>
      </c>
      <c r="N839">
        <v>270103008</v>
      </c>
      <c r="O839" t="s">
        <v>13734</v>
      </c>
      <c r="P839">
        <v>2022</v>
      </c>
      <c r="Q839">
        <v>1611.7432432432399</v>
      </c>
      <c r="R839">
        <v>0</v>
      </c>
    </row>
    <row r="840" spans="1:18" x14ac:dyDescent="0.25">
      <c r="A840">
        <v>8</v>
      </c>
      <c r="B840">
        <v>16101</v>
      </c>
      <c r="C840" t="s">
        <v>768</v>
      </c>
      <c r="D840" t="s">
        <v>2024</v>
      </c>
      <c r="E840">
        <v>3</v>
      </c>
      <c r="F840" t="s">
        <v>13855</v>
      </c>
      <c r="G840">
        <v>1</v>
      </c>
      <c r="H840" t="s">
        <v>8278</v>
      </c>
      <c r="I840" t="s">
        <v>13850</v>
      </c>
      <c r="J840">
        <v>1</v>
      </c>
      <c r="K840" t="s">
        <v>13769</v>
      </c>
      <c r="L840">
        <v>270103</v>
      </c>
      <c r="M840" t="s">
        <v>13539</v>
      </c>
      <c r="N840">
        <v>270103008</v>
      </c>
      <c r="O840" t="s">
        <v>13734</v>
      </c>
      <c r="P840">
        <v>40526</v>
      </c>
      <c r="Q840">
        <v>58236.60607187877</v>
      </c>
      <c r="R840">
        <v>0</v>
      </c>
    </row>
    <row r="841" spans="1:18" x14ac:dyDescent="0.25">
      <c r="A841">
        <v>8</v>
      </c>
      <c r="B841">
        <v>16101</v>
      </c>
      <c r="C841" t="s">
        <v>768</v>
      </c>
      <c r="D841" t="s">
        <v>2024</v>
      </c>
      <c r="E841">
        <v>3</v>
      </c>
      <c r="F841" t="s">
        <v>13855</v>
      </c>
      <c r="G841">
        <v>1</v>
      </c>
      <c r="H841" t="s">
        <v>8278</v>
      </c>
      <c r="I841" t="s">
        <v>13851</v>
      </c>
      <c r="J841">
        <v>1</v>
      </c>
      <c r="K841" t="s">
        <v>13769</v>
      </c>
      <c r="L841">
        <v>270103</v>
      </c>
      <c r="M841" t="s">
        <v>13539</v>
      </c>
      <c r="N841">
        <v>270103008</v>
      </c>
      <c r="O841" t="s">
        <v>13734</v>
      </c>
      <c r="P841">
        <v>12977</v>
      </c>
      <c r="Q841">
        <v>13448.393675246933</v>
      </c>
      <c r="R841">
        <v>0</v>
      </c>
    </row>
    <row r="842" spans="1:18" x14ac:dyDescent="0.25">
      <c r="A842">
        <v>8</v>
      </c>
      <c r="B842">
        <v>16103</v>
      </c>
      <c r="C842" t="s">
        <v>768</v>
      </c>
      <c r="D842" t="s">
        <v>2030</v>
      </c>
      <c r="E842">
        <v>1</v>
      </c>
      <c r="F842" t="s">
        <v>13849</v>
      </c>
      <c r="G842">
        <v>1</v>
      </c>
      <c r="H842" t="s">
        <v>8278</v>
      </c>
      <c r="I842" t="s">
        <v>13850</v>
      </c>
      <c r="J842">
        <v>1</v>
      </c>
      <c r="K842" t="s">
        <v>13769</v>
      </c>
      <c r="L842">
        <v>270103</v>
      </c>
      <c r="M842" t="s">
        <v>13539</v>
      </c>
      <c r="N842">
        <v>270103008</v>
      </c>
      <c r="O842" t="s">
        <v>13734</v>
      </c>
      <c r="P842">
        <v>0</v>
      </c>
      <c r="Q842">
        <v>9488.0085493656934</v>
      </c>
      <c r="R842">
        <v>0</v>
      </c>
    </row>
    <row r="843" spans="1:18" x14ac:dyDescent="0.25">
      <c r="A843">
        <v>8</v>
      </c>
      <c r="B843">
        <v>16103</v>
      </c>
      <c r="C843" t="s">
        <v>768</v>
      </c>
      <c r="D843" t="s">
        <v>2030</v>
      </c>
      <c r="E843">
        <v>1</v>
      </c>
      <c r="F843" t="s">
        <v>13849</v>
      </c>
      <c r="G843">
        <v>1</v>
      </c>
      <c r="H843" t="s">
        <v>8278</v>
      </c>
      <c r="I843" t="s">
        <v>13851</v>
      </c>
      <c r="J843">
        <v>1</v>
      </c>
      <c r="K843" t="s">
        <v>13769</v>
      </c>
      <c r="L843">
        <v>270103</v>
      </c>
      <c r="M843" t="s">
        <v>13539</v>
      </c>
      <c r="N843">
        <v>270103008</v>
      </c>
      <c r="O843" t="s">
        <v>13734</v>
      </c>
      <c r="P843">
        <v>0</v>
      </c>
      <c r="Q843">
        <v>2111.4967491421321</v>
      </c>
      <c r="R843">
        <v>0</v>
      </c>
    </row>
    <row r="844" spans="1:18" x14ac:dyDescent="0.25">
      <c r="A844">
        <v>8</v>
      </c>
      <c r="B844">
        <v>16103</v>
      </c>
      <c r="C844" t="s">
        <v>768</v>
      </c>
      <c r="D844" t="s">
        <v>2030</v>
      </c>
      <c r="E844">
        <v>1</v>
      </c>
      <c r="F844" t="s">
        <v>13849</v>
      </c>
      <c r="G844">
        <v>2</v>
      </c>
      <c r="H844" t="s">
        <v>13771</v>
      </c>
      <c r="I844" t="s">
        <v>13852</v>
      </c>
      <c r="J844">
        <v>1</v>
      </c>
      <c r="K844" t="s">
        <v>13769</v>
      </c>
      <c r="L844">
        <v>270103</v>
      </c>
      <c r="M844" t="s">
        <v>13539</v>
      </c>
      <c r="N844">
        <v>270103008</v>
      </c>
      <c r="O844" t="s">
        <v>13734</v>
      </c>
      <c r="P844">
        <v>0</v>
      </c>
      <c r="Q844">
        <v>7521.437120794264</v>
      </c>
      <c r="R844">
        <v>0</v>
      </c>
    </row>
    <row r="845" spans="1:18" x14ac:dyDescent="0.25">
      <c r="A845">
        <v>8</v>
      </c>
      <c r="B845">
        <v>16103</v>
      </c>
      <c r="C845" t="s">
        <v>768</v>
      </c>
      <c r="D845" t="s">
        <v>2030</v>
      </c>
      <c r="E845">
        <v>1</v>
      </c>
      <c r="F845" t="s">
        <v>13849</v>
      </c>
      <c r="G845">
        <v>2</v>
      </c>
      <c r="H845" t="s">
        <v>13771</v>
      </c>
      <c r="I845" t="s">
        <v>13853</v>
      </c>
      <c r="J845">
        <v>1</v>
      </c>
      <c r="K845" t="s">
        <v>13769</v>
      </c>
      <c r="L845">
        <v>270103</v>
      </c>
      <c r="M845" t="s">
        <v>13539</v>
      </c>
      <c r="N845">
        <v>270103008</v>
      </c>
      <c r="O845" t="s">
        <v>13734</v>
      </c>
      <c r="P845">
        <v>0</v>
      </c>
      <c r="Q845">
        <v>4078.0681777135624</v>
      </c>
      <c r="R845">
        <v>0</v>
      </c>
    </row>
    <row r="846" spans="1:18" x14ac:dyDescent="0.25">
      <c r="A846">
        <v>8</v>
      </c>
      <c r="B846">
        <v>16103</v>
      </c>
      <c r="C846" t="s">
        <v>768</v>
      </c>
      <c r="D846" t="s">
        <v>2030</v>
      </c>
      <c r="E846">
        <v>2</v>
      </c>
      <c r="F846" t="s">
        <v>13854</v>
      </c>
      <c r="G846">
        <v>1</v>
      </c>
      <c r="H846" t="s">
        <v>8278</v>
      </c>
      <c r="I846" t="s">
        <v>13850</v>
      </c>
      <c r="J846">
        <v>1</v>
      </c>
      <c r="K846" t="s">
        <v>13769</v>
      </c>
      <c r="L846">
        <v>270103</v>
      </c>
      <c r="M846" t="s">
        <v>13539</v>
      </c>
      <c r="N846">
        <v>270103008</v>
      </c>
      <c r="O846" t="s">
        <v>13734</v>
      </c>
      <c r="P846">
        <v>0</v>
      </c>
      <c r="Q846">
        <v>11599.505298507826</v>
      </c>
      <c r="R846">
        <v>0</v>
      </c>
    </row>
    <row r="847" spans="1:18" x14ac:dyDescent="0.25">
      <c r="A847">
        <v>8</v>
      </c>
      <c r="B847">
        <v>16103</v>
      </c>
      <c r="C847" t="s">
        <v>768</v>
      </c>
      <c r="D847" t="s">
        <v>2030</v>
      </c>
      <c r="E847">
        <v>3</v>
      </c>
      <c r="F847" t="s">
        <v>13855</v>
      </c>
      <c r="G847">
        <v>1</v>
      </c>
      <c r="H847" t="s">
        <v>8278</v>
      </c>
      <c r="I847" t="s">
        <v>13850</v>
      </c>
      <c r="J847">
        <v>1</v>
      </c>
      <c r="K847" t="s">
        <v>13769</v>
      </c>
      <c r="L847">
        <v>270103</v>
      </c>
      <c r="M847" t="s">
        <v>13539</v>
      </c>
      <c r="N847">
        <v>270103008</v>
      </c>
      <c r="O847" t="s">
        <v>13734</v>
      </c>
      <c r="P847">
        <v>0</v>
      </c>
      <c r="Q847">
        <v>9488.0085493656934</v>
      </c>
      <c r="R847">
        <v>0</v>
      </c>
    </row>
    <row r="848" spans="1:18" x14ac:dyDescent="0.25">
      <c r="A848">
        <v>8</v>
      </c>
      <c r="B848">
        <v>16103</v>
      </c>
      <c r="C848" t="s">
        <v>768</v>
      </c>
      <c r="D848" t="s">
        <v>2030</v>
      </c>
      <c r="E848">
        <v>3</v>
      </c>
      <c r="F848" t="s">
        <v>13855</v>
      </c>
      <c r="G848">
        <v>1</v>
      </c>
      <c r="H848" t="s">
        <v>8278</v>
      </c>
      <c r="I848" t="s">
        <v>13851</v>
      </c>
      <c r="J848">
        <v>1</v>
      </c>
      <c r="K848" t="s">
        <v>13769</v>
      </c>
      <c r="L848">
        <v>270103</v>
      </c>
      <c r="M848" t="s">
        <v>13539</v>
      </c>
      <c r="N848">
        <v>270103008</v>
      </c>
      <c r="O848" t="s">
        <v>13734</v>
      </c>
      <c r="P848">
        <v>0</v>
      </c>
      <c r="Q848">
        <v>2111.4967491421321</v>
      </c>
      <c r="R848">
        <v>0</v>
      </c>
    </row>
    <row r="849" spans="1:18" x14ac:dyDescent="0.25">
      <c r="A849">
        <v>8</v>
      </c>
      <c r="B849">
        <v>16107</v>
      </c>
      <c r="C849" t="s">
        <v>768</v>
      </c>
      <c r="D849" t="s">
        <v>2042</v>
      </c>
      <c r="E849">
        <v>1</v>
      </c>
      <c r="F849" t="s">
        <v>13849</v>
      </c>
      <c r="G849">
        <v>1</v>
      </c>
      <c r="H849" t="s">
        <v>8278</v>
      </c>
      <c r="I849" t="s">
        <v>13850</v>
      </c>
      <c r="J849">
        <v>1</v>
      </c>
      <c r="K849" t="s">
        <v>13769</v>
      </c>
      <c r="L849">
        <v>270103</v>
      </c>
      <c r="M849" t="s">
        <v>13539</v>
      </c>
      <c r="N849">
        <v>270103008</v>
      </c>
      <c r="O849" t="s">
        <v>13734</v>
      </c>
      <c r="P849">
        <v>0</v>
      </c>
      <c r="Q849">
        <v>11864.484668063673</v>
      </c>
      <c r="R849">
        <v>0</v>
      </c>
    </row>
    <row r="850" spans="1:18" x14ac:dyDescent="0.25">
      <c r="A850">
        <v>8</v>
      </c>
      <c r="B850">
        <v>16107</v>
      </c>
      <c r="C850" t="s">
        <v>768</v>
      </c>
      <c r="D850" t="s">
        <v>2042</v>
      </c>
      <c r="E850">
        <v>1</v>
      </c>
      <c r="F850" t="s">
        <v>13849</v>
      </c>
      <c r="G850">
        <v>1</v>
      </c>
      <c r="H850" t="s">
        <v>8278</v>
      </c>
      <c r="I850" t="s">
        <v>13851</v>
      </c>
      <c r="J850">
        <v>1</v>
      </c>
      <c r="K850" t="s">
        <v>13769</v>
      </c>
      <c r="L850">
        <v>270103</v>
      </c>
      <c r="M850" t="s">
        <v>13539</v>
      </c>
      <c r="N850">
        <v>270103008</v>
      </c>
      <c r="O850" t="s">
        <v>13734</v>
      </c>
      <c r="P850">
        <v>0</v>
      </c>
      <c r="Q850">
        <v>1966.57142857143</v>
      </c>
      <c r="R850">
        <v>0</v>
      </c>
    </row>
    <row r="851" spans="1:18" x14ac:dyDescent="0.25">
      <c r="A851">
        <v>8</v>
      </c>
      <c r="B851">
        <v>16107</v>
      </c>
      <c r="C851" t="s">
        <v>768</v>
      </c>
      <c r="D851" t="s">
        <v>2042</v>
      </c>
      <c r="E851">
        <v>1</v>
      </c>
      <c r="F851" t="s">
        <v>13849</v>
      </c>
      <c r="G851">
        <v>2</v>
      </c>
      <c r="H851" t="s">
        <v>13771</v>
      </c>
      <c r="I851" t="s">
        <v>13852</v>
      </c>
      <c r="J851">
        <v>1</v>
      </c>
      <c r="K851" t="s">
        <v>13769</v>
      </c>
      <c r="L851">
        <v>270103</v>
      </c>
      <c r="M851" t="s">
        <v>13539</v>
      </c>
      <c r="N851">
        <v>270103008</v>
      </c>
      <c r="O851" t="s">
        <v>13734</v>
      </c>
      <c r="P851">
        <v>0</v>
      </c>
      <c r="Q851">
        <v>11864.484668063673</v>
      </c>
      <c r="R851">
        <v>0</v>
      </c>
    </row>
    <row r="852" spans="1:18" x14ac:dyDescent="0.25">
      <c r="A852">
        <v>8</v>
      </c>
      <c r="B852">
        <v>16107</v>
      </c>
      <c r="C852" t="s">
        <v>768</v>
      </c>
      <c r="D852" t="s">
        <v>2042</v>
      </c>
      <c r="E852">
        <v>1</v>
      </c>
      <c r="F852" t="s">
        <v>13849</v>
      </c>
      <c r="G852">
        <v>2</v>
      </c>
      <c r="H852" t="s">
        <v>13771</v>
      </c>
      <c r="I852" t="s">
        <v>13853</v>
      </c>
      <c r="J852">
        <v>1</v>
      </c>
      <c r="K852" t="s">
        <v>13769</v>
      </c>
      <c r="L852">
        <v>270103</v>
      </c>
      <c r="M852" t="s">
        <v>13539</v>
      </c>
      <c r="N852">
        <v>270103008</v>
      </c>
      <c r="O852" t="s">
        <v>13734</v>
      </c>
      <c r="P852">
        <v>0</v>
      </c>
      <c r="Q852">
        <v>1966.57142857143</v>
      </c>
      <c r="R852">
        <v>0</v>
      </c>
    </row>
    <row r="853" spans="1:18" x14ac:dyDescent="0.25">
      <c r="A853">
        <v>8</v>
      </c>
      <c r="B853">
        <v>16107</v>
      </c>
      <c r="C853" t="s">
        <v>768</v>
      </c>
      <c r="D853" t="s">
        <v>2042</v>
      </c>
      <c r="E853">
        <v>2</v>
      </c>
      <c r="F853" t="s">
        <v>13854</v>
      </c>
      <c r="G853">
        <v>1</v>
      </c>
      <c r="H853" t="s">
        <v>8278</v>
      </c>
      <c r="I853" t="s">
        <v>13850</v>
      </c>
      <c r="J853">
        <v>1</v>
      </c>
      <c r="K853" t="s">
        <v>13769</v>
      </c>
      <c r="L853">
        <v>270103</v>
      </c>
      <c r="M853" t="s">
        <v>13539</v>
      </c>
      <c r="N853">
        <v>270103008</v>
      </c>
      <c r="O853" t="s">
        <v>13734</v>
      </c>
      <c r="P853">
        <v>0</v>
      </c>
      <c r="Q853">
        <v>13831.056096635102</v>
      </c>
      <c r="R853">
        <v>0</v>
      </c>
    </row>
    <row r="854" spans="1:18" x14ac:dyDescent="0.25">
      <c r="A854">
        <v>8</v>
      </c>
      <c r="B854">
        <v>16107</v>
      </c>
      <c r="C854" t="s">
        <v>768</v>
      </c>
      <c r="D854" t="s">
        <v>2042</v>
      </c>
      <c r="E854">
        <v>3</v>
      </c>
      <c r="F854" t="s">
        <v>13855</v>
      </c>
      <c r="G854">
        <v>1</v>
      </c>
      <c r="H854" t="s">
        <v>8278</v>
      </c>
      <c r="I854" t="s">
        <v>13850</v>
      </c>
      <c r="J854">
        <v>1</v>
      </c>
      <c r="K854" t="s">
        <v>13769</v>
      </c>
      <c r="L854">
        <v>270103</v>
      </c>
      <c r="M854" t="s">
        <v>13539</v>
      </c>
      <c r="N854">
        <v>270103008</v>
      </c>
      <c r="O854" t="s">
        <v>13734</v>
      </c>
      <c r="P854">
        <v>0</v>
      </c>
      <c r="Q854">
        <v>11864.484668063673</v>
      </c>
      <c r="R854">
        <v>0</v>
      </c>
    </row>
    <row r="855" spans="1:18" x14ac:dyDescent="0.25">
      <c r="A855">
        <v>8</v>
      </c>
      <c r="B855">
        <v>16107</v>
      </c>
      <c r="C855" t="s">
        <v>768</v>
      </c>
      <c r="D855" t="s">
        <v>2042</v>
      </c>
      <c r="E855">
        <v>3</v>
      </c>
      <c r="F855" t="s">
        <v>13855</v>
      </c>
      <c r="G855">
        <v>1</v>
      </c>
      <c r="H855" t="s">
        <v>8278</v>
      </c>
      <c r="I855" t="s">
        <v>13851</v>
      </c>
      <c r="J855">
        <v>1</v>
      </c>
      <c r="K855" t="s">
        <v>13769</v>
      </c>
      <c r="L855">
        <v>270103</v>
      </c>
      <c r="M855" t="s">
        <v>13539</v>
      </c>
      <c r="N855">
        <v>270103008</v>
      </c>
      <c r="O855" t="s">
        <v>13734</v>
      </c>
      <c r="P855">
        <v>0</v>
      </c>
      <c r="Q855">
        <v>1966.57142857143</v>
      </c>
      <c r="R855">
        <v>0</v>
      </c>
    </row>
    <row r="856" spans="1:18" x14ac:dyDescent="0.25">
      <c r="A856">
        <v>8</v>
      </c>
      <c r="B856">
        <v>16301</v>
      </c>
      <c r="C856" t="s">
        <v>768</v>
      </c>
      <c r="D856" t="s">
        <v>2072</v>
      </c>
      <c r="E856">
        <v>1</v>
      </c>
      <c r="F856" t="s">
        <v>13849</v>
      </c>
      <c r="G856">
        <v>1</v>
      </c>
      <c r="H856" t="s">
        <v>8278</v>
      </c>
      <c r="I856" t="s">
        <v>13850</v>
      </c>
      <c r="J856">
        <v>1</v>
      </c>
      <c r="K856" t="s">
        <v>13769</v>
      </c>
      <c r="L856">
        <v>270103</v>
      </c>
      <c r="M856" t="s">
        <v>13539</v>
      </c>
      <c r="N856">
        <v>270103008</v>
      </c>
      <c r="O856" t="s">
        <v>13734</v>
      </c>
      <c r="P856">
        <v>10154</v>
      </c>
      <c r="Q856">
        <v>20466.417111987183</v>
      </c>
      <c r="R856">
        <v>0</v>
      </c>
    </row>
    <row r="857" spans="1:18" x14ac:dyDescent="0.25">
      <c r="A857">
        <v>8</v>
      </c>
      <c r="B857">
        <v>16301</v>
      </c>
      <c r="C857" t="s">
        <v>768</v>
      </c>
      <c r="D857" t="s">
        <v>2072</v>
      </c>
      <c r="E857">
        <v>1</v>
      </c>
      <c r="F857" t="s">
        <v>13849</v>
      </c>
      <c r="G857">
        <v>1</v>
      </c>
      <c r="H857" t="s">
        <v>8278</v>
      </c>
      <c r="I857" t="s">
        <v>13851</v>
      </c>
      <c r="J857">
        <v>1</v>
      </c>
      <c r="K857" t="s">
        <v>13769</v>
      </c>
      <c r="L857">
        <v>270103</v>
      </c>
      <c r="M857" t="s">
        <v>13539</v>
      </c>
      <c r="N857">
        <v>270103008</v>
      </c>
      <c r="O857" t="s">
        <v>13734</v>
      </c>
      <c r="P857">
        <v>505</v>
      </c>
      <c r="Q857">
        <v>0</v>
      </c>
      <c r="R857">
        <v>0</v>
      </c>
    </row>
    <row r="858" spans="1:18" x14ac:dyDescent="0.25">
      <c r="A858">
        <v>8</v>
      </c>
      <c r="B858">
        <v>16301</v>
      </c>
      <c r="C858" t="s">
        <v>768</v>
      </c>
      <c r="D858" t="s">
        <v>2072</v>
      </c>
      <c r="E858">
        <v>1</v>
      </c>
      <c r="F858" t="s">
        <v>13849</v>
      </c>
      <c r="G858">
        <v>2</v>
      </c>
      <c r="H858" t="s">
        <v>13771</v>
      </c>
      <c r="I858" t="s">
        <v>13852</v>
      </c>
      <c r="J858">
        <v>1</v>
      </c>
      <c r="K858" t="s">
        <v>13769</v>
      </c>
      <c r="L858">
        <v>270103</v>
      </c>
      <c r="M858" t="s">
        <v>13539</v>
      </c>
      <c r="N858">
        <v>270103008</v>
      </c>
      <c r="O858" t="s">
        <v>13734</v>
      </c>
      <c r="P858">
        <v>10154</v>
      </c>
      <c r="Q858">
        <v>20466.417111987183</v>
      </c>
      <c r="R858">
        <v>0</v>
      </c>
    </row>
    <row r="859" spans="1:18" x14ac:dyDescent="0.25">
      <c r="A859">
        <v>8</v>
      </c>
      <c r="B859">
        <v>16301</v>
      </c>
      <c r="C859" t="s">
        <v>768</v>
      </c>
      <c r="D859" t="s">
        <v>2072</v>
      </c>
      <c r="E859">
        <v>1</v>
      </c>
      <c r="F859" t="s">
        <v>13849</v>
      </c>
      <c r="G859">
        <v>2</v>
      </c>
      <c r="H859" t="s">
        <v>13771</v>
      </c>
      <c r="I859" t="s">
        <v>13853</v>
      </c>
      <c r="J859">
        <v>1</v>
      </c>
      <c r="K859" t="s">
        <v>13769</v>
      </c>
      <c r="L859">
        <v>270103</v>
      </c>
      <c r="M859" t="s">
        <v>13539</v>
      </c>
      <c r="N859">
        <v>270103008</v>
      </c>
      <c r="O859" t="s">
        <v>13734</v>
      </c>
      <c r="P859">
        <v>505</v>
      </c>
      <c r="Q859">
        <v>0</v>
      </c>
      <c r="R859">
        <v>0</v>
      </c>
    </row>
    <row r="860" spans="1:18" x14ac:dyDescent="0.25">
      <c r="A860">
        <v>8</v>
      </c>
      <c r="B860">
        <v>16301</v>
      </c>
      <c r="C860" t="s">
        <v>768</v>
      </c>
      <c r="D860" t="s">
        <v>2072</v>
      </c>
      <c r="E860">
        <v>2</v>
      </c>
      <c r="F860" t="s">
        <v>13854</v>
      </c>
      <c r="G860">
        <v>1</v>
      </c>
      <c r="H860" t="s">
        <v>8278</v>
      </c>
      <c r="I860" t="s">
        <v>13850</v>
      </c>
      <c r="J860">
        <v>1</v>
      </c>
      <c r="K860" t="s">
        <v>13769</v>
      </c>
      <c r="L860">
        <v>270103</v>
      </c>
      <c r="M860" t="s">
        <v>13539</v>
      </c>
      <c r="N860">
        <v>270103008</v>
      </c>
      <c r="O860" t="s">
        <v>13734</v>
      </c>
      <c r="P860">
        <v>10659</v>
      </c>
      <c r="Q860">
        <v>20466.417111987183</v>
      </c>
      <c r="R860">
        <v>0</v>
      </c>
    </row>
    <row r="861" spans="1:18" x14ac:dyDescent="0.25">
      <c r="A861">
        <v>8</v>
      </c>
      <c r="B861">
        <v>16301</v>
      </c>
      <c r="C861" t="s">
        <v>768</v>
      </c>
      <c r="D861" t="s">
        <v>2072</v>
      </c>
      <c r="E861">
        <v>3</v>
      </c>
      <c r="F861" t="s">
        <v>13855</v>
      </c>
      <c r="G861">
        <v>1</v>
      </c>
      <c r="H861" t="s">
        <v>8278</v>
      </c>
      <c r="I861" t="s">
        <v>13850</v>
      </c>
      <c r="J861">
        <v>1</v>
      </c>
      <c r="K861" t="s">
        <v>13769</v>
      </c>
      <c r="L861">
        <v>270103</v>
      </c>
      <c r="M861" t="s">
        <v>13539</v>
      </c>
      <c r="N861">
        <v>270103008</v>
      </c>
      <c r="O861" t="s">
        <v>13734</v>
      </c>
      <c r="P861">
        <v>10154</v>
      </c>
      <c r="Q861">
        <v>20466.417111987183</v>
      </c>
      <c r="R861">
        <v>0</v>
      </c>
    </row>
    <row r="862" spans="1:18" x14ac:dyDescent="0.25">
      <c r="A862">
        <v>8</v>
      </c>
      <c r="B862">
        <v>16301</v>
      </c>
      <c r="C862" t="s">
        <v>768</v>
      </c>
      <c r="D862" t="s">
        <v>2072</v>
      </c>
      <c r="E862">
        <v>3</v>
      </c>
      <c r="F862" t="s">
        <v>13855</v>
      </c>
      <c r="G862">
        <v>1</v>
      </c>
      <c r="H862" t="s">
        <v>8278</v>
      </c>
      <c r="I862" t="s">
        <v>13851</v>
      </c>
      <c r="J862">
        <v>1</v>
      </c>
      <c r="K862" t="s">
        <v>13769</v>
      </c>
      <c r="L862">
        <v>270103</v>
      </c>
      <c r="M862" t="s">
        <v>13539</v>
      </c>
      <c r="N862">
        <v>270103008</v>
      </c>
      <c r="O862" t="s">
        <v>13734</v>
      </c>
      <c r="P862">
        <v>505</v>
      </c>
      <c r="Q862">
        <v>0</v>
      </c>
      <c r="R862">
        <v>0</v>
      </c>
    </row>
    <row r="863" spans="1:18" x14ac:dyDescent="0.25">
      <c r="A863">
        <v>8</v>
      </c>
      <c r="B863">
        <v>16305</v>
      </c>
      <c r="C863" t="s">
        <v>768</v>
      </c>
      <c r="D863" t="s">
        <v>2084</v>
      </c>
      <c r="E863">
        <v>1</v>
      </c>
      <c r="F863" t="s">
        <v>13849</v>
      </c>
      <c r="G863">
        <v>1</v>
      </c>
      <c r="H863" t="s">
        <v>8278</v>
      </c>
      <c r="I863" t="s">
        <v>13850</v>
      </c>
      <c r="J863">
        <v>1</v>
      </c>
      <c r="K863" t="s">
        <v>13769</v>
      </c>
      <c r="L863">
        <v>270103</v>
      </c>
      <c r="M863" t="s">
        <v>13539</v>
      </c>
      <c r="N863">
        <v>270103008</v>
      </c>
      <c r="O863" t="s">
        <v>13734</v>
      </c>
      <c r="P863">
        <v>0</v>
      </c>
      <c r="Q863">
        <v>2954.8469387755122</v>
      </c>
      <c r="R863">
        <v>0</v>
      </c>
    </row>
    <row r="864" spans="1:18" x14ac:dyDescent="0.25">
      <c r="A864">
        <v>8</v>
      </c>
      <c r="B864">
        <v>16305</v>
      </c>
      <c r="C864" t="s">
        <v>768</v>
      </c>
      <c r="D864" t="s">
        <v>2084</v>
      </c>
      <c r="E864">
        <v>1</v>
      </c>
      <c r="F864" t="s">
        <v>13849</v>
      </c>
      <c r="G864">
        <v>1</v>
      </c>
      <c r="H864" t="s">
        <v>8278</v>
      </c>
      <c r="I864" t="s">
        <v>13851</v>
      </c>
      <c r="J864">
        <v>1</v>
      </c>
      <c r="K864" t="s">
        <v>13769</v>
      </c>
      <c r="L864">
        <v>270103</v>
      </c>
      <c r="M864" t="s">
        <v>13539</v>
      </c>
      <c r="N864">
        <v>270103008</v>
      </c>
      <c r="O864" t="s">
        <v>13734</v>
      </c>
      <c r="P864">
        <v>0</v>
      </c>
      <c r="Q864">
        <v>3057.0463435374118</v>
      </c>
      <c r="R864">
        <v>0</v>
      </c>
    </row>
    <row r="865" spans="1:18" x14ac:dyDescent="0.25">
      <c r="A865">
        <v>8</v>
      </c>
      <c r="B865">
        <v>16305</v>
      </c>
      <c r="C865" t="s">
        <v>768</v>
      </c>
      <c r="D865" t="s">
        <v>2084</v>
      </c>
      <c r="E865">
        <v>1</v>
      </c>
      <c r="F865" t="s">
        <v>13849</v>
      </c>
      <c r="G865">
        <v>2</v>
      </c>
      <c r="H865" t="s">
        <v>13771</v>
      </c>
      <c r="I865" t="s">
        <v>13852</v>
      </c>
      <c r="J865">
        <v>1</v>
      </c>
      <c r="K865" t="s">
        <v>13769</v>
      </c>
      <c r="L865">
        <v>270103</v>
      </c>
      <c r="M865" t="s">
        <v>13539</v>
      </c>
      <c r="N865">
        <v>270103008</v>
      </c>
      <c r="O865" t="s">
        <v>13734</v>
      </c>
      <c r="P865">
        <v>0</v>
      </c>
      <c r="Q865">
        <v>2954.8469387755122</v>
      </c>
      <c r="R865">
        <v>0</v>
      </c>
    </row>
    <row r="866" spans="1:18" x14ac:dyDescent="0.25">
      <c r="A866">
        <v>8</v>
      </c>
      <c r="B866">
        <v>16305</v>
      </c>
      <c r="C866" t="s">
        <v>768</v>
      </c>
      <c r="D866" t="s">
        <v>2084</v>
      </c>
      <c r="E866">
        <v>1</v>
      </c>
      <c r="F866" t="s">
        <v>13849</v>
      </c>
      <c r="G866">
        <v>2</v>
      </c>
      <c r="H866" t="s">
        <v>13771</v>
      </c>
      <c r="I866" t="s">
        <v>13853</v>
      </c>
      <c r="J866">
        <v>1</v>
      </c>
      <c r="K866" t="s">
        <v>13769</v>
      </c>
      <c r="L866">
        <v>270103</v>
      </c>
      <c r="M866" t="s">
        <v>13539</v>
      </c>
      <c r="N866">
        <v>270103008</v>
      </c>
      <c r="O866" t="s">
        <v>13734</v>
      </c>
      <c r="P866">
        <v>0</v>
      </c>
      <c r="Q866">
        <v>3057.0463435374118</v>
      </c>
      <c r="R866">
        <v>0</v>
      </c>
    </row>
    <row r="867" spans="1:18" x14ac:dyDescent="0.25">
      <c r="A867">
        <v>8</v>
      </c>
      <c r="B867">
        <v>16305</v>
      </c>
      <c r="C867" t="s">
        <v>768</v>
      </c>
      <c r="D867" t="s">
        <v>2084</v>
      </c>
      <c r="E867">
        <v>2</v>
      </c>
      <c r="F867" t="s">
        <v>13854</v>
      </c>
      <c r="G867">
        <v>1</v>
      </c>
      <c r="H867" t="s">
        <v>8278</v>
      </c>
      <c r="I867" t="s">
        <v>13850</v>
      </c>
      <c r="J867">
        <v>1</v>
      </c>
      <c r="K867" t="s">
        <v>13769</v>
      </c>
      <c r="L867">
        <v>270103</v>
      </c>
      <c r="M867" t="s">
        <v>13539</v>
      </c>
      <c r="N867">
        <v>270103008</v>
      </c>
      <c r="O867" t="s">
        <v>13734</v>
      </c>
      <c r="P867">
        <v>0</v>
      </c>
      <c r="Q867">
        <v>6011.8932823129235</v>
      </c>
      <c r="R867">
        <v>0</v>
      </c>
    </row>
    <row r="868" spans="1:18" x14ac:dyDescent="0.25">
      <c r="A868">
        <v>8</v>
      </c>
      <c r="B868">
        <v>16305</v>
      </c>
      <c r="C868" t="s">
        <v>768</v>
      </c>
      <c r="D868" t="s">
        <v>2084</v>
      </c>
      <c r="E868">
        <v>3</v>
      </c>
      <c r="F868" t="s">
        <v>13855</v>
      </c>
      <c r="G868">
        <v>1</v>
      </c>
      <c r="H868" t="s">
        <v>8278</v>
      </c>
      <c r="I868" t="s">
        <v>13850</v>
      </c>
      <c r="J868">
        <v>1</v>
      </c>
      <c r="K868" t="s">
        <v>13769</v>
      </c>
      <c r="L868">
        <v>270103</v>
      </c>
      <c r="M868" t="s">
        <v>13539</v>
      </c>
      <c r="N868">
        <v>270103008</v>
      </c>
      <c r="O868" t="s">
        <v>13734</v>
      </c>
      <c r="P868">
        <v>0</v>
      </c>
      <c r="Q868">
        <v>2954.8469387755122</v>
      </c>
      <c r="R868">
        <v>0</v>
      </c>
    </row>
    <row r="869" spans="1:18" x14ac:dyDescent="0.25">
      <c r="A869">
        <v>8</v>
      </c>
      <c r="B869">
        <v>16305</v>
      </c>
      <c r="C869" t="s">
        <v>768</v>
      </c>
      <c r="D869" t="s">
        <v>2084</v>
      </c>
      <c r="E869">
        <v>3</v>
      </c>
      <c r="F869" t="s">
        <v>13855</v>
      </c>
      <c r="G869">
        <v>1</v>
      </c>
      <c r="H869" t="s">
        <v>8278</v>
      </c>
      <c r="I869" t="s">
        <v>13851</v>
      </c>
      <c r="J869">
        <v>1</v>
      </c>
      <c r="K869" t="s">
        <v>13769</v>
      </c>
      <c r="L869">
        <v>270103</v>
      </c>
      <c r="M869" t="s">
        <v>13539</v>
      </c>
      <c r="N869">
        <v>270103008</v>
      </c>
      <c r="O869" t="s">
        <v>13734</v>
      </c>
      <c r="P869">
        <v>0</v>
      </c>
      <c r="Q869">
        <v>3057.0463435374118</v>
      </c>
      <c r="R869">
        <v>0</v>
      </c>
    </row>
    <row r="870" spans="1:18" x14ac:dyDescent="0.25">
      <c r="A870">
        <v>9</v>
      </c>
      <c r="B870">
        <v>9101</v>
      </c>
      <c r="C870" t="s">
        <v>762</v>
      </c>
      <c r="D870" t="s">
        <v>1577</v>
      </c>
      <c r="E870">
        <v>1</v>
      </c>
      <c r="F870" t="s">
        <v>13849</v>
      </c>
      <c r="G870">
        <v>1</v>
      </c>
      <c r="H870" t="s">
        <v>8278</v>
      </c>
      <c r="I870" t="s">
        <v>13850</v>
      </c>
      <c r="J870">
        <v>1</v>
      </c>
      <c r="K870" t="s">
        <v>13769</v>
      </c>
      <c r="L870">
        <v>270103</v>
      </c>
      <c r="M870" t="s">
        <v>13539</v>
      </c>
      <c r="N870">
        <v>270103008</v>
      </c>
      <c r="O870" t="s">
        <v>13734</v>
      </c>
      <c r="P870">
        <v>74960</v>
      </c>
      <c r="Q870">
        <v>75338.32376230316</v>
      </c>
      <c r="R870">
        <v>94501.883757332645</v>
      </c>
    </row>
    <row r="871" spans="1:18" x14ac:dyDescent="0.25">
      <c r="A871">
        <v>9</v>
      </c>
      <c r="B871">
        <v>9101</v>
      </c>
      <c r="C871" t="s">
        <v>762</v>
      </c>
      <c r="D871" t="s">
        <v>1577</v>
      </c>
      <c r="E871">
        <v>1</v>
      </c>
      <c r="F871" t="s">
        <v>13849</v>
      </c>
      <c r="G871">
        <v>1</v>
      </c>
      <c r="H871" t="s">
        <v>8278</v>
      </c>
      <c r="I871" t="s">
        <v>13851</v>
      </c>
      <c r="J871">
        <v>1</v>
      </c>
      <c r="K871" t="s">
        <v>13769</v>
      </c>
      <c r="L871">
        <v>270103</v>
      </c>
      <c r="M871" t="s">
        <v>13539</v>
      </c>
      <c r="N871">
        <v>270103008</v>
      </c>
      <c r="O871" t="s">
        <v>13734</v>
      </c>
      <c r="P871">
        <v>9015</v>
      </c>
      <c r="Q871">
        <v>16423.393315127727</v>
      </c>
      <c r="R871">
        <v>21620.868215491111</v>
      </c>
    </row>
    <row r="872" spans="1:18" x14ac:dyDescent="0.25">
      <c r="A872">
        <v>9</v>
      </c>
      <c r="B872">
        <v>9101</v>
      </c>
      <c r="C872" t="s">
        <v>762</v>
      </c>
      <c r="D872" t="s">
        <v>1577</v>
      </c>
      <c r="E872">
        <v>1</v>
      </c>
      <c r="F872" t="s">
        <v>13849</v>
      </c>
      <c r="G872">
        <v>2</v>
      </c>
      <c r="H872" t="s">
        <v>13771</v>
      </c>
      <c r="I872" t="s">
        <v>13852</v>
      </c>
      <c r="J872">
        <v>1</v>
      </c>
      <c r="K872" t="s">
        <v>13769</v>
      </c>
      <c r="L872">
        <v>270103</v>
      </c>
      <c r="M872" t="s">
        <v>13539</v>
      </c>
      <c r="N872">
        <v>270103008</v>
      </c>
      <c r="O872" t="s">
        <v>13734</v>
      </c>
      <c r="P872">
        <v>60251</v>
      </c>
      <c r="Q872">
        <v>67053.90356488603</v>
      </c>
      <c r="R872">
        <v>82718.758858232934</v>
      </c>
    </row>
    <row r="873" spans="1:18" x14ac:dyDescent="0.25">
      <c r="A873">
        <v>9</v>
      </c>
      <c r="B873">
        <v>9101</v>
      </c>
      <c r="C873" t="s">
        <v>762</v>
      </c>
      <c r="D873" t="s">
        <v>1577</v>
      </c>
      <c r="E873">
        <v>1</v>
      </c>
      <c r="F873" t="s">
        <v>13849</v>
      </c>
      <c r="G873">
        <v>2</v>
      </c>
      <c r="H873" t="s">
        <v>13771</v>
      </c>
      <c r="I873" t="s">
        <v>13853</v>
      </c>
      <c r="J873">
        <v>1</v>
      </c>
      <c r="K873" t="s">
        <v>13769</v>
      </c>
      <c r="L873">
        <v>270103</v>
      </c>
      <c r="M873" t="s">
        <v>13539</v>
      </c>
      <c r="N873">
        <v>270103008</v>
      </c>
      <c r="O873" t="s">
        <v>13734</v>
      </c>
      <c r="P873">
        <v>23724</v>
      </c>
      <c r="Q873">
        <v>24707.81351254481</v>
      </c>
      <c r="R873">
        <v>33403.993114590725</v>
      </c>
    </row>
    <row r="874" spans="1:18" x14ac:dyDescent="0.25">
      <c r="A874">
        <v>9</v>
      </c>
      <c r="B874">
        <v>9101</v>
      </c>
      <c r="C874" t="s">
        <v>762</v>
      </c>
      <c r="D874" t="s">
        <v>1577</v>
      </c>
      <c r="E874">
        <v>2</v>
      </c>
      <c r="F874" t="s">
        <v>13854</v>
      </c>
      <c r="G874">
        <v>1</v>
      </c>
      <c r="H874" t="s">
        <v>8278</v>
      </c>
      <c r="I874" t="s">
        <v>13850</v>
      </c>
      <c r="J874">
        <v>1</v>
      </c>
      <c r="K874" t="s">
        <v>13769</v>
      </c>
      <c r="L874">
        <v>270103</v>
      </c>
      <c r="M874" t="s">
        <v>13539</v>
      </c>
      <c r="N874">
        <v>270103008</v>
      </c>
      <c r="O874" t="s">
        <v>13734</v>
      </c>
      <c r="P874">
        <v>82391</v>
      </c>
      <c r="Q874">
        <v>86937.206509643467</v>
      </c>
      <c r="R874">
        <v>110616.35592019225</v>
      </c>
    </row>
    <row r="875" spans="1:18" x14ac:dyDescent="0.25">
      <c r="A875">
        <v>9</v>
      </c>
      <c r="B875">
        <v>9101</v>
      </c>
      <c r="C875" t="s">
        <v>762</v>
      </c>
      <c r="D875" t="s">
        <v>1577</v>
      </c>
      <c r="E875">
        <v>2</v>
      </c>
      <c r="F875" t="s">
        <v>13854</v>
      </c>
      <c r="G875">
        <v>1</v>
      </c>
      <c r="H875" t="s">
        <v>8278</v>
      </c>
      <c r="I875" t="s">
        <v>13851</v>
      </c>
      <c r="J875">
        <v>1</v>
      </c>
      <c r="K875" t="s">
        <v>13769</v>
      </c>
      <c r="L875">
        <v>270103</v>
      </c>
      <c r="M875" t="s">
        <v>13539</v>
      </c>
      <c r="N875">
        <v>270103008</v>
      </c>
      <c r="O875" t="s">
        <v>13734</v>
      </c>
      <c r="P875">
        <v>1454</v>
      </c>
      <c r="Q875">
        <v>4824.5105677874508</v>
      </c>
      <c r="R875">
        <v>5506.3960526315796</v>
      </c>
    </row>
    <row r="876" spans="1:18" x14ac:dyDescent="0.25">
      <c r="A876">
        <v>9</v>
      </c>
      <c r="B876">
        <v>9101</v>
      </c>
      <c r="C876" t="s">
        <v>762</v>
      </c>
      <c r="D876" t="s">
        <v>1577</v>
      </c>
      <c r="E876">
        <v>2</v>
      </c>
      <c r="F876" t="s">
        <v>13854</v>
      </c>
      <c r="G876">
        <v>1</v>
      </c>
      <c r="H876" t="s">
        <v>8278</v>
      </c>
      <c r="I876" t="s">
        <v>13856</v>
      </c>
      <c r="J876">
        <v>1</v>
      </c>
      <c r="K876" t="s">
        <v>13769</v>
      </c>
      <c r="L876">
        <v>270103</v>
      </c>
      <c r="M876" t="s">
        <v>13539</v>
      </c>
      <c r="N876">
        <v>270103008</v>
      </c>
      <c r="O876" t="s">
        <v>13734</v>
      </c>
      <c r="P876">
        <v>130</v>
      </c>
      <c r="Q876">
        <v>0</v>
      </c>
      <c r="R876">
        <v>0</v>
      </c>
    </row>
    <row r="877" spans="1:18" x14ac:dyDescent="0.25">
      <c r="A877">
        <v>9</v>
      </c>
      <c r="B877">
        <v>9101</v>
      </c>
      <c r="C877" t="s">
        <v>762</v>
      </c>
      <c r="D877" t="s">
        <v>1577</v>
      </c>
      <c r="E877">
        <v>3</v>
      </c>
      <c r="F877" t="s">
        <v>13855</v>
      </c>
      <c r="G877">
        <v>1</v>
      </c>
      <c r="H877" t="s">
        <v>8278</v>
      </c>
      <c r="I877" t="s">
        <v>13850</v>
      </c>
      <c r="J877">
        <v>1</v>
      </c>
      <c r="K877" t="s">
        <v>13769</v>
      </c>
      <c r="L877">
        <v>270103</v>
      </c>
      <c r="M877" t="s">
        <v>13539</v>
      </c>
      <c r="N877">
        <v>270103008</v>
      </c>
      <c r="O877" t="s">
        <v>13734</v>
      </c>
      <c r="P877">
        <v>74960</v>
      </c>
      <c r="Q877">
        <v>75338.32376230316</v>
      </c>
      <c r="R877">
        <v>94501.883757332645</v>
      </c>
    </row>
    <row r="878" spans="1:18" x14ac:dyDescent="0.25">
      <c r="A878">
        <v>9</v>
      </c>
      <c r="B878">
        <v>9101</v>
      </c>
      <c r="C878" t="s">
        <v>762</v>
      </c>
      <c r="D878" t="s">
        <v>1577</v>
      </c>
      <c r="E878">
        <v>3</v>
      </c>
      <c r="F878" t="s">
        <v>13855</v>
      </c>
      <c r="G878">
        <v>1</v>
      </c>
      <c r="H878" t="s">
        <v>8278</v>
      </c>
      <c r="I878" t="s">
        <v>13851</v>
      </c>
      <c r="J878">
        <v>1</v>
      </c>
      <c r="K878" t="s">
        <v>13769</v>
      </c>
      <c r="L878">
        <v>270103</v>
      </c>
      <c r="M878" t="s">
        <v>13539</v>
      </c>
      <c r="N878">
        <v>270103008</v>
      </c>
      <c r="O878" t="s">
        <v>13734</v>
      </c>
      <c r="P878">
        <v>9015</v>
      </c>
      <c r="Q878">
        <v>16423.393315127727</v>
      </c>
      <c r="R878">
        <v>21620.868215491111</v>
      </c>
    </row>
    <row r="879" spans="1:18" x14ac:dyDescent="0.25">
      <c r="A879">
        <v>9</v>
      </c>
      <c r="B879">
        <v>9102</v>
      </c>
      <c r="C879" t="s">
        <v>762</v>
      </c>
      <c r="D879" t="s">
        <v>1580</v>
      </c>
      <c r="E879">
        <v>1</v>
      </c>
      <c r="F879" t="s">
        <v>13849</v>
      </c>
      <c r="G879">
        <v>1</v>
      </c>
      <c r="H879" t="s">
        <v>8278</v>
      </c>
      <c r="I879" t="s">
        <v>13850</v>
      </c>
      <c r="J879">
        <v>1</v>
      </c>
      <c r="K879" t="s">
        <v>13769</v>
      </c>
      <c r="L879">
        <v>270103</v>
      </c>
      <c r="M879" t="s">
        <v>13539</v>
      </c>
      <c r="N879">
        <v>270103008</v>
      </c>
      <c r="O879" t="s">
        <v>13734</v>
      </c>
      <c r="P879">
        <v>0</v>
      </c>
      <c r="Q879">
        <v>8800.4252978323966</v>
      </c>
      <c r="R879">
        <v>0</v>
      </c>
    </row>
    <row r="880" spans="1:18" x14ac:dyDescent="0.25">
      <c r="A880">
        <v>9</v>
      </c>
      <c r="B880">
        <v>9102</v>
      </c>
      <c r="C880" t="s">
        <v>762</v>
      </c>
      <c r="D880" t="s">
        <v>1580</v>
      </c>
      <c r="E880">
        <v>1</v>
      </c>
      <c r="F880" t="s">
        <v>13849</v>
      </c>
      <c r="G880">
        <v>1</v>
      </c>
      <c r="H880" t="s">
        <v>8278</v>
      </c>
      <c r="I880" t="s">
        <v>13851</v>
      </c>
      <c r="J880">
        <v>1</v>
      </c>
      <c r="K880" t="s">
        <v>13769</v>
      </c>
      <c r="L880">
        <v>270103</v>
      </c>
      <c r="M880" t="s">
        <v>13539</v>
      </c>
      <c r="N880">
        <v>270103008</v>
      </c>
      <c r="O880" t="s">
        <v>13734</v>
      </c>
      <c r="P880">
        <v>0</v>
      </c>
      <c r="Q880">
        <v>2988.5290015360993</v>
      </c>
      <c r="R880">
        <v>0</v>
      </c>
    </row>
    <row r="881" spans="1:18" x14ac:dyDescent="0.25">
      <c r="A881">
        <v>9</v>
      </c>
      <c r="B881">
        <v>9102</v>
      </c>
      <c r="C881" t="s">
        <v>762</v>
      </c>
      <c r="D881" t="s">
        <v>1580</v>
      </c>
      <c r="E881">
        <v>1</v>
      </c>
      <c r="F881" t="s">
        <v>13849</v>
      </c>
      <c r="G881">
        <v>2</v>
      </c>
      <c r="H881" t="s">
        <v>13771</v>
      </c>
      <c r="I881" t="s">
        <v>13852</v>
      </c>
      <c r="J881">
        <v>1</v>
      </c>
      <c r="K881" t="s">
        <v>13769</v>
      </c>
      <c r="L881">
        <v>270103</v>
      </c>
      <c r="M881" t="s">
        <v>13539</v>
      </c>
      <c r="N881">
        <v>270103008</v>
      </c>
      <c r="O881" t="s">
        <v>13734</v>
      </c>
      <c r="P881">
        <v>0</v>
      </c>
      <c r="Q881">
        <v>8216.8820879558534</v>
      </c>
      <c r="R881">
        <v>0</v>
      </c>
    </row>
    <row r="882" spans="1:18" x14ac:dyDescent="0.25">
      <c r="A882">
        <v>9</v>
      </c>
      <c r="B882">
        <v>9102</v>
      </c>
      <c r="C882" t="s">
        <v>762</v>
      </c>
      <c r="D882" t="s">
        <v>1580</v>
      </c>
      <c r="E882">
        <v>1</v>
      </c>
      <c r="F882" t="s">
        <v>13849</v>
      </c>
      <c r="G882">
        <v>2</v>
      </c>
      <c r="H882" t="s">
        <v>13771</v>
      </c>
      <c r="I882" t="s">
        <v>13853</v>
      </c>
      <c r="J882">
        <v>1</v>
      </c>
      <c r="K882" t="s">
        <v>13769</v>
      </c>
      <c r="L882">
        <v>270103</v>
      </c>
      <c r="M882" t="s">
        <v>13539</v>
      </c>
      <c r="N882">
        <v>270103008</v>
      </c>
      <c r="O882" t="s">
        <v>13734</v>
      </c>
      <c r="P882">
        <v>0</v>
      </c>
      <c r="Q882">
        <v>3572.072211412642</v>
      </c>
      <c r="R882">
        <v>0</v>
      </c>
    </row>
    <row r="883" spans="1:18" x14ac:dyDescent="0.25">
      <c r="A883">
        <v>9</v>
      </c>
      <c r="B883">
        <v>9102</v>
      </c>
      <c r="C883" t="s">
        <v>762</v>
      </c>
      <c r="D883" t="s">
        <v>1580</v>
      </c>
      <c r="E883">
        <v>2</v>
      </c>
      <c r="F883" t="s">
        <v>13854</v>
      </c>
      <c r="G883">
        <v>1</v>
      </c>
      <c r="H883" t="s">
        <v>8278</v>
      </c>
      <c r="I883" t="s">
        <v>13850</v>
      </c>
      <c r="J883">
        <v>1</v>
      </c>
      <c r="K883" t="s">
        <v>13769</v>
      </c>
      <c r="L883">
        <v>270103</v>
      </c>
      <c r="M883" t="s">
        <v>13539</v>
      </c>
      <c r="N883">
        <v>270103008</v>
      </c>
      <c r="O883" t="s">
        <v>13734</v>
      </c>
      <c r="P883">
        <v>0</v>
      </c>
      <c r="Q883">
        <v>10893.260750981397</v>
      </c>
      <c r="R883">
        <v>0</v>
      </c>
    </row>
    <row r="884" spans="1:18" x14ac:dyDescent="0.25">
      <c r="A884">
        <v>9</v>
      </c>
      <c r="B884">
        <v>9102</v>
      </c>
      <c r="C884" t="s">
        <v>762</v>
      </c>
      <c r="D884" t="s">
        <v>1580</v>
      </c>
      <c r="E884">
        <v>2</v>
      </c>
      <c r="F884" t="s">
        <v>13854</v>
      </c>
      <c r="G884">
        <v>1</v>
      </c>
      <c r="H884" t="s">
        <v>8278</v>
      </c>
      <c r="I884" t="s">
        <v>13851</v>
      </c>
      <c r="J884">
        <v>1</v>
      </c>
      <c r="K884" t="s">
        <v>13769</v>
      </c>
      <c r="L884">
        <v>270103</v>
      </c>
      <c r="M884" t="s">
        <v>13539</v>
      </c>
      <c r="N884">
        <v>270103008</v>
      </c>
      <c r="O884" t="s">
        <v>13734</v>
      </c>
      <c r="P884">
        <v>0</v>
      </c>
      <c r="Q884">
        <v>895.69354838709705</v>
      </c>
      <c r="R884">
        <v>0</v>
      </c>
    </row>
    <row r="885" spans="1:18" x14ac:dyDescent="0.25">
      <c r="A885">
        <v>9</v>
      </c>
      <c r="B885">
        <v>9102</v>
      </c>
      <c r="C885" t="s">
        <v>762</v>
      </c>
      <c r="D885" t="s">
        <v>1580</v>
      </c>
      <c r="E885">
        <v>3</v>
      </c>
      <c r="F885" t="s">
        <v>13855</v>
      </c>
      <c r="G885">
        <v>1</v>
      </c>
      <c r="H885" t="s">
        <v>8278</v>
      </c>
      <c r="I885" t="s">
        <v>13850</v>
      </c>
      <c r="J885">
        <v>1</v>
      </c>
      <c r="K885" t="s">
        <v>13769</v>
      </c>
      <c r="L885">
        <v>270103</v>
      </c>
      <c r="M885" t="s">
        <v>13539</v>
      </c>
      <c r="N885">
        <v>270103008</v>
      </c>
      <c r="O885" t="s">
        <v>13734</v>
      </c>
      <c r="P885">
        <v>0</v>
      </c>
      <c r="Q885">
        <v>8800.4252978323966</v>
      </c>
      <c r="R885">
        <v>0</v>
      </c>
    </row>
    <row r="886" spans="1:18" x14ac:dyDescent="0.25">
      <c r="A886">
        <v>9</v>
      </c>
      <c r="B886">
        <v>9102</v>
      </c>
      <c r="C886" t="s">
        <v>762</v>
      </c>
      <c r="D886" t="s">
        <v>1580</v>
      </c>
      <c r="E886">
        <v>3</v>
      </c>
      <c r="F886" t="s">
        <v>13855</v>
      </c>
      <c r="G886">
        <v>1</v>
      </c>
      <c r="H886" t="s">
        <v>8278</v>
      </c>
      <c r="I886" t="s">
        <v>13851</v>
      </c>
      <c r="J886">
        <v>1</v>
      </c>
      <c r="K886" t="s">
        <v>13769</v>
      </c>
      <c r="L886">
        <v>270103</v>
      </c>
      <c r="M886" t="s">
        <v>13539</v>
      </c>
      <c r="N886">
        <v>270103008</v>
      </c>
      <c r="O886" t="s">
        <v>13734</v>
      </c>
      <c r="P886">
        <v>0</v>
      </c>
      <c r="Q886">
        <v>2988.5290015360993</v>
      </c>
      <c r="R886">
        <v>0</v>
      </c>
    </row>
    <row r="887" spans="1:18" x14ac:dyDescent="0.25">
      <c r="A887">
        <v>9</v>
      </c>
      <c r="B887">
        <v>9103</v>
      </c>
      <c r="C887" t="s">
        <v>762</v>
      </c>
      <c r="D887" t="s">
        <v>1583</v>
      </c>
      <c r="E887">
        <v>1</v>
      </c>
      <c r="F887" t="s">
        <v>13849</v>
      </c>
      <c r="G887">
        <v>1</v>
      </c>
      <c r="H887" t="s">
        <v>8278</v>
      </c>
      <c r="I887" t="s">
        <v>13850</v>
      </c>
      <c r="J887">
        <v>1</v>
      </c>
      <c r="K887" t="s">
        <v>13769</v>
      </c>
      <c r="L887">
        <v>270103</v>
      </c>
      <c r="M887" t="s">
        <v>13539</v>
      </c>
      <c r="N887">
        <v>270103008</v>
      </c>
      <c r="O887" t="s">
        <v>13734</v>
      </c>
      <c r="P887">
        <v>0</v>
      </c>
      <c r="Q887">
        <v>2271.0334249303069</v>
      </c>
      <c r="R887">
        <v>0</v>
      </c>
    </row>
    <row r="888" spans="1:18" x14ac:dyDescent="0.25">
      <c r="A888">
        <v>9</v>
      </c>
      <c r="B888">
        <v>9103</v>
      </c>
      <c r="C888" t="s">
        <v>762</v>
      </c>
      <c r="D888" t="s">
        <v>1583</v>
      </c>
      <c r="E888">
        <v>1</v>
      </c>
      <c r="F888" t="s">
        <v>13849</v>
      </c>
      <c r="G888">
        <v>2</v>
      </c>
      <c r="H888" t="s">
        <v>13771</v>
      </c>
      <c r="I888" t="s">
        <v>13852</v>
      </c>
      <c r="J888">
        <v>1</v>
      </c>
      <c r="K888" t="s">
        <v>13769</v>
      </c>
      <c r="L888">
        <v>270103</v>
      </c>
      <c r="M888" t="s">
        <v>13539</v>
      </c>
      <c r="N888">
        <v>270103008</v>
      </c>
      <c r="O888" t="s">
        <v>13734</v>
      </c>
      <c r="P888">
        <v>0</v>
      </c>
      <c r="Q888">
        <v>1986.153424930307</v>
      </c>
      <c r="R888">
        <v>0</v>
      </c>
    </row>
    <row r="889" spans="1:18" x14ac:dyDescent="0.25">
      <c r="A889">
        <v>9</v>
      </c>
      <c r="B889">
        <v>9103</v>
      </c>
      <c r="C889" t="s">
        <v>762</v>
      </c>
      <c r="D889" t="s">
        <v>1583</v>
      </c>
      <c r="E889">
        <v>1</v>
      </c>
      <c r="F889" t="s">
        <v>13849</v>
      </c>
      <c r="G889">
        <v>2</v>
      </c>
      <c r="H889" t="s">
        <v>13771</v>
      </c>
      <c r="I889" t="s">
        <v>13853</v>
      </c>
      <c r="J889">
        <v>1</v>
      </c>
      <c r="K889" t="s">
        <v>13769</v>
      </c>
      <c r="L889">
        <v>270103</v>
      </c>
      <c r="M889" t="s">
        <v>13539</v>
      </c>
      <c r="N889">
        <v>270103008</v>
      </c>
      <c r="O889" t="s">
        <v>13734</v>
      </c>
      <c r="P889">
        <v>0</v>
      </c>
      <c r="Q889">
        <v>284.88</v>
      </c>
      <c r="R889">
        <v>0</v>
      </c>
    </row>
    <row r="890" spans="1:18" x14ac:dyDescent="0.25">
      <c r="A890">
        <v>9</v>
      </c>
      <c r="B890">
        <v>9103</v>
      </c>
      <c r="C890" t="s">
        <v>762</v>
      </c>
      <c r="D890" t="s">
        <v>1583</v>
      </c>
      <c r="E890">
        <v>2</v>
      </c>
      <c r="F890" t="s">
        <v>13854</v>
      </c>
      <c r="G890">
        <v>1</v>
      </c>
      <c r="H890" t="s">
        <v>8278</v>
      </c>
      <c r="I890" t="s">
        <v>13850</v>
      </c>
      <c r="J890">
        <v>1</v>
      </c>
      <c r="K890" t="s">
        <v>13769</v>
      </c>
      <c r="L890">
        <v>270103</v>
      </c>
      <c r="M890" t="s">
        <v>13539</v>
      </c>
      <c r="N890">
        <v>270103008</v>
      </c>
      <c r="O890" t="s">
        <v>13734</v>
      </c>
      <c r="P890">
        <v>0</v>
      </c>
      <c r="Q890">
        <v>2271.0334249303069</v>
      </c>
      <c r="R890">
        <v>0</v>
      </c>
    </row>
    <row r="891" spans="1:18" x14ac:dyDescent="0.25">
      <c r="A891">
        <v>9</v>
      </c>
      <c r="B891">
        <v>9103</v>
      </c>
      <c r="C891" t="s">
        <v>762</v>
      </c>
      <c r="D891" t="s">
        <v>1583</v>
      </c>
      <c r="E891">
        <v>3</v>
      </c>
      <c r="F891" t="s">
        <v>13855</v>
      </c>
      <c r="G891">
        <v>1</v>
      </c>
      <c r="H891" t="s">
        <v>8278</v>
      </c>
      <c r="I891" t="s">
        <v>13850</v>
      </c>
      <c r="J891">
        <v>1</v>
      </c>
      <c r="K891" t="s">
        <v>13769</v>
      </c>
      <c r="L891">
        <v>270103</v>
      </c>
      <c r="M891" t="s">
        <v>13539</v>
      </c>
      <c r="N891">
        <v>270103008</v>
      </c>
      <c r="O891" t="s">
        <v>13734</v>
      </c>
      <c r="P891">
        <v>0</v>
      </c>
      <c r="Q891">
        <v>2271.0334249303069</v>
      </c>
      <c r="R891">
        <v>0</v>
      </c>
    </row>
    <row r="892" spans="1:18" x14ac:dyDescent="0.25">
      <c r="A892">
        <v>9</v>
      </c>
      <c r="B892">
        <v>9105</v>
      </c>
      <c r="C892" t="s">
        <v>762</v>
      </c>
      <c r="D892" t="s">
        <v>1589</v>
      </c>
      <c r="E892">
        <v>1</v>
      </c>
      <c r="F892" t="s">
        <v>13849</v>
      </c>
      <c r="G892">
        <v>1</v>
      </c>
      <c r="H892" t="s">
        <v>8278</v>
      </c>
      <c r="I892" t="s">
        <v>13850</v>
      </c>
      <c r="J892">
        <v>1</v>
      </c>
      <c r="K892" t="s">
        <v>13769</v>
      </c>
      <c r="L892">
        <v>270103</v>
      </c>
      <c r="M892" t="s">
        <v>13539</v>
      </c>
      <c r="N892">
        <v>270103008</v>
      </c>
      <c r="O892" t="s">
        <v>13734</v>
      </c>
      <c r="P892">
        <v>0</v>
      </c>
      <c r="Q892">
        <v>3769.6236860670201</v>
      </c>
      <c r="R892">
        <v>8319.2596659531682</v>
      </c>
    </row>
    <row r="893" spans="1:18" x14ac:dyDescent="0.25">
      <c r="A893">
        <v>9</v>
      </c>
      <c r="B893">
        <v>9105</v>
      </c>
      <c r="C893" t="s">
        <v>762</v>
      </c>
      <c r="D893" t="s">
        <v>1589</v>
      </c>
      <c r="E893">
        <v>1</v>
      </c>
      <c r="F893" t="s">
        <v>13849</v>
      </c>
      <c r="G893">
        <v>1</v>
      </c>
      <c r="H893" t="s">
        <v>8278</v>
      </c>
      <c r="I893" t="s">
        <v>13851</v>
      </c>
      <c r="J893">
        <v>1</v>
      </c>
      <c r="K893" t="s">
        <v>13769</v>
      </c>
      <c r="L893">
        <v>270103</v>
      </c>
      <c r="M893" t="s">
        <v>13539</v>
      </c>
      <c r="N893">
        <v>270103008</v>
      </c>
      <c r="O893" t="s">
        <v>13734</v>
      </c>
      <c r="P893">
        <v>0</v>
      </c>
      <c r="Q893">
        <v>895.69354838709705</v>
      </c>
      <c r="R893">
        <v>2594.46786875618</v>
      </c>
    </row>
    <row r="894" spans="1:18" x14ac:dyDescent="0.25">
      <c r="A894">
        <v>9</v>
      </c>
      <c r="B894">
        <v>9105</v>
      </c>
      <c r="C894" t="s">
        <v>762</v>
      </c>
      <c r="D894" t="s">
        <v>1589</v>
      </c>
      <c r="E894">
        <v>1</v>
      </c>
      <c r="F894" t="s">
        <v>13849</v>
      </c>
      <c r="G894">
        <v>2</v>
      </c>
      <c r="H894" t="s">
        <v>13771</v>
      </c>
      <c r="I894" t="s">
        <v>13852</v>
      </c>
      <c r="J894">
        <v>1</v>
      </c>
      <c r="K894" t="s">
        <v>13769</v>
      </c>
      <c r="L894">
        <v>270103</v>
      </c>
      <c r="M894" t="s">
        <v>13539</v>
      </c>
      <c r="N894">
        <v>270103008</v>
      </c>
      <c r="O894" t="s">
        <v>13734</v>
      </c>
      <c r="P894">
        <v>0</v>
      </c>
      <c r="Q894">
        <v>3769.6236860670201</v>
      </c>
      <c r="R894">
        <v>8319.2596659531682</v>
      </c>
    </row>
    <row r="895" spans="1:18" x14ac:dyDescent="0.25">
      <c r="A895">
        <v>9</v>
      </c>
      <c r="B895">
        <v>9105</v>
      </c>
      <c r="C895" t="s">
        <v>762</v>
      </c>
      <c r="D895" t="s">
        <v>1589</v>
      </c>
      <c r="E895">
        <v>1</v>
      </c>
      <c r="F895" t="s">
        <v>13849</v>
      </c>
      <c r="G895">
        <v>2</v>
      </c>
      <c r="H895" t="s">
        <v>13771</v>
      </c>
      <c r="I895" t="s">
        <v>13853</v>
      </c>
      <c r="J895">
        <v>1</v>
      </c>
      <c r="K895" t="s">
        <v>13769</v>
      </c>
      <c r="L895">
        <v>270103</v>
      </c>
      <c r="M895" t="s">
        <v>13539</v>
      </c>
      <c r="N895">
        <v>270103008</v>
      </c>
      <c r="O895" t="s">
        <v>13734</v>
      </c>
      <c r="P895">
        <v>0</v>
      </c>
      <c r="Q895">
        <v>895.69354838709705</v>
      </c>
      <c r="R895">
        <v>2594.46786875618</v>
      </c>
    </row>
    <row r="896" spans="1:18" x14ac:dyDescent="0.25">
      <c r="A896">
        <v>9</v>
      </c>
      <c r="B896">
        <v>9105</v>
      </c>
      <c r="C896" t="s">
        <v>762</v>
      </c>
      <c r="D896" t="s">
        <v>1589</v>
      </c>
      <c r="E896">
        <v>2</v>
      </c>
      <c r="F896" t="s">
        <v>13854</v>
      </c>
      <c r="G896">
        <v>1</v>
      </c>
      <c r="H896" t="s">
        <v>8278</v>
      </c>
      <c r="I896" t="s">
        <v>13850</v>
      </c>
      <c r="J896">
        <v>1</v>
      </c>
      <c r="K896" t="s">
        <v>13769</v>
      </c>
      <c r="L896">
        <v>270103</v>
      </c>
      <c r="M896" t="s">
        <v>13539</v>
      </c>
      <c r="N896">
        <v>270103008</v>
      </c>
      <c r="O896" t="s">
        <v>13734</v>
      </c>
      <c r="P896">
        <v>0</v>
      </c>
      <c r="Q896">
        <v>4665.3172344541172</v>
      </c>
      <c r="R896">
        <v>10913.727534709349</v>
      </c>
    </row>
    <row r="897" spans="1:18" x14ac:dyDescent="0.25">
      <c r="A897">
        <v>9</v>
      </c>
      <c r="B897">
        <v>9105</v>
      </c>
      <c r="C897" t="s">
        <v>762</v>
      </c>
      <c r="D897" t="s">
        <v>1589</v>
      </c>
      <c r="E897">
        <v>3</v>
      </c>
      <c r="F897" t="s">
        <v>13855</v>
      </c>
      <c r="G897">
        <v>1</v>
      </c>
      <c r="H897" t="s">
        <v>8278</v>
      </c>
      <c r="I897" t="s">
        <v>13850</v>
      </c>
      <c r="J897">
        <v>1</v>
      </c>
      <c r="K897" t="s">
        <v>13769</v>
      </c>
      <c r="L897">
        <v>270103</v>
      </c>
      <c r="M897" t="s">
        <v>13539</v>
      </c>
      <c r="N897">
        <v>270103008</v>
      </c>
      <c r="O897" t="s">
        <v>13734</v>
      </c>
      <c r="P897">
        <v>0</v>
      </c>
      <c r="Q897">
        <v>3769.6236860670201</v>
      </c>
      <c r="R897">
        <v>8319.2596659531682</v>
      </c>
    </row>
    <row r="898" spans="1:18" x14ac:dyDescent="0.25">
      <c r="A898">
        <v>9</v>
      </c>
      <c r="B898">
        <v>9105</v>
      </c>
      <c r="C898" t="s">
        <v>762</v>
      </c>
      <c r="D898" t="s">
        <v>1589</v>
      </c>
      <c r="E898">
        <v>3</v>
      </c>
      <c r="F898" t="s">
        <v>13855</v>
      </c>
      <c r="G898">
        <v>1</v>
      </c>
      <c r="H898" t="s">
        <v>8278</v>
      </c>
      <c r="I898" t="s">
        <v>13851</v>
      </c>
      <c r="J898">
        <v>1</v>
      </c>
      <c r="K898" t="s">
        <v>13769</v>
      </c>
      <c r="L898">
        <v>270103</v>
      </c>
      <c r="M898" t="s">
        <v>13539</v>
      </c>
      <c r="N898">
        <v>270103008</v>
      </c>
      <c r="O898" t="s">
        <v>13734</v>
      </c>
      <c r="P898">
        <v>0</v>
      </c>
      <c r="Q898">
        <v>895.69354838709705</v>
      </c>
      <c r="R898">
        <v>2594.46786875618</v>
      </c>
    </row>
    <row r="899" spans="1:18" x14ac:dyDescent="0.25">
      <c r="A899">
        <v>9</v>
      </c>
      <c r="B899">
        <v>9107</v>
      </c>
      <c r="C899" t="s">
        <v>762</v>
      </c>
      <c r="D899" t="s">
        <v>1595</v>
      </c>
      <c r="E899">
        <v>1</v>
      </c>
      <c r="F899" t="s">
        <v>13849</v>
      </c>
      <c r="G899">
        <v>1</v>
      </c>
      <c r="H899" t="s">
        <v>8278</v>
      </c>
      <c r="I899" t="s">
        <v>13850</v>
      </c>
      <c r="J899">
        <v>1</v>
      </c>
      <c r="K899" t="s">
        <v>13769</v>
      </c>
      <c r="L899">
        <v>270103</v>
      </c>
      <c r="M899" t="s">
        <v>13539</v>
      </c>
      <c r="N899">
        <v>270103008</v>
      </c>
      <c r="O899" t="s">
        <v>13734</v>
      </c>
      <c r="P899">
        <v>0</v>
      </c>
      <c r="Q899">
        <v>0</v>
      </c>
      <c r="R899">
        <v>8515.3448814314797</v>
      </c>
    </row>
    <row r="900" spans="1:18" x14ac:dyDescent="0.25">
      <c r="A900">
        <v>9</v>
      </c>
      <c r="B900">
        <v>9107</v>
      </c>
      <c r="C900" t="s">
        <v>762</v>
      </c>
      <c r="D900" t="s">
        <v>1595</v>
      </c>
      <c r="E900">
        <v>1</v>
      </c>
      <c r="F900" t="s">
        <v>13849</v>
      </c>
      <c r="G900">
        <v>1</v>
      </c>
      <c r="H900" t="s">
        <v>8278</v>
      </c>
      <c r="I900" t="s">
        <v>13851</v>
      </c>
      <c r="J900">
        <v>1</v>
      </c>
      <c r="K900" t="s">
        <v>13769</v>
      </c>
      <c r="L900">
        <v>270103</v>
      </c>
      <c r="M900" t="s">
        <v>13539</v>
      </c>
      <c r="N900">
        <v>270103008</v>
      </c>
      <c r="O900" t="s">
        <v>13734</v>
      </c>
      <c r="P900">
        <v>0</v>
      </c>
      <c r="Q900">
        <v>0</v>
      </c>
      <c r="R900">
        <v>752.38028169014081</v>
      </c>
    </row>
    <row r="901" spans="1:18" x14ac:dyDescent="0.25">
      <c r="A901">
        <v>9</v>
      </c>
      <c r="B901">
        <v>9107</v>
      </c>
      <c r="C901" t="s">
        <v>762</v>
      </c>
      <c r="D901" t="s">
        <v>1595</v>
      </c>
      <c r="E901">
        <v>1</v>
      </c>
      <c r="F901" t="s">
        <v>13849</v>
      </c>
      <c r="G901">
        <v>2</v>
      </c>
      <c r="H901" t="s">
        <v>13771</v>
      </c>
      <c r="I901" t="s">
        <v>13852</v>
      </c>
      <c r="J901">
        <v>1</v>
      </c>
      <c r="K901" t="s">
        <v>13769</v>
      </c>
      <c r="L901">
        <v>270103</v>
      </c>
      <c r="M901" t="s">
        <v>13539</v>
      </c>
      <c r="N901">
        <v>270103008</v>
      </c>
      <c r="O901" t="s">
        <v>13734</v>
      </c>
      <c r="P901">
        <v>0</v>
      </c>
      <c r="Q901">
        <v>0</v>
      </c>
      <c r="R901">
        <v>8515.3448814314797</v>
      </c>
    </row>
    <row r="902" spans="1:18" x14ac:dyDescent="0.25">
      <c r="A902">
        <v>9</v>
      </c>
      <c r="B902">
        <v>9107</v>
      </c>
      <c r="C902" t="s">
        <v>762</v>
      </c>
      <c r="D902" t="s">
        <v>1595</v>
      </c>
      <c r="E902">
        <v>1</v>
      </c>
      <c r="F902" t="s">
        <v>13849</v>
      </c>
      <c r="G902">
        <v>2</v>
      </c>
      <c r="H902" t="s">
        <v>13771</v>
      </c>
      <c r="I902" t="s">
        <v>13853</v>
      </c>
      <c r="J902">
        <v>1</v>
      </c>
      <c r="K902" t="s">
        <v>13769</v>
      </c>
      <c r="L902">
        <v>270103</v>
      </c>
      <c r="M902" t="s">
        <v>13539</v>
      </c>
      <c r="N902">
        <v>270103008</v>
      </c>
      <c r="O902" t="s">
        <v>13734</v>
      </c>
      <c r="P902">
        <v>0</v>
      </c>
      <c r="Q902">
        <v>0</v>
      </c>
      <c r="R902">
        <v>752.38028169014081</v>
      </c>
    </row>
    <row r="903" spans="1:18" x14ac:dyDescent="0.25">
      <c r="A903">
        <v>9</v>
      </c>
      <c r="B903">
        <v>9107</v>
      </c>
      <c r="C903" t="s">
        <v>762</v>
      </c>
      <c r="D903" t="s">
        <v>1595</v>
      </c>
      <c r="E903">
        <v>2</v>
      </c>
      <c r="F903" t="s">
        <v>13854</v>
      </c>
      <c r="G903">
        <v>1</v>
      </c>
      <c r="H903" t="s">
        <v>8278</v>
      </c>
      <c r="I903" t="s">
        <v>13850</v>
      </c>
      <c r="J903">
        <v>1</v>
      </c>
      <c r="K903" t="s">
        <v>13769</v>
      </c>
      <c r="L903">
        <v>270103</v>
      </c>
      <c r="M903" t="s">
        <v>13539</v>
      </c>
      <c r="N903">
        <v>270103008</v>
      </c>
      <c r="O903" t="s">
        <v>13734</v>
      </c>
      <c r="P903">
        <v>0</v>
      </c>
      <c r="Q903">
        <v>0</v>
      </c>
      <c r="R903">
        <v>8515.3448814314797</v>
      </c>
    </row>
    <row r="904" spans="1:18" x14ac:dyDescent="0.25">
      <c r="A904">
        <v>9</v>
      </c>
      <c r="B904">
        <v>9107</v>
      </c>
      <c r="C904" t="s">
        <v>762</v>
      </c>
      <c r="D904" t="s">
        <v>1595</v>
      </c>
      <c r="E904">
        <v>2</v>
      </c>
      <c r="F904" t="s">
        <v>13854</v>
      </c>
      <c r="G904">
        <v>1</v>
      </c>
      <c r="H904" t="s">
        <v>8278</v>
      </c>
      <c r="I904" t="s">
        <v>13851</v>
      </c>
      <c r="J904">
        <v>1</v>
      </c>
      <c r="K904" t="s">
        <v>13769</v>
      </c>
      <c r="L904">
        <v>270103</v>
      </c>
      <c r="M904" t="s">
        <v>13539</v>
      </c>
      <c r="N904">
        <v>270103008</v>
      </c>
      <c r="O904" t="s">
        <v>13734</v>
      </c>
      <c r="P904">
        <v>0</v>
      </c>
      <c r="Q904">
        <v>0</v>
      </c>
      <c r="R904">
        <v>752.38028169014081</v>
      </c>
    </row>
    <row r="905" spans="1:18" x14ac:dyDescent="0.25">
      <c r="A905">
        <v>9</v>
      </c>
      <c r="B905">
        <v>9107</v>
      </c>
      <c r="C905" t="s">
        <v>762</v>
      </c>
      <c r="D905" t="s">
        <v>1595</v>
      </c>
      <c r="E905">
        <v>3</v>
      </c>
      <c r="F905" t="s">
        <v>13855</v>
      </c>
      <c r="G905">
        <v>1</v>
      </c>
      <c r="H905" t="s">
        <v>8278</v>
      </c>
      <c r="I905" t="s">
        <v>13850</v>
      </c>
      <c r="J905">
        <v>1</v>
      </c>
      <c r="K905" t="s">
        <v>13769</v>
      </c>
      <c r="L905">
        <v>270103</v>
      </c>
      <c r="M905" t="s">
        <v>13539</v>
      </c>
      <c r="N905">
        <v>270103008</v>
      </c>
      <c r="O905" t="s">
        <v>13734</v>
      </c>
      <c r="P905">
        <v>0</v>
      </c>
      <c r="Q905">
        <v>0</v>
      </c>
      <c r="R905">
        <v>8515.3448814314797</v>
      </c>
    </row>
    <row r="906" spans="1:18" x14ac:dyDescent="0.25">
      <c r="A906">
        <v>9</v>
      </c>
      <c r="B906">
        <v>9107</v>
      </c>
      <c r="C906" t="s">
        <v>762</v>
      </c>
      <c r="D906" t="s">
        <v>1595</v>
      </c>
      <c r="E906">
        <v>3</v>
      </c>
      <c r="F906" t="s">
        <v>13855</v>
      </c>
      <c r="G906">
        <v>1</v>
      </c>
      <c r="H906" t="s">
        <v>8278</v>
      </c>
      <c r="I906" t="s">
        <v>13851</v>
      </c>
      <c r="J906">
        <v>1</v>
      </c>
      <c r="K906" t="s">
        <v>13769</v>
      </c>
      <c r="L906">
        <v>270103</v>
      </c>
      <c r="M906" t="s">
        <v>13539</v>
      </c>
      <c r="N906">
        <v>270103008</v>
      </c>
      <c r="O906" t="s">
        <v>13734</v>
      </c>
      <c r="P906">
        <v>0</v>
      </c>
      <c r="Q906">
        <v>0</v>
      </c>
      <c r="R906">
        <v>752.38028169014081</v>
      </c>
    </row>
    <row r="907" spans="1:18" x14ac:dyDescent="0.25">
      <c r="A907">
        <v>9</v>
      </c>
      <c r="B907">
        <v>9108</v>
      </c>
      <c r="C907" t="s">
        <v>762</v>
      </c>
      <c r="D907" t="s">
        <v>1598</v>
      </c>
      <c r="E907">
        <v>1</v>
      </c>
      <c r="F907" t="s">
        <v>13849</v>
      </c>
      <c r="G907">
        <v>1</v>
      </c>
      <c r="H907" t="s">
        <v>8278</v>
      </c>
      <c r="I907" t="s">
        <v>13850</v>
      </c>
      <c r="J907">
        <v>1</v>
      </c>
      <c r="K907" t="s">
        <v>13769</v>
      </c>
      <c r="L907">
        <v>270103</v>
      </c>
      <c r="M907" t="s">
        <v>13539</v>
      </c>
      <c r="N907">
        <v>270103008</v>
      </c>
      <c r="O907" t="s">
        <v>13734</v>
      </c>
      <c r="P907">
        <v>0</v>
      </c>
      <c r="Q907">
        <v>8533.7272025943003</v>
      </c>
      <c r="R907">
        <v>11900.582600194884</v>
      </c>
    </row>
    <row r="908" spans="1:18" x14ac:dyDescent="0.25">
      <c r="A908">
        <v>9</v>
      </c>
      <c r="B908">
        <v>9108</v>
      </c>
      <c r="C908" t="s">
        <v>762</v>
      </c>
      <c r="D908" t="s">
        <v>1598</v>
      </c>
      <c r="E908">
        <v>1</v>
      </c>
      <c r="F908" t="s">
        <v>13849</v>
      </c>
      <c r="G908">
        <v>1</v>
      </c>
      <c r="H908" t="s">
        <v>8278</v>
      </c>
      <c r="I908" t="s">
        <v>13851</v>
      </c>
      <c r="J908">
        <v>1</v>
      </c>
      <c r="K908" t="s">
        <v>13769</v>
      </c>
      <c r="L908">
        <v>270103</v>
      </c>
      <c r="M908" t="s">
        <v>13539</v>
      </c>
      <c r="N908">
        <v>270103008</v>
      </c>
      <c r="O908" t="s">
        <v>13734</v>
      </c>
      <c r="P908">
        <v>0</v>
      </c>
      <c r="Q908">
        <v>2465.79975308642</v>
      </c>
      <c r="R908">
        <v>1355.7424757281556</v>
      </c>
    </row>
    <row r="909" spans="1:18" x14ac:dyDescent="0.25">
      <c r="A909">
        <v>9</v>
      </c>
      <c r="B909">
        <v>9108</v>
      </c>
      <c r="C909" t="s">
        <v>762</v>
      </c>
      <c r="D909" t="s">
        <v>1598</v>
      </c>
      <c r="E909">
        <v>1</v>
      </c>
      <c r="F909" t="s">
        <v>13849</v>
      </c>
      <c r="G909">
        <v>2</v>
      </c>
      <c r="H909" t="s">
        <v>13771</v>
      </c>
      <c r="I909" t="s">
        <v>13852</v>
      </c>
      <c r="J909">
        <v>1</v>
      </c>
      <c r="K909" t="s">
        <v>13769</v>
      </c>
      <c r="L909">
        <v>270103</v>
      </c>
      <c r="M909" t="s">
        <v>13539</v>
      </c>
      <c r="N909">
        <v>270103008</v>
      </c>
      <c r="O909" t="s">
        <v>13734</v>
      </c>
      <c r="P909">
        <v>0</v>
      </c>
      <c r="Q909">
        <v>7638.0336542072037</v>
      </c>
      <c r="R909">
        <v>7978.9017142801486</v>
      </c>
    </row>
    <row r="910" spans="1:18" x14ac:dyDescent="0.25">
      <c r="A910">
        <v>9</v>
      </c>
      <c r="B910">
        <v>9108</v>
      </c>
      <c r="C910" t="s">
        <v>762</v>
      </c>
      <c r="D910" t="s">
        <v>1598</v>
      </c>
      <c r="E910">
        <v>1</v>
      </c>
      <c r="F910" t="s">
        <v>13849</v>
      </c>
      <c r="G910">
        <v>2</v>
      </c>
      <c r="H910" t="s">
        <v>13771</v>
      </c>
      <c r="I910" t="s">
        <v>13853</v>
      </c>
      <c r="J910">
        <v>1</v>
      </c>
      <c r="K910" t="s">
        <v>13769</v>
      </c>
      <c r="L910">
        <v>270103</v>
      </c>
      <c r="M910" t="s">
        <v>13539</v>
      </c>
      <c r="N910">
        <v>270103008</v>
      </c>
      <c r="O910" t="s">
        <v>13734</v>
      </c>
      <c r="P910">
        <v>0</v>
      </c>
      <c r="Q910">
        <v>3361.493301473517</v>
      </c>
      <c r="R910">
        <v>5277.423361642891</v>
      </c>
    </row>
    <row r="911" spans="1:18" x14ac:dyDescent="0.25">
      <c r="A911">
        <v>9</v>
      </c>
      <c r="B911">
        <v>9108</v>
      </c>
      <c r="C911" t="s">
        <v>762</v>
      </c>
      <c r="D911" t="s">
        <v>1598</v>
      </c>
      <c r="E911">
        <v>2</v>
      </c>
      <c r="F911" t="s">
        <v>13854</v>
      </c>
      <c r="G911">
        <v>1</v>
      </c>
      <c r="H911" t="s">
        <v>8278</v>
      </c>
      <c r="I911" t="s">
        <v>13850</v>
      </c>
      <c r="J911">
        <v>1</v>
      </c>
      <c r="K911" t="s">
        <v>13769</v>
      </c>
      <c r="L911">
        <v>270103</v>
      </c>
      <c r="M911" t="s">
        <v>13539</v>
      </c>
      <c r="N911">
        <v>270103008</v>
      </c>
      <c r="O911" t="s">
        <v>13734</v>
      </c>
      <c r="P911">
        <v>0</v>
      </c>
      <c r="Q911">
        <v>10415.983745804178</v>
      </c>
      <c r="R911">
        <v>13256.325075923043</v>
      </c>
    </row>
    <row r="912" spans="1:18" x14ac:dyDescent="0.25">
      <c r="A912">
        <v>9</v>
      </c>
      <c r="B912">
        <v>9108</v>
      </c>
      <c r="C912" t="s">
        <v>762</v>
      </c>
      <c r="D912" t="s">
        <v>1598</v>
      </c>
      <c r="E912">
        <v>2</v>
      </c>
      <c r="F912" t="s">
        <v>13854</v>
      </c>
      <c r="G912">
        <v>1</v>
      </c>
      <c r="H912" t="s">
        <v>8278</v>
      </c>
      <c r="I912" t="s">
        <v>13851</v>
      </c>
      <c r="J912">
        <v>1</v>
      </c>
      <c r="K912" t="s">
        <v>13769</v>
      </c>
      <c r="L912">
        <v>270103</v>
      </c>
      <c r="M912" t="s">
        <v>13539</v>
      </c>
      <c r="N912">
        <v>270103008</v>
      </c>
      <c r="O912" t="s">
        <v>13734</v>
      </c>
      <c r="P912">
        <v>0</v>
      </c>
      <c r="Q912">
        <v>583.54320987654296</v>
      </c>
      <c r="R912">
        <v>0</v>
      </c>
    </row>
    <row r="913" spans="1:18" x14ac:dyDescent="0.25">
      <c r="A913">
        <v>9</v>
      </c>
      <c r="B913">
        <v>9108</v>
      </c>
      <c r="C913" t="s">
        <v>762</v>
      </c>
      <c r="D913" t="s">
        <v>1598</v>
      </c>
      <c r="E913">
        <v>3</v>
      </c>
      <c r="F913" t="s">
        <v>13855</v>
      </c>
      <c r="G913">
        <v>1</v>
      </c>
      <c r="H913" t="s">
        <v>8278</v>
      </c>
      <c r="I913" t="s">
        <v>13850</v>
      </c>
      <c r="J913">
        <v>1</v>
      </c>
      <c r="K913" t="s">
        <v>13769</v>
      </c>
      <c r="L913">
        <v>270103</v>
      </c>
      <c r="M913" t="s">
        <v>13539</v>
      </c>
      <c r="N913">
        <v>270103008</v>
      </c>
      <c r="O913" t="s">
        <v>13734</v>
      </c>
      <c r="P913">
        <v>0</v>
      </c>
      <c r="Q913">
        <v>8533.7272025943003</v>
      </c>
      <c r="R913">
        <v>11900.582600194884</v>
      </c>
    </row>
    <row r="914" spans="1:18" x14ac:dyDescent="0.25">
      <c r="A914">
        <v>9</v>
      </c>
      <c r="B914">
        <v>9108</v>
      </c>
      <c r="C914" t="s">
        <v>762</v>
      </c>
      <c r="D914" t="s">
        <v>1598</v>
      </c>
      <c r="E914">
        <v>3</v>
      </c>
      <c r="F914" t="s">
        <v>13855</v>
      </c>
      <c r="G914">
        <v>1</v>
      </c>
      <c r="H914" t="s">
        <v>8278</v>
      </c>
      <c r="I914" t="s">
        <v>13851</v>
      </c>
      <c r="J914">
        <v>1</v>
      </c>
      <c r="K914" t="s">
        <v>13769</v>
      </c>
      <c r="L914">
        <v>270103</v>
      </c>
      <c r="M914" t="s">
        <v>13539</v>
      </c>
      <c r="N914">
        <v>270103008</v>
      </c>
      <c r="O914" t="s">
        <v>13734</v>
      </c>
      <c r="P914">
        <v>0</v>
      </c>
      <c r="Q914">
        <v>2465.79975308642</v>
      </c>
      <c r="R914">
        <v>1355.7424757281556</v>
      </c>
    </row>
    <row r="915" spans="1:18" x14ac:dyDescent="0.25">
      <c r="A915">
        <v>9</v>
      </c>
      <c r="B915">
        <v>9109</v>
      </c>
      <c r="C915" t="s">
        <v>762</v>
      </c>
      <c r="D915" t="s">
        <v>1601</v>
      </c>
      <c r="E915">
        <v>1</v>
      </c>
      <c r="F915" t="s">
        <v>13849</v>
      </c>
      <c r="G915">
        <v>1</v>
      </c>
      <c r="H915" t="s">
        <v>8278</v>
      </c>
      <c r="I915" t="s">
        <v>13850</v>
      </c>
      <c r="J915">
        <v>1</v>
      </c>
      <c r="K915" t="s">
        <v>13769</v>
      </c>
      <c r="L915">
        <v>270103</v>
      </c>
      <c r="M915" t="s">
        <v>13539</v>
      </c>
      <c r="N915">
        <v>270103008</v>
      </c>
      <c r="O915" t="s">
        <v>13734</v>
      </c>
      <c r="P915">
        <v>0</v>
      </c>
      <c r="Q915">
        <v>1583.5933333333339</v>
      </c>
      <c r="R915">
        <v>12184.555473187422</v>
      </c>
    </row>
    <row r="916" spans="1:18" x14ac:dyDescent="0.25">
      <c r="A916">
        <v>9</v>
      </c>
      <c r="B916">
        <v>9109</v>
      </c>
      <c r="C916" t="s">
        <v>762</v>
      </c>
      <c r="D916" t="s">
        <v>1601</v>
      </c>
      <c r="E916">
        <v>1</v>
      </c>
      <c r="F916" t="s">
        <v>13849</v>
      </c>
      <c r="G916">
        <v>1</v>
      </c>
      <c r="H916" t="s">
        <v>8278</v>
      </c>
      <c r="I916" t="s">
        <v>13851</v>
      </c>
      <c r="J916">
        <v>1</v>
      </c>
      <c r="K916" t="s">
        <v>13769</v>
      </c>
      <c r="L916">
        <v>270103</v>
      </c>
      <c r="M916" t="s">
        <v>13539</v>
      </c>
      <c r="N916">
        <v>270103008</v>
      </c>
      <c r="O916" t="s">
        <v>13734</v>
      </c>
      <c r="P916">
        <v>0</v>
      </c>
      <c r="Q916">
        <v>1660.2198765432099</v>
      </c>
      <c r="R916">
        <v>6810.1262761260687</v>
      </c>
    </row>
    <row r="917" spans="1:18" x14ac:dyDescent="0.25">
      <c r="A917">
        <v>9</v>
      </c>
      <c r="B917">
        <v>9109</v>
      </c>
      <c r="C917" t="s">
        <v>762</v>
      </c>
      <c r="D917" t="s">
        <v>1601</v>
      </c>
      <c r="E917">
        <v>1</v>
      </c>
      <c r="F917" t="s">
        <v>13849</v>
      </c>
      <c r="G917">
        <v>2</v>
      </c>
      <c r="H917" t="s">
        <v>13771</v>
      </c>
      <c r="I917" t="s">
        <v>13852</v>
      </c>
      <c r="J917">
        <v>1</v>
      </c>
      <c r="K917" t="s">
        <v>13769</v>
      </c>
      <c r="L917">
        <v>270103</v>
      </c>
      <c r="M917" t="s">
        <v>13539</v>
      </c>
      <c r="N917">
        <v>270103008</v>
      </c>
      <c r="O917" t="s">
        <v>13734</v>
      </c>
      <c r="P917">
        <v>0</v>
      </c>
      <c r="Q917">
        <v>1583.5933333333339</v>
      </c>
      <c r="R917">
        <v>10254.995128703087</v>
      </c>
    </row>
    <row r="918" spans="1:18" x14ac:dyDescent="0.25">
      <c r="A918">
        <v>9</v>
      </c>
      <c r="B918">
        <v>9109</v>
      </c>
      <c r="C918" t="s">
        <v>762</v>
      </c>
      <c r="D918" t="s">
        <v>1601</v>
      </c>
      <c r="E918">
        <v>1</v>
      </c>
      <c r="F918" t="s">
        <v>13849</v>
      </c>
      <c r="G918">
        <v>2</v>
      </c>
      <c r="H918" t="s">
        <v>13771</v>
      </c>
      <c r="I918" t="s">
        <v>13853</v>
      </c>
      <c r="J918">
        <v>1</v>
      </c>
      <c r="K918" t="s">
        <v>13769</v>
      </c>
      <c r="L918">
        <v>270103</v>
      </c>
      <c r="M918" t="s">
        <v>13539</v>
      </c>
      <c r="N918">
        <v>270103008</v>
      </c>
      <c r="O918" t="s">
        <v>13734</v>
      </c>
      <c r="P918">
        <v>0</v>
      </c>
      <c r="Q918">
        <v>1660.2198765432099</v>
      </c>
      <c r="R918">
        <v>8739.6866206104041</v>
      </c>
    </row>
    <row r="919" spans="1:18" x14ac:dyDescent="0.25">
      <c r="A919">
        <v>9</v>
      </c>
      <c r="B919">
        <v>9109</v>
      </c>
      <c r="C919" t="s">
        <v>762</v>
      </c>
      <c r="D919" t="s">
        <v>1601</v>
      </c>
      <c r="E919">
        <v>2</v>
      </c>
      <c r="F919" t="s">
        <v>13854</v>
      </c>
      <c r="G919">
        <v>1</v>
      </c>
      <c r="H919" t="s">
        <v>8278</v>
      </c>
      <c r="I919" t="s">
        <v>13850</v>
      </c>
      <c r="J919">
        <v>1</v>
      </c>
      <c r="K919" t="s">
        <v>13769</v>
      </c>
      <c r="L919">
        <v>270103</v>
      </c>
      <c r="M919" t="s">
        <v>13539</v>
      </c>
      <c r="N919">
        <v>270103008</v>
      </c>
      <c r="O919" t="s">
        <v>13734</v>
      </c>
      <c r="P919">
        <v>0</v>
      </c>
      <c r="Q919">
        <v>3243.8132098765436</v>
      </c>
      <c r="R919">
        <v>16401.22874726955</v>
      </c>
    </row>
    <row r="920" spans="1:18" x14ac:dyDescent="0.25">
      <c r="A920">
        <v>9</v>
      </c>
      <c r="B920">
        <v>9109</v>
      </c>
      <c r="C920" t="s">
        <v>762</v>
      </c>
      <c r="D920" t="s">
        <v>1601</v>
      </c>
      <c r="E920">
        <v>2</v>
      </c>
      <c r="F920" t="s">
        <v>13854</v>
      </c>
      <c r="G920">
        <v>1</v>
      </c>
      <c r="H920" t="s">
        <v>8278</v>
      </c>
      <c r="I920" t="s">
        <v>13851</v>
      </c>
      <c r="J920">
        <v>1</v>
      </c>
      <c r="K920" t="s">
        <v>13769</v>
      </c>
      <c r="L920">
        <v>270103</v>
      </c>
      <c r="M920" t="s">
        <v>13539</v>
      </c>
      <c r="N920">
        <v>270103008</v>
      </c>
      <c r="O920" t="s">
        <v>13734</v>
      </c>
      <c r="P920">
        <v>0</v>
      </c>
      <c r="Q920">
        <v>0</v>
      </c>
      <c r="R920">
        <v>2593.4530020439447</v>
      </c>
    </row>
    <row r="921" spans="1:18" x14ac:dyDescent="0.25">
      <c r="A921">
        <v>9</v>
      </c>
      <c r="B921">
        <v>9109</v>
      </c>
      <c r="C921" t="s">
        <v>762</v>
      </c>
      <c r="D921" t="s">
        <v>1601</v>
      </c>
      <c r="E921">
        <v>3</v>
      </c>
      <c r="F921" t="s">
        <v>13855</v>
      </c>
      <c r="G921">
        <v>1</v>
      </c>
      <c r="H921" t="s">
        <v>8278</v>
      </c>
      <c r="I921" t="s">
        <v>13850</v>
      </c>
      <c r="J921">
        <v>1</v>
      </c>
      <c r="K921" t="s">
        <v>13769</v>
      </c>
      <c r="L921">
        <v>270103</v>
      </c>
      <c r="M921" t="s">
        <v>13539</v>
      </c>
      <c r="N921">
        <v>270103008</v>
      </c>
      <c r="O921" t="s">
        <v>13734</v>
      </c>
      <c r="P921">
        <v>0</v>
      </c>
      <c r="Q921">
        <v>1583.5933333333339</v>
      </c>
      <c r="R921">
        <v>12184.555473187422</v>
      </c>
    </row>
    <row r="922" spans="1:18" x14ac:dyDescent="0.25">
      <c r="A922">
        <v>9</v>
      </c>
      <c r="B922">
        <v>9109</v>
      </c>
      <c r="C922" t="s">
        <v>762</v>
      </c>
      <c r="D922" t="s">
        <v>1601</v>
      </c>
      <c r="E922">
        <v>3</v>
      </c>
      <c r="F922" t="s">
        <v>13855</v>
      </c>
      <c r="G922">
        <v>1</v>
      </c>
      <c r="H922" t="s">
        <v>8278</v>
      </c>
      <c r="I922" t="s">
        <v>13851</v>
      </c>
      <c r="J922">
        <v>1</v>
      </c>
      <c r="K922" t="s">
        <v>13769</v>
      </c>
      <c r="L922">
        <v>270103</v>
      </c>
      <c r="M922" t="s">
        <v>13539</v>
      </c>
      <c r="N922">
        <v>270103008</v>
      </c>
      <c r="O922" t="s">
        <v>13734</v>
      </c>
      <c r="P922">
        <v>0</v>
      </c>
      <c r="Q922">
        <v>1660.2198765432099</v>
      </c>
      <c r="R922">
        <v>6810.1262761260687</v>
      </c>
    </row>
    <row r="923" spans="1:18" x14ac:dyDescent="0.25">
      <c r="A923">
        <v>9</v>
      </c>
      <c r="B923">
        <v>9111</v>
      </c>
      <c r="C923" t="s">
        <v>762</v>
      </c>
      <c r="D923" t="s">
        <v>1607</v>
      </c>
      <c r="E923">
        <v>1</v>
      </c>
      <c r="F923" t="s">
        <v>13849</v>
      </c>
      <c r="G923">
        <v>1</v>
      </c>
      <c r="H923" t="s">
        <v>8278</v>
      </c>
      <c r="I923" t="s">
        <v>13850</v>
      </c>
      <c r="J923">
        <v>1</v>
      </c>
      <c r="K923" t="s">
        <v>13769</v>
      </c>
      <c r="L923">
        <v>270103</v>
      </c>
      <c r="M923" t="s">
        <v>13539</v>
      </c>
      <c r="N923">
        <v>270103008</v>
      </c>
      <c r="O923" t="s">
        <v>13734</v>
      </c>
      <c r="P923">
        <v>4494</v>
      </c>
      <c r="Q923">
        <v>0</v>
      </c>
      <c r="R923">
        <v>10041.559318051199</v>
      </c>
    </row>
    <row r="924" spans="1:18" x14ac:dyDescent="0.25">
      <c r="A924">
        <v>9</v>
      </c>
      <c r="B924">
        <v>9111</v>
      </c>
      <c r="C924" t="s">
        <v>762</v>
      </c>
      <c r="D924" t="s">
        <v>1607</v>
      </c>
      <c r="E924">
        <v>1</v>
      </c>
      <c r="F924" t="s">
        <v>13849</v>
      </c>
      <c r="G924">
        <v>1</v>
      </c>
      <c r="H924" t="s">
        <v>8278</v>
      </c>
      <c r="I924" t="s">
        <v>13851</v>
      </c>
      <c r="J924">
        <v>1</v>
      </c>
      <c r="K924" t="s">
        <v>13769</v>
      </c>
      <c r="L924">
        <v>270103</v>
      </c>
      <c r="M924" t="s">
        <v>13539</v>
      </c>
      <c r="N924">
        <v>270103008</v>
      </c>
      <c r="O924" t="s">
        <v>13734</v>
      </c>
      <c r="P924">
        <v>1562</v>
      </c>
      <c r="Q924">
        <v>0</v>
      </c>
      <c r="R924">
        <v>0</v>
      </c>
    </row>
    <row r="925" spans="1:18" x14ac:dyDescent="0.25">
      <c r="A925">
        <v>9</v>
      </c>
      <c r="B925">
        <v>9111</v>
      </c>
      <c r="C925" t="s">
        <v>762</v>
      </c>
      <c r="D925" t="s">
        <v>1607</v>
      </c>
      <c r="E925">
        <v>1</v>
      </c>
      <c r="F925" t="s">
        <v>13849</v>
      </c>
      <c r="G925">
        <v>2</v>
      </c>
      <c r="H925" t="s">
        <v>13771</v>
      </c>
      <c r="I925" t="s">
        <v>13852</v>
      </c>
      <c r="J925">
        <v>1</v>
      </c>
      <c r="K925" t="s">
        <v>13769</v>
      </c>
      <c r="L925">
        <v>270103</v>
      </c>
      <c r="M925" t="s">
        <v>13539</v>
      </c>
      <c r="N925">
        <v>270103008</v>
      </c>
      <c r="O925" t="s">
        <v>13734</v>
      </c>
      <c r="P925">
        <v>2492</v>
      </c>
      <c r="Q925">
        <v>0</v>
      </c>
      <c r="R925">
        <v>8049.4387766207965</v>
      </c>
    </row>
    <row r="926" spans="1:18" x14ac:dyDescent="0.25">
      <c r="A926">
        <v>9</v>
      </c>
      <c r="B926">
        <v>9111</v>
      </c>
      <c r="C926" t="s">
        <v>762</v>
      </c>
      <c r="D926" t="s">
        <v>1607</v>
      </c>
      <c r="E926">
        <v>1</v>
      </c>
      <c r="F926" t="s">
        <v>13849</v>
      </c>
      <c r="G926">
        <v>2</v>
      </c>
      <c r="H926" t="s">
        <v>13771</v>
      </c>
      <c r="I926" t="s">
        <v>13853</v>
      </c>
      <c r="J926">
        <v>1</v>
      </c>
      <c r="K926" t="s">
        <v>13769</v>
      </c>
      <c r="L926">
        <v>270103</v>
      </c>
      <c r="M926" t="s">
        <v>13539</v>
      </c>
      <c r="N926">
        <v>270103008</v>
      </c>
      <c r="O926" t="s">
        <v>13734</v>
      </c>
      <c r="P926">
        <v>3564</v>
      </c>
      <c r="Q926">
        <v>0</v>
      </c>
      <c r="R926">
        <v>1992.1205414304004</v>
      </c>
    </row>
    <row r="927" spans="1:18" x14ac:dyDescent="0.25">
      <c r="A927">
        <v>9</v>
      </c>
      <c r="B927">
        <v>9111</v>
      </c>
      <c r="C927" t="s">
        <v>762</v>
      </c>
      <c r="D927" t="s">
        <v>1607</v>
      </c>
      <c r="E927">
        <v>2</v>
      </c>
      <c r="F927" t="s">
        <v>13854</v>
      </c>
      <c r="G927">
        <v>1</v>
      </c>
      <c r="H927" t="s">
        <v>8278</v>
      </c>
      <c r="I927" t="s">
        <v>13850</v>
      </c>
      <c r="J927">
        <v>1</v>
      </c>
      <c r="K927" t="s">
        <v>13769</v>
      </c>
      <c r="L927">
        <v>270103</v>
      </c>
      <c r="M927" t="s">
        <v>13539</v>
      </c>
      <c r="N927">
        <v>270103008</v>
      </c>
      <c r="O927" t="s">
        <v>13734</v>
      </c>
      <c r="P927">
        <v>5852</v>
      </c>
      <c r="Q927">
        <v>0</v>
      </c>
      <c r="R927">
        <v>10041.559318051199</v>
      </c>
    </row>
    <row r="928" spans="1:18" x14ac:dyDescent="0.25">
      <c r="A928">
        <v>9</v>
      </c>
      <c r="B928">
        <v>9111</v>
      </c>
      <c r="C928" t="s">
        <v>762</v>
      </c>
      <c r="D928" t="s">
        <v>1607</v>
      </c>
      <c r="E928">
        <v>2</v>
      </c>
      <c r="F928" t="s">
        <v>13854</v>
      </c>
      <c r="G928">
        <v>1</v>
      </c>
      <c r="H928" t="s">
        <v>8278</v>
      </c>
      <c r="I928" t="s">
        <v>13851</v>
      </c>
      <c r="J928">
        <v>1</v>
      </c>
      <c r="K928" t="s">
        <v>13769</v>
      </c>
      <c r="L928">
        <v>270103</v>
      </c>
      <c r="M928" t="s">
        <v>13539</v>
      </c>
      <c r="N928">
        <v>270103008</v>
      </c>
      <c r="O928" t="s">
        <v>13734</v>
      </c>
      <c r="P928">
        <v>204</v>
      </c>
      <c r="Q928">
        <v>0</v>
      </c>
      <c r="R928">
        <v>0</v>
      </c>
    </row>
    <row r="929" spans="1:18" x14ac:dyDescent="0.25">
      <c r="A929">
        <v>9</v>
      </c>
      <c r="B929">
        <v>9111</v>
      </c>
      <c r="C929" t="s">
        <v>762</v>
      </c>
      <c r="D929" t="s">
        <v>1607</v>
      </c>
      <c r="E929">
        <v>3</v>
      </c>
      <c r="F929" t="s">
        <v>13855</v>
      </c>
      <c r="G929">
        <v>1</v>
      </c>
      <c r="H929" t="s">
        <v>8278</v>
      </c>
      <c r="I929" t="s">
        <v>13850</v>
      </c>
      <c r="J929">
        <v>1</v>
      </c>
      <c r="K929" t="s">
        <v>13769</v>
      </c>
      <c r="L929">
        <v>270103</v>
      </c>
      <c r="M929" t="s">
        <v>13539</v>
      </c>
      <c r="N929">
        <v>270103008</v>
      </c>
      <c r="O929" t="s">
        <v>13734</v>
      </c>
      <c r="P929">
        <v>4494</v>
      </c>
      <c r="Q929">
        <v>0</v>
      </c>
      <c r="R929">
        <v>10041.559318051199</v>
      </c>
    </row>
    <row r="930" spans="1:18" x14ac:dyDescent="0.25">
      <c r="A930">
        <v>9</v>
      </c>
      <c r="B930">
        <v>9111</v>
      </c>
      <c r="C930" t="s">
        <v>762</v>
      </c>
      <c r="D930" t="s">
        <v>1607</v>
      </c>
      <c r="E930">
        <v>3</v>
      </c>
      <c r="F930" t="s">
        <v>13855</v>
      </c>
      <c r="G930">
        <v>1</v>
      </c>
      <c r="H930" t="s">
        <v>8278</v>
      </c>
      <c r="I930" t="s">
        <v>13851</v>
      </c>
      <c r="J930">
        <v>1</v>
      </c>
      <c r="K930" t="s">
        <v>13769</v>
      </c>
      <c r="L930">
        <v>270103</v>
      </c>
      <c r="M930" t="s">
        <v>13539</v>
      </c>
      <c r="N930">
        <v>270103008</v>
      </c>
      <c r="O930" t="s">
        <v>13734</v>
      </c>
      <c r="P930">
        <v>1562</v>
      </c>
      <c r="Q930">
        <v>0</v>
      </c>
      <c r="R930">
        <v>0</v>
      </c>
    </row>
    <row r="931" spans="1:18" x14ac:dyDescent="0.25">
      <c r="A931">
        <v>9</v>
      </c>
      <c r="B931">
        <v>9112</v>
      </c>
      <c r="C931" t="s">
        <v>762</v>
      </c>
      <c r="D931" t="s">
        <v>1610</v>
      </c>
      <c r="E931">
        <v>1</v>
      </c>
      <c r="F931" t="s">
        <v>13849</v>
      </c>
      <c r="G931">
        <v>1</v>
      </c>
      <c r="H931" t="s">
        <v>8278</v>
      </c>
      <c r="I931" t="s">
        <v>13850</v>
      </c>
      <c r="J931">
        <v>1</v>
      </c>
      <c r="K931" t="s">
        <v>13769</v>
      </c>
      <c r="L931">
        <v>270103</v>
      </c>
      <c r="M931" t="s">
        <v>13539</v>
      </c>
      <c r="N931">
        <v>270103008</v>
      </c>
      <c r="O931" t="s">
        <v>13734</v>
      </c>
      <c r="P931">
        <v>11208</v>
      </c>
      <c r="Q931">
        <v>3985.7939784946252</v>
      </c>
      <c r="R931">
        <v>14485.045820488451</v>
      </c>
    </row>
    <row r="932" spans="1:18" x14ac:dyDescent="0.25">
      <c r="A932">
        <v>9</v>
      </c>
      <c r="B932">
        <v>9112</v>
      </c>
      <c r="C932" t="s">
        <v>762</v>
      </c>
      <c r="D932" t="s">
        <v>1610</v>
      </c>
      <c r="E932">
        <v>1</v>
      </c>
      <c r="F932" t="s">
        <v>13849</v>
      </c>
      <c r="G932">
        <v>1</v>
      </c>
      <c r="H932" t="s">
        <v>8278</v>
      </c>
      <c r="I932" t="s">
        <v>13851</v>
      </c>
      <c r="J932">
        <v>1</v>
      </c>
      <c r="K932" t="s">
        <v>13769</v>
      </c>
      <c r="L932">
        <v>270103</v>
      </c>
      <c r="M932" t="s">
        <v>13539</v>
      </c>
      <c r="N932">
        <v>270103008</v>
      </c>
      <c r="O932" t="s">
        <v>13734</v>
      </c>
      <c r="P932">
        <v>667</v>
      </c>
      <c r="Q932">
        <v>4606.0817813051144</v>
      </c>
      <c r="R932">
        <v>6749.1809125085438</v>
      </c>
    </row>
    <row r="933" spans="1:18" x14ac:dyDescent="0.25">
      <c r="A933">
        <v>9</v>
      </c>
      <c r="B933">
        <v>9112</v>
      </c>
      <c r="C933" t="s">
        <v>762</v>
      </c>
      <c r="D933" t="s">
        <v>1610</v>
      </c>
      <c r="E933">
        <v>1</v>
      </c>
      <c r="F933" t="s">
        <v>13849</v>
      </c>
      <c r="G933">
        <v>2</v>
      </c>
      <c r="H933" t="s">
        <v>13771</v>
      </c>
      <c r="I933" t="s">
        <v>13856</v>
      </c>
      <c r="J933">
        <v>1</v>
      </c>
      <c r="K933" t="s">
        <v>13769</v>
      </c>
      <c r="L933">
        <v>270103</v>
      </c>
      <c r="M933" t="s">
        <v>13539</v>
      </c>
      <c r="N933">
        <v>270103008</v>
      </c>
      <c r="O933" t="s">
        <v>13734</v>
      </c>
      <c r="P933">
        <v>0</v>
      </c>
      <c r="Q933">
        <v>0</v>
      </c>
      <c r="R933">
        <v>619.87012987012986</v>
      </c>
    </row>
    <row r="934" spans="1:18" x14ac:dyDescent="0.25">
      <c r="A934">
        <v>9</v>
      </c>
      <c r="B934">
        <v>9112</v>
      </c>
      <c r="C934" t="s">
        <v>762</v>
      </c>
      <c r="D934" t="s">
        <v>1610</v>
      </c>
      <c r="E934">
        <v>1</v>
      </c>
      <c r="F934" t="s">
        <v>13849</v>
      </c>
      <c r="G934">
        <v>2</v>
      </c>
      <c r="H934" t="s">
        <v>13771</v>
      </c>
      <c r="I934" t="s">
        <v>13852</v>
      </c>
      <c r="J934">
        <v>1</v>
      </c>
      <c r="K934" t="s">
        <v>13769</v>
      </c>
      <c r="L934">
        <v>270103</v>
      </c>
      <c r="M934" t="s">
        <v>13539</v>
      </c>
      <c r="N934">
        <v>270103008</v>
      </c>
      <c r="O934" t="s">
        <v>13734</v>
      </c>
      <c r="P934">
        <v>9452</v>
      </c>
      <c r="Q934">
        <v>3985.7939784946252</v>
      </c>
      <c r="R934">
        <v>12626.450297590296</v>
      </c>
    </row>
    <row r="935" spans="1:18" x14ac:dyDescent="0.25">
      <c r="A935">
        <v>9</v>
      </c>
      <c r="B935">
        <v>9112</v>
      </c>
      <c r="C935" t="s">
        <v>762</v>
      </c>
      <c r="D935" t="s">
        <v>1610</v>
      </c>
      <c r="E935">
        <v>1</v>
      </c>
      <c r="F935" t="s">
        <v>13849</v>
      </c>
      <c r="G935">
        <v>2</v>
      </c>
      <c r="H935" t="s">
        <v>13771</v>
      </c>
      <c r="I935" t="s">
        <v>13853</v>
      </c>
      <c r="J935">
        <v>1</v>
      </c>
      <c r="K935" t="s">
        <v>13769</v>
      </c>
      <c r="L935">
        <v>270103</v>
      </c>
      <c r="M935" t="s">
        <v>13539</v>
      </c>
      <c r="N935">
        <v>270103008</v>
      </c>
      <c r="O935" t="s">
        <v>13734</v>
      </c>
      <c r="P935">
        <v>2423</v>
      </c>
      <c r="Q935">
        <v>4606.0817813051144</v>
      </c>
      <c r="R935">
        <v>7987.9063055365687</v>
      </c>
    </row>
    <row r="936" spans="1:18" x14ac:dyDescent="0.25">
      <c r="A936">
        <v>9</v>
      </c>
      <c r="B936">
        <v>9112</v>
      </c>
      <c r="C936" t="s">
        <v>762</v>
      </c>
      <c r="D936" t="s">
        <v>1610</v>
      </c>
      <c r="E936">
        <v>2</v>
      </c>
      <c r="F936" t="s">
        <v>13854</v>
      </c>
      <c r="G936">
        <v>1</v>
      </c>
      <c r="H936" t="s">
        <v>8278</v>
      </c>
      <c r="I936" t="s">
        <v>13850</v>
      </c>
      <c r="J936">
        <v>1</v>
      </c>
      <c r="K936" t="s">
        <v>13769</v>
      </c>
      <c r="L936">
        <v>270103</v>
      </c>
      <c r="M936" t="s">
        <v>13539</v>
      </c>
      <c r="N936">
        <v>270103008</v>
      </c>
      <c r="O936" t="s">
        <v>13734</v>
      </c>
      <c r="P936">
        <v>11591</v>
      </c>
      <c r="Q936">
        <v>6811.1906451612922</v>
      </c>
      <c r="R936">
        <v>19994.486473256737</v>
      </c>
    </row>
    <row r="937" spans="1:18" x14ac:dyDescent="0.25">
      <c r="A937">
        <v>9</v>
      </c>
      <c r="B937">
        <v>9112</v>
      </c>
      <c r="C937" t="s">
        <v>762</v>
      </c>
      <c r="D937" t="s">
        <v>1610</v>
      </c>
      <c r="E937">
        <v>2</v>
      </c>
      <c r="F937" t="s">
        <v>13854</v>
      </c>
      <c r="G937">
        <v>1</v>
      </c>
      <c r="H937" t="s">
        <v>8278</v>
      </c>
      <c r="I937" t="s">
        <v>13851</v>
      </c>
      <c r="J937">
        <v>1</v>
      </c>
      <c r="K937" t="s">
        <v>13769</v>
      </c>
      <c r="L937">
        <v>270103</v>
      </c>
      <c r="M937" t="s">
        <v>13539</v>
      </c>
      <c r="N937">
        <v>270103008</v>
      </c>
      <c r="O937" t="s">
        <v>13734</v>
      </c>
      <c r="P937">
        <v>284</v>
      </c>
      <c r="Q937">
        <v>1780.6851146384479</v>
      </c>
      <c r="R937">
        <v>1239.7402597402597</v>
      </c>
    </row>
    <row r="938" spans="1:18" x14ac:dyDescent="0.25">
      <c r="A938">
        <v>9</v>
      </c>
      <c r="B938">
        <v>9112</v>
      </c>
      <c r="C938" t="s">
        <v>762</v>
      </c>
      <c r="D938" t="s">
        <v>1610</v>
      </c>
      <c r="E938">
        <v>3</v>
      </c>
      <c r="F938" t="s">
        <v>13855</v>
      </c>
      <c r="G938">
        <v>1</v>
      </c>
      <c r="H938" t="s">
        <v>8278</v>
      </c>
      <c r="I938" t="s">
        <v>13850</v>
      </c>
      <c r="J938">
        <v>1</v>
      </c>
      <c r="K938" t="s">
        <v>13769</v>
      </c>
      <c r="L938">
        <v>270103</v>
      </c>
      <c r="M938" t="s">
        <v>13539</v>
      </c>
      <c r="N938">
        <v>270103008</v>
      </c>
      <c r="O938" t="s">
        <v>13734</v>
      </c>
      <c r="P938">
        <v>11492</v>
      </c>
      <c r="Q938">
        <v>3985.7939784946252</v>
      </c>
      <c r="R938">
        <v>14485.045820488451</v>
      </c>
    </row>
    <row r="939" spans="1:18" x14ac:dyDescent="0.25">
      <c r="A939">
        <v>9</v>
      </c>
      <c r="B939">
        <v>9112</v>
      </c>
      <c r="C939" t="s">
        <v>762</v>
      </c>
      <c r="D939" t="s">
        <v>1610</v>
      </c>
      <c r="E939">
        <v>3</v>
      </c>
      <c r="F939" t="s">
        <v>13855</v>
      </c>
      <c r="G939">
        <v>1</v>
      </c>
      <c r="H939" t="s">
        <v>8278</v>
      </c>
      <c r="I939" t="s">
        <v>13851</v>
      </c>
      <c r="J939">
        <v>1</v>
      </c>
      <c r="K939" t="s">
        <v>13769</v>
      </c>
      <c r="L939">
        <v>270103</v>
      </c>
      <c r="M939" t="s">
        <v>13539</v>
      </c>
      <c r="N939">
        <v>270103008</v>
      </c>
      <c r="O939" t="s">
        <v>13734</v>
      </c>
      <c r="P939">
        <v>383</v>
      </c>
      <c r="Q939">
        <v>4606.0817813051144</v>
      </c>
      <c r="R939">
        <v>6749.1809125085438</v>
      </c>
    </row>
    <row r="940" spans="1:18" x14ac:dyDescent="0.25">
      <c r="A940">
        <v>9</v>
      </c>
      <c r="B940">
        <v>9113</v>
      </c>
      <c r="C940" t="s">
        <v>762</v>
      </c>
      <c r="D940" t="s">
        <v>1613</v>
      </c>
      <c r="E940">
        <v>1</v>
      </c>
      <c r="F940" t="s">
        <v>13849</v>
      </c>
      <c r="G940">
        <v>1</v>
      </c>
      <c r="H940" t="s">
        <v>8278</v>
      </c>
      <c r="I940" t="s">
        <v>13850</v>
      </c>
      <c r="J940">
        <v>1</v>
      </c>
      <c r="K940" t="s">
        <v>13769</v>
      </c>
      <c r="L940">
        <v>270103</v>
      </c>
      <c r="M940" t="s">
        <v>13539</v>
      </c>
      <c r="N940">
        <v>270103008</v>
      </c>
      <c r="O940" t="s">
        <v>13734</v>
      </c>
      <c r="P940">
        <v>0</v>
      </c>
      <c r="Q940">
        <v>0</v>
      </c>
      <c r="R940">
        <v>3089.9182988486964</v>
      </c>
    </row>
    <row r="941" spans="1:18" x14ac:dyDescent="0.25">
      <c r="A941">
        <v>9</v>
      </c>
      <c r="B941">
        <v>9113</v>
      </c>
      <c r="C941" t="s">
        <v>762</v>
      </c>
      <c r="D941" t="s">
        <v>1613</v>
      </c>
      <c r="E941">
        <v>1</v>
      </c>
      <c r="F941" t="s">
        <v>13849</v>
      </c>
      <c r="G941">
        <v>2</v>
      </c>
      <c r="H941" t="s">
        <v>13771</v>
      </c>
      <c r="I941" t="s">
        <v>13852</v>
      </c>
      <c r="J941">
        <v>1</v>
      </c>
      <c r="K941" t="s">
        <v>13769</v>
      </c>
      <c r="L941">
        <v>270103</v>
      </c>
      <c r="M941" t="s">
        <v>13539</v>
      </c>
      <c r="N941">
        <v>270103008</v>
      </c>
      <c r="O941" t="s">
        <v>13734</v>
      </c>
      <c r="P941">
        <v>0</v>
      </c>
      <c r="Q941">
        <v>0</v>
      </c>
      <c r="R941">
        <v>1717.6678872884261</v>
      </c>
    </row>
    <row r="942" spans="1:18" x14ac:dyDescent="0.25">
      <c r="A942">
        <v>9</v>
      </c>
      <c r="B942">
        <v>9113</v>
      </c>
      <c r="C942" t="s">
        <v>762</v>
      </c>
      <c r="D942" t="s">
        <v>1613</v>
      </c>
      <c r="E942">
        <v>1</v>
      </c>
      <c r="F942" t="s">
        <v>13849</v>
      </c>
      <c r="G942">
        <v>2</v>
      </c>
      <c r="H942" t="s">
        <v>13771</v>
      </c>
      <c r="I942" t="s">
        <v>13853</v>
      </c>
      <c r="J942">
        <v>1</v>
      </c>
      <c r="K942" t="s">
        <v>13769</v>
      </c>
      <c r="L942">
        <v>270103</v>
      </c>
      <c r="M942" t="s">
        <v>13539</v>
      </c>
      <c r="N942">
        <v>270103008</v>
      </c>
      <c r="O942" t="s">
        <v>13734</v>
      </c>
      <c r="P942">
        <v>0</v>
      </c>
      <c r="Q942">
        <v>0</v>
      </c>
      <c r="R942">
        <v>1372.2504115602705</v>
      </c>
    </row>
    <row r="943" spans="1:18" x14ac:dyDescent="0.25">
      <c r="A943">
        <v>9</v>
      </c>
      <c r="B943">
        <v>9113</v>
      </c>
      <c r="C943" t="s">
        <v>762</v>
      </c>
      <c r="D943" t="s">
        <v>1613</v>
      </c>
      <c r="E943">
        <v>2</v>
      </c>
      <c r="F943" t="s">
        <v>13854</v>
      </c>
      <c r="G943">
        <v>1</v>
      </c>
      <c r="H943" t="s">
        <v>8278</v>
      </c>
      <c r="I943" t="s">
        <v>13850</v>
      </c>
      <c r="J943">
        <v>1</v>
      </c>
      <c r="K943" t="s">
        <v>13769</v>
      </c>
      <c r="L943">
        <v>270103</v>
      </c>
      <c r="M943" t="s">
        <v>13539</v>
      </c>
      <c r="N943">
        <v>270103008</v>
      </c>
      <c r="O943" t="s">
        <v>13734</v>
      </c>
      <c r="P943">
        <v>0</v>
      </c>
      <c r="Q943">
        <v>0</v>
      </c>
      <c r="R943">
        <v>3089.9182988486964</v>
      </c>
    </row>
    <row r="944" spans="1:18" x14ac:dyDescent="0.25">
      <c r="A944">
        <v>9</v>
      </c>
      <c r="B944">
        <v>9113</v>
      </c>
      <c r="C944" t="s">
        <v>762</v>
      </c>
      <c r="D944" t="s">
        <v>1613</v>
      </c>
      <c r="E944">
        <v>3</v>
      </c>
      <c r="F944" t="s">
        <v>13855</v>
      </c>
      <c r="G944">
        <v>1</v>
      </c>
      <c r="H944" t="s">
        <v>8278</v>
      </c>
      <c r="I944" t="s">
        <v>13850</v>
      </c>
      <c r="J944">
        <v>1</v>
      </c>
      <c r="K944" t="s">
        <v>13769</v>
      </c>
      <c r="L944">
        <v>270103</v>
      </c>
      <c r="M944" t="s">
        <v>13539</v>
      </c>
      <c r="N944">
        <v>270103008</v>
      </c>
      <c r="O944" t="s">
        <v>13734</v>
      </c>
      <c r="P944">
        <v>0</v>
      </c>
      <c r="Q944">
        <v>0</v>
      </c>
      <c r="R944">
        <v>3089.9182988486964</v>
      </c>
    </row>
    <row r="945" spans="1:18" x14ac:dyDescent="0.25">
      <c r="A945">
        <v>9</v>
      </c>
      <c r="B945">
        <v>9115</v>
      </c>
      <c r="C945" t="s">
        <v>762</v>
      </c>
      <c r="D945" t="s">
        <v>1619</v>
      </c>
      <c r="E945">
        <v>1</v>
      </c>
      <c r="F945" t="s">
        <v>13849</v>
      </c>
      <c r="G945">
        <v>1</v>
      </c>
      <c r="H945" t="s">
        <v>8278</v>
      </c>
      <c r="I945" t="s">
        <v>13850</v>
      </c>
      <c r="J945">
        <v>1</v>
      </c>
      <c r="K945" t="s">
        <v>13769</v>
      </c>
      <c r="L945">
        <v>270103</v>
      </c>
      <c r="M945" t="s">
        <v>13539</v>
      </c>
      <c r="N945">
        <v>270103008</v>
      </c>
      <c r="O945" t="s">
        <v>13734</v>
      </c>
      <c r="P945">
        <v>0</v>
      </c>
      <c r="Q945">
        <v>15860.093300904591</v>
      </c>
      <c r="R945">
        <v>5331.9938340447707</v>
      </c>
    </row>
    <row r="946" spans="1:18" x14ac:dyDescent="0.25">
      <c r="A946">
        <v>9</v>
      </c>
      <c r="B946">
        <v>9115</v>
      </c>
      <c r="C946" t="s">
        <v>762</v>
      </c>
      <c r="D946" t="s">
        <v>1619</v>
      </c>
      <c r="E946">
        <v>1</v>
      </c>
      <c r="F946" t="s">
        <v>13849</v>
      </c>
      <c r="G946">
        <v>1</v>
      </c>
      <c r="H946" t="s">
        <v>8278</v>
      </c>
      <c r="I946" t="s">
        <v>13851</v>
      </c>
      <c r="J946">
        <v>1</v>
      </c>
      <c r="K946" t="s">
        <v>13769</v>
      </c>
      <c r="L946">
        <v>270103</v>
      </c>
      <c r="M946" t="s">
        <v>13539</v>
      </c>
      <c r="N946">
        <v>270103008</v>
      </c>
      <c r="O946" t="s">
        <v>13734</v>
      </c>
      <c r="P946">
        <v>0</v>
      </c>
      <c r="Q946">
        <v>0</v>
      </c>
      <c r="R946">
        <v>5650.4690158762251</v>
      </c>
    </row>
    <row r="947" spans="1:18" x14ac:dyDescent="0.25">
      <c r="A947">
        <v>9</v>
      </c>
      <c r="B947">
        <v>9115</v>
      </c>
      <c r="C947" t="s">
        <v>762</v>
      </c>
      <c r="D947" t="s">
        <v>1619</v>
      </c>
      <c r="E947">
        <v>1</v>
      </c>
      <c r="F947" t="s">
        <v>13849</v>
      </c>
      <c r="G947">
        <v>2</v>
      </c>
      <c r="H947" t="s">
        <v>13771</v>
      </c>
      <c r="I947" t="s">
        <v>13852</v>
      </c>
      <c r="J947">
        <v>1</v>
      </c>
      <c r="K947" t="s">
        <v>13769</v>
      </c>
      <c r="L947">
        <v>270103</v>
      </c>
      <c r="M947" t="s">
        <v>13539</v>
      </c>
      <c r="N947">
        <v>270103008</v>
      </c>
      <c r="O947" t="s">
        <v>13734</v>
      </c>
      <c r="P947">
        <v>0</v>
      </c>
      <c r="Q947">
        <v>13811.096542640951</v>
      </c>
      <c r="R947">
        <v>3268.9084710281895</v>
      </c>
    </row>
    <row r="948" spans="1:18" x14ac:dyDescent="0.25">
      <c r="A948">
        <v>9</v>
      </c>
      <c r="B948">
        <v>9115</v>
      </c>
      <c r="C948" t="s">
        <v>762</v>
      </c>
      <c r="D948" t="s">
        <v>1619</v>
      </c>
      <c r="E948">
        <v>1</v>
      </c>
      <c r="F948" t="s">
        <v>13849</v>
      </c>
      <c r="G948">
        <v>2</v>
      </c>
      <c r="H948" t="s">
        <v>13771</v>
      </c>
      <c r="I948" t="s">
        <v>13853</v>
      </c>
      <c r="J948">
        <v>1</v>
      </c>
      <c r="K948" t="s">
        <v>13769</v>
      </c>
      <c r="L948">
        <v>270103</v>
      </c>
      <c r="M948" t="s">
        <v>13539</v>
      </c>
      <c r="N948">
        <v>270103008</v>
      </c>
      <c r="O948" t="s">
        <v>13734</v>
      </c>
      <c r="P948">
        <v>0</v>
      </c>
      <c r="Q948">
        <v>2048.99675826364</v>
      </c>
      <c r="R948">
        <v>7713.5543788928071</v>
      </c>
    </row>
    <row r="949" spans="1:18" x14ac:dyDescent="0.25">
      <c r="A949">
        <v>9</v>
      </c>
      <c r="B949">
        <v>9115</v>
      </c>
      <c r="C949" t="s">
        <v>762</v>
      </c>
      <c r="D949" t="s">
        <v>1619</v>
      </c>
      <c r="E949">
        <v>2</v>
      </c>
      <c r="F949" t="s">
        <v>13854</v>
      </c>
      <c r="G949">
        <v>1</v>
      </c>
      <c r="H949" t="s">
        <v>8278</v>
      </c>
      <c r="I949" t="s">
        <v>13850</v>
      </c>
      <c r="J949">
        <v>1</v>
      </c>
      <c r="K949" t="s">
        <v>13769</v>
      </c>
      <c r="L949">
        <v>270103</v>
      </c>
      <c r="M949" t="s">
        <v>13539</v>
      </c>
      <c r="N949">
        <v>270103008</v>
      </c>
      <c r="O949" t="s">
        <v>13734</v>
      </c>
      <c r="P949">
        <v>0</v>
      </c>
      <c r="Q949">
        <v>15860.093300904591</v>
      </c>
      <c r="R949">
        <v>9219.7575682308561</v>
      </c>
    </row>
    <row r="950" spans="1:18" x14ac:dyDescent="0.25">
      <c r="A950">
        <v>9</v>
      </c>
      <c r="B950">
        <v>9115</v>
      </c>
      <c r="C950" t="s">
        <v>762</v>
      </c>
      <c r="D950" t="s">
        <v>1619</v>
      </c>
      <c r="E950">
        <v>2</v>
      </c>
      <c r="F950" t="s">
        <v>13854</v>
      </c>
      <c r="G950">
        <v>1</v>
      </c>
      <c r="H950" t="s">
        <v>8278</v>
      </c>
      <c r="I950" t="s">
        <v>13851</v>
      </c>
      <c r="J950">
        <v>1</v>
      </c>
      <c r="K950" t="s">
        <v>13769</v>
      </c>
      <c r="L950">
        <v>270103</v>
      </c>
      <c r="M950" t="s">
        <v>13539</v>
      </c>
      <c r="N950">
        <v>270103008</v>
      </c>
      <c r="O950" t="s">
        <v>13734</v>
      </c>
      <c r="P950">
        <v>0</v>
      </c>
      <c r="Q950">
        <v>0</v>
      </c>
      <c r="R950">
        <v>1762.705281690141</v>
      </c>
    </row>
    <row r="951" spans="1:18" x14ac:dyDescent="0.25">
      <c r="A951">
        <v>9</v>
      </c>
      <c r="B951">
        <v>9115</v>
      </c>
      <c r="C951" t="s">
        <v>762</v>
      </c>
      <c r="D951" t="s">
        <v>1619</v>
      </c>
      <c r="E951">
        <v>3</v>
      </c>
      <c r="F951" t="s">
        <v>13855</v>
      </c>
      <c r="G951">
        <v>1</v>
      </c>
      <c r="H951" t="s">
        <v>8278</v>
      </c>
      <c r="I951" t="s">
        <v>13850</v>
      </c>
      <c r="J951">
        <v>1</v>
      </c>
      <c r="K951" t="s">
        <v>13769</v>
      </c>
      <c r="L951">
        <v>270103</v>
      </c>
      <c r="M951" t="s">
        <v>13539</v>
      </c>
      <c r="N951">
        <v>270103008</v>
      </c>
      <c r="O951" t="s">
        <v>13734</v>
      </c>
      <c r="P951">
        <v>0</v>
      </c>
      <c r="Q951">
        <v>15860.093300904591</v>
      </c>
      <c r="R951">
        <v>5331.9938340447707</v>
      </c>
    </row>
    <row r="952" spans="1:18" x14ac:dyDescent="0.25">
      <c r="A952">
        <v>9</v>
      </c>
      <c r="B952">
        <v>9115</v>
      </c>
      <c r="C952" t="s">
        <v>762</v>
      </c>
      <c r="D952" t="s">
        <v>1619</v>
      </c>
      <c r="E952">
        <v>3</v>
      </c>
      <c r="F952" t="s">
        <v>13855</v>
      </c>
      <c r="G952">
        <v>1</v>
      </c>
      <c r="H952" t="s">
        <v>8278</v>
      </c>
      <c r="I952" t="s">
        <v>13851</v>
      </c>
      <c r="J952">
        <v>1</v>
      </c>
      <c r="K952" t="s">
        <v>13769</v>
      </c>
      <c r="L952">
        <v>270103</v>
      </c>
      <c r="M952" t="s">
        <v>13539</v>
      </c>
      <c r="N952">
        <v>270103008</v>
      </c>
      <c r="O952" t="s">
        <v>13734</v>
      </c>
      <c r="P952">
        <v>0</v>
      </c>
      <c r="Q952">
        <v>0</v>
      </c>
      <c r="R952">
        <v>5650.4690158762251</v>
      </c>
    </row>
    <row r="953" spans="1:18" x14ac:dyDescent="0.25">
      <c r="A953">
        <v>9</v>
      </c>
      <c r="B953">
        <v>9117</v>
      </c>
      <c r="C953" t="s">
        <v>762</v>
      </c>
      <c r="D953" t="s">
        <v>1625</v>
      </c>
      <c r="E953">
        <v>1</v>
      </c>
      <c r="F953" t="s">
        <v>13849</v>
      </c>
      <c r="G953">
        <v>1</v>
      </c>
      <c r="H953" t="s">
        <v>8278</v>
      </c>
      <c r="I953" t="s">
        <v>13850</v>
      </c>
      <c r="J953">
        <v>1</v>
      </c>
      <c r="K953" t="s">
        <v>13769</v>
      </c>
      <c r="L953">
        <v>270103</v>
      </c>
      <c r="M953" t="s">
        <v>13539</v>
      </c>
      <c r="N953">
        <v>270103008</v>
      </c>
      <c r="O953" t="s">
        <v>13734</v>
      </c>
      <c r="P953">
        <v>0</v>
      </c>
      <c r="Q953">
        <v>7640.4699362803676</v>
      </c>
      <c r="R953">
        <v>0</v>
      </c>
    </row>
    <row r="954" spans="1:18" x14ac:dyDescent="0.25">
      <c r="A954">
        <v>9</v>
      </c>
      <c r="B954">
        <v>9117</v>
      </c>
      <c r="C954" t="s">
        <v>762</v>
      </c>
      <c r="D954" t="s">
        <v>1625</v>
      </c>
      <c r="E954">
        <v>1</v>
      </c>
      <c r="F954" t="s">
        <v>13849</v>
      </c>
      <c r="G954">
        <v>2</v>
      </c>
      <c r="H954" t="s">
        <v>13771</v>
      </c>
      <c r="I954" t="s">
        <v>13852</v>
      </c>
      <c r="J954">
        <v>1</v>
      </c>
      <c r="K954" t="s">
        <v>13769</v>
      </c>
      <c r="L954">
        <v>270103</v>
      </c>
      <c r="M954" t="s">
        <v>13539</v>
      </c>
      <c r="N954">
        <v>270103008</v>
      </c>
      <c r="O954" t="s">
        <v>13734</v>
      </c>
      <c r="P954">
        <v>0</v>
      </c>
      <c r="Q954">
        <v>5980.2500597371563</v>
      </c>
      <c r="R954">
        <v>0</v>
      </c>
    </row>
    <row r="955" spans="1:18" x14ac:dyDescent="0.25">
      <c r="A955">
        <v>9</v>
      </c>
      <c r="B955">
        <v>9117</v>
      </c>
      <c r="C955" t="s">
        <v>762</v>
      </c>
      <c r="D955" t="s">
        <v>1625</v>
      </c>
      <c r="E955">
        <v>1</v>
      </c>
      <c r="F955" t="s">
        <v>13849</v>
      </c>
      <c r="G955">
        <v>2</v>
      </c>
      <c r="H955" t="s">
        <v>13771</v>
      </c>
      <c r="I955" t="s">
        <v>13853</v>
      </c>
      <c r="J955">
        <v>1</v>
      </c>
      <c r="K955" t="s">
        <v>13769</v>
      </c>
      <c r="L955">
        <v>270103</v>
      </c>
      <c r="M955" t="s">
        <v>13539</v>
      </c>
      <c r="N955">
        <v>270103008</v>
      </c>
      <c r="O955" t="s">
        <v>13734</v>
      </c>
      <c r="P955">
        <v>0</v>
      </c>
      <c r="Q955">
        <v>1660.2198765432099</v>
      </c>
      <c r="R955">
        <v>0</v>
      </c>
    </row>
    <row r="956" spans="1:18" x14ac:dyDescent="0.25">
      <c r="A956">
        <v>9</v>
      </c>
      <c r="B956">
        <v>9117</v>
      </c>
      <c r="C956" t="s">
        <v>762</v>
      </c>
      <c r="D956" t="s">
        <v>1625</v>
      </c>
      <c r="E956">
        <v>2</v>
      </c>
      <c r="F956" t="s">
        <v>13854</v>
      </c>
      <c r="G956">
        <v>1</v>
      </c>
      <c r="H956" t="s">
        <v>8278</v>
      </c>
      <c r="I956" t="s">
        <v>13850</v>
      </c>
      <c r="J956">
        <v>1</v>
      </c>
      <c r="K956" t="s">
        <v>13769</v>
      </c>
      <c r="L956">
        <v>270103</v>
      </c>
      <c r="M956" t="s">
        <v>13539</v>
      </c>
      <c r="N956">
        <v>270103008</v>
      </c>
      <c r="O956" t="s">
        <v>13734</v>
      </c>
      <c r="P956">
        <v>0</v>
      </c>
      <c r="Q956">
        <v>7640.4699362803676</v>
      </c>
      <c r="R956">
        <v>0</v>
      </c>
    </row>
    <row r="957" spans="1:18" x14ac:dyDescent="0.25">
      <c r="A957">
        <v>9</v>
      </c>
      <c r="B957">
        <v>9117</v>
      </c>
      <c r="C957" t="s">
        <v>762</v>
      </c>
      <c r="D957" t="s">
        <v>1625</v>
      </c>
      <c r="E957">
        <v>3</v>
      </c>
      <c r="F957" t="s">
        <v>13855</v>
      </c>
      <c r="G957">
        <v>1</v>
      </c>
      <c r="H957" t="s">
        <v>8278</v>
      </c>
      <c r="I957" t="s">
        <v>13850</v>
      </c>
      <c r="J957">
        <v>1</v>
      </c>
      <c r="K957" t="s">
        <v>13769</v>
      </c>
      <c r="L957">
        <v>270103</v>
      </c>
      <c r="M957" t="s">
        <v>13539</v>
      </c>
      <c r="N957">
        <v>270103008</v>
      </c>
      <c r="O957" t="s">
        <v>13734</v>
      </c>
      <c r="P957">
        <v>0</v>
      </c>
      <c r="Q957">
        <v>7640.4699362803676</v>
      </c>
      <c r="R957">
        <v>0</v>
      </c>
    </row>
    <row r="958" spans="1:18" x14ac:dyDescent="0.25">
      <c r="A958">
        <v>9</v>
      </c>
      <c r="B958">
        <v>9118</v>
      </c>
      <c r="C958" t="s">
        <v>762</v>
      </c>
      <c r="D958" t="s">
        <v>1628</v>
      </c>
      <c r="E958">
        <v>1</v>
      </c>
      <c r="F958" t="s">
        <v>13849</v>
      </c>
      <c r="G958">
        <v>1</v>
      </c>
      <c r="H958" t="s">
        <v>8278</v>
      </c>
      <c r="I958" t="s">
        <v>13850</v>
      </c>
      <c r="J958">
        <v>1</v>
      </c>
      <c r="K958" t="s">
        <v>13769</v>
      </c>
      <c r="L958">
        <v>270103</v>
      </c>
      <c r="M958" t="s">
        <v>13539</v>
      </c>
      <c r="N958">
        <v>270103008</v>
      </c>
      <c r="O958" t="s">
        <v>13734</v>
      </c>
      <c r="P958">
        <v>0</v>
      </c>
      <c r="Q958">
        <v>2929.293548387097</v>
      </c>
      <c r="R958">
        <v>0</v>
      </c>
    </row>
    <row r="959" spans="1:18" x14ac:dyDescent="0.25">
      <c r="A959">
        <v>9</v>
      </c>
      <c r="B959">
        <v>9118</v>
      </c>
      <c r="C959" t="s">
        <v>762</v>
      </c>
      <c r="D959" t="s">
        <v>1628</v>
      </c>
      <c r="E959">
        <v>1</v>
      </c>
      <c r="F959" t="s">
        <v>13849</v>
      </c>
      <c r="G959">
        <v>1</v>
      </c>
      <c r="H959" t="s">
        <v>8278</v>
      </c>
      <c r="I959" t="s">
        <v>13851</v>
      </c>
      <c r="J959">
        <v>1</v>
      </c>
      <c r="K959" t="s">
        <v>13769</v>
      </c>
      <c r="L959">
        <v>270103</v>
      </c>
      <c r="M959" t="s">
        <v>13539</v>
      </c>
      <c r="N959">
        <v>270103008</v>
      </c>
      <c r="O959" t="s">
        <v>13734</v>
      </c>
      <c r="P959">
        <v>0</v>
      </c>
      <c r="Q959">
        <v>1090.4598765432099</v>
      </c>
      <c r="R959">
        <v>0</v>
      </c>
    </row>
    <row r="960" spans="1:18" x14ac:dyDescent="0.25">
      <c r="A960">
        <v>9</v>
      </c>
      <c r="B960">
        <v>9118</v>
      </c>
      <c r="C960" t="s">
        <v>762</v>
      </c>
      <c r="D960" t="s">
        <v>1628</v>
      </c>
      <c r="E960">
        <v>1</v>
      </c>
      <c r="F960" t="s">
        <v>13849</v>
      </c>
      <c r="G960">
        <v>2</v>
      </c>
      <c r="H960" t="s">
        <v>13771</v>
      </c>
      <c r="I960" t="s">
        <v>13852</v>
      </c>
      <c r="J960">
        <v>1</v>
      </c>
      <c r="K960" t="s">
        <v>13769</v>
      </c>
      <c r="L960">
        <v>270103</v>
      </c>
      <c r="M960" t="s">
        <v>13539</v>
      </c>
      <c r="N960">
        <v>270103008</v>
      </c>
      <c r="O960" t="s">
        <v>13734</v>
      </c>
      <c r="P960">
        <v>0</v>
      </c>
      <c r="Q960">
        <v>2929.293548387097</v>
      </c>
      <c r="R960">
        <v>0</v>
      </c>
    </row>
    <row r="961" spans="1:18" x14ac:dyDescent="0.25">
      <c r="A961">
        <v>9</v>
      </c>
      <c r="B961">
        <v>9118</v>
      </c>
      <c r="C961" t="s">
        <v>762</v>
      </c>
      <c r="D961" t="s">
        <v>1628</v>
      </c>
      <c r="E961">
        <v>1</v>
      </c>
      <c r="F961" t="s">
        <v>13849</v>
      </c>
      <c r="G961">
        <v>2</v>
      </c>
      <c r="H961" t="s">
        <v>13771</v>
      </c>
      <c r="I961" t="s">
        <v>13853</v>
      </c>
      <c r="J961">
        <v>1</v>
      </c>
      <c r="K961" t="s">
        <v>13769</v>
      </c>
      <c r="L961">
        <v>270103</v>
      </c>
      <c r="M961" t="s">
        <v>13539</v>
      </c>
      <c r="N961">
        <v>270103008</v>
      </c>
      <c r="O961" t="s">
        <v>13734</v>
      </c>
      <c r="P961">
        <v>0</v>
      </c>
      <c r="Q961">
        <v>1090.4598765432099</v>
      </c>
      <c r="R961">
        <v>0</v>
      </c>
    </row>
    <row r="962" spans="1:18" x14ac:dyDescent="0.25">
      <c r="A962">
        <v>9</v>
      </c>
      <c r="B962">
        <v>9118</v>
      </c>
      <c r="C962" t="s">
        <v>762</v>
      </c>
      <c r="D962" t="s">
        <v>1628</v>
      </c>
      <c r="E962">
        <v>2</v>
      </c>
      <c r="F962" t="s">
        <v>13854</v>
      </c>
      <c r="G962">
        <v>1</v>
      </c>
      <c r="H962" t="s">
        <v>8278</v>
      </c>
      <c r="I962" t="s">
        <v>13850</v>
      </c>
      <c r="J962">
        <v>1</v>
      </c>
      <c r="K962" t="s">
        <v>13769</v>
      </c>
      <c r="L962">
        <v>270103</v>
      </c>
      <c r="M962" t="s">
        <v>13539</v>
      </c>
      <c r="N962">
        <v>270103008</v>
      </c>
      <c r="O962" t="s">
        <v>13734</v>
      </c>
      <c r="P962">
        <v>0</v>
      </c>
      <c r="Q962">
        <v>4019.7534249303071</v>
      </c>
      <c r="R962">
        <v>0</v>
      </c>
    </row>
    <row r="963" spans="1:18" x14ac:dyDescent="0.25">
      <c r="A963">
        <v>9</v>
      </c>
      <c r="B963">
        <v>9118</v>
      </c>
      <c r="C963" t="s">
        <v>762</v>
      </c>
      <c r="D963" t="s">
        <v>1628</v>
      </c>
      <c r="E963">
        <v>3</v>
      </c>
      <c r="F963" t="s">
        <v>13855</v>
      </c>
      <c r="G963">
        <v>1</v>
      </c>
      <c r="H963" t="s">
        <v>8278</v>
      </c>
      <c r="I963" t="s">
        <v>13850</v>
      </c>
      <c r="J963">
        <v>1</v>
      </c>
      <c r="K963" t="s">
        <v>13769</v>
      </c>
      <c r="L963">
        <v>270103</v>
      </c>
      <c r="M963" t="s">
        <v>13539</v>
      </c>
      <c r="N963">
        <v>270103008</v>
      </c>
      <c r="O963" t="s">
        <v>13734</v>
      </c>
      <c r="P963">
        <v>0</v>
      </c>
      <c r="Q963">
        <v>2929.293548387097</v>
      </c>
      <c r="R963">
        <v>0</v>
      </c>
    </row>
    <row r="964" spans="1:18" x14ac:dyDescent="0.25">
      <c r="A964">
        <v>9</v>
      </c>
      <c r="B964">
        <v>9118</v>
      </c>
      <c r="C964" t="s">
        <v>762</v>
      </c>
      <c r="D964" t="s">
        <v>1628</v>
      </c>
      <c r="E964">
        <v>3</v>
      </c>
      <c r="F964" t="s">
        <v>13855</v>
      </c>
      <c r="G964">
        <v>1</v>
      </c>
      <c r="H964" t="s">
        <v>8278</v>
      </c>
      <c r="I964" t="s">
        <v>13851</v>
      </c>
      <c r="J964">
        <v>1</v>
      </c>
      <c r="K964" t="s">
        <v>13769</v>
      </c>
      <c r="L964">
        <v>270103</v>
      </c>
      <c r="M964" t="s">
        <v>13539</v>
      </c>
      <c r="N964">
        <v>270103008</v>
      </c>
      <c r="O964" t="s">
        <v>13734</v>
      </c>
      <c r="P964">
        <v>0</v>
      </c>
      <c r="Q964">
        <v>1090.4598765432099</v>
      </c>
      <c r="R964">
        <v>0</v>
      </c>
    </row>
    <row r="965" spans="1:18" x14ac:dyDescent="0.25">
      <c r="A965">
        <v>9</v>
      </c>
      <c r="B965">
        <v>9119</v>
      </c>
      <c r="C965" t="s">
        <v>762</v>
      </c>
      <c r="D965" t="s">
        <v>1631</v>
      </c>
      <c r="E965">
        <v>1</v>
      </c>
      <c r="F965" t="s">
        <v>13849</v>
      </c>
      <c r="G965">
        <v>1</v>
      </c>
      <c r="H965" t="s">
        <v>8278</v>
      </c>
      <c r="I965" t="s">
        <v>13850</v>
      </c>
      <c r="J965">
        <v>1</v>
      </c>
      <c r="K965" t="s">
        <v>13769</v>
      </c>
      <c r="L965">
        <v>270103</v>
      </c>
      <c r="M965" t="s">
        <v>13539</v>
      </c>
      <c r="N965">
        <v>270103008</v>
      </c>
      <c r="O965" t="s">
        <v>13734</v>
      </c>
      <c r="P965">
        <v>0</v>
      </c>
      <c r="Q965">
        <v>2287.6017813051149</v>
      </c>
      <c r="R965">
        <v>5001.9558407886816</v>
      </c>
    </row>
    <row r="966" spans="1:18" x14ac:dyDescent="0.25">
      <c r="A966">
        <v>9</v>
      </c>
      <c r="B966">
        <v>9119</v>
      </c>
      <c r="C966" t="s">
        <v>762</v>
      </c>
      <c r="D966" t="s">
        <v>1631</v>
      </c>
      <c r="E966">
        <v>1</v>
      </c>
      <c r="F966" t="s">
        <v>13849</v>
      </c>
      <c r="G966">
        <v>1</v>
      </c>
      <c r="H966" t="s">
        <v>8278</v>
      </c>
      <c r="I966" t="s">
        <v>13851</v>
      </c>
      <c r="J966">
        <v>1</v>
      </c>
      <c r="K966" t="s">
        <v>13769</v>
      </c>
      <c r="L966">
        <v>270103</v>
      </c>
      <c r="M966" t="s">
        <v>13539</v>
      </c>
      <c r="N966">
        <v>270103008</v>
      </c>
      <c r="O966" t="s">
        <v>13734</v>
      </c>
      <c r="P966">
        <v>0</v>
      </c>
      <c r="Q966">
        <v>0</v>
      </c>
      <c r="R966">
        <v>1144.2777777777781</v>
      </c>
    </row>
    <row r="967" spans="1:18" x14ac:dyDescent="0.25">
      <c r="A967">
        <v>9</v>
      </c>
      <c r="B967">
        <v>9119</v>
      </c>
      <c r="C967" t="s">
        <v>762</v>
      </c>
      <c r="D967" t="s">
        <v>1631</v>
      </c>
      <c r="E967">
        <v>1</v>
      </c>
      <c r="F967" t="s">
        <v>13849</v>
      </c>
      <c r="G967">
        <v>2</v>
      </c>
      <c r="H967" t="s">
        <v>13771</v>
      </c>
      <c r="I967" t="s">
        <v>13852</v>
      </c>
      <c r="J967">
        <v>1</v>
      </c>
      <c r="K967" t="s">
        <v>13769</v>
      </c>
      <c r="L967">
        <v>270103</v>
      </c>
      <c r="M967" t="s">
        <v>13539</v>
      </c>
      <c r="N967">
        <v>270103008</v>
      </c>
      <c r="O967" t="s">
        <v>13734</v>
      </c>
      <c r="P967">
        <v>0</v>
      </c>
      <c r="Q967">
        <v>284.88</v>
      </c>
      <c r="R967">
        <v>4036.6682351903964</v>
      </c>
    </row>
    <row r="968" spans="1:18" x14ac:dyDescent="0.25">
      <c r="A968">
        <v>9</v>
      </c>
      <c r="B968">
        <v>9119</v>
      </c>
      <c r="C968" t="s">
        <v>762</v>
      </c>
      <c r="D968" t="s">
        <v>1631</v>
      </c>
      <c r="E968">
        <v>1</v>
      </c>
      <c r="F968" t="s">
        <v>13849</v>
      </c>
      <c r="G968">
        <v>2</v>
      </c>
      <c r="H968" t="s">
        <v>13771</v>
      </c>
      <c r="I968" t="s">
        <v>13853</v>
      </c>
      <c r="J968">
        <v>1</v>
      </c>
      <c r="K968" t="s">
        <v>13769</v>
      </c>
      <c r="L968">
        <v>270103</v>
      </c>
      <c r="M968" t="s">
        <v>13539</v>
      </c>
      <c r="N968">
        <v>270103008</v>
      </c>
      <c r="O968" t="s">
        <v>13734</v>
      </c>
      <c r="P968">
        <v>0</v>
      </c>
      <c r="Q968">
        <v>2002.721781305115</v>
      </c>
      <c r="R968">
        <v>2109.5653833760634</v>
      </c>
    </row>
    <row r="969" spans="1:18" x14ac:dyDescent="0.25">
      <c r="A969">
        <v>9</v>
      </c>
      <c r="B969">
        <v>9119</v>
      </c>
      <c r="C969" t="s">
        <v>762</v>
      </c>
      <c r="D969" t="s">
        <v>1631</v>
      </c>
      <c r="E969">
        <v>2</v>
      </c>
      <c r="F969" t="s">
        <v>13854</v>
      </c>
      <c r="G969">
        <v>1</v>
      </c>
      <c r="H969" t="s">
        <v>8278</v>
      </c>
      <c r="I969" t="s">
        <v>13850</v>
      </c>
      <c r="J969">
        <v>1</v>
      </c>
      <c r="K969" t="s">
        <v>13769</v>
      </c>
      <c r="L969">
        <v>270103</v>
      </c>
      <c r="M969" t="s">
        <v>13539</v>
      </c>
      <c r="N969">
        <v>270103008</v>
      </c>
      <c r="O969" t="s">
        <v>13734</v>
      </c>
      <c r="P969">
        <v>0</v>
      </c>
      <c r="Q969">
        <v>2287.6017813051149</v>
      </c>
      <c r="R969">
        <v>5001.9558407886816</v>
      </c>
    </row>
    <row r="970" spans="1:18" x14ac:dyDescent="0.25">
      <c r="A970">
        <v>9</v>
      </c>
      <c r="B970">
        <v>9119</v>
      </c>
      <c r="C970" t="s">
        <v>762</v>
      </c>
      <c r="D970" t="s">
        <v>1631</v>
      </c>
      <c r="E970">
        <v>2</v>
      </c>
      <c r="F970" t="s">
        <v>13854</v>
      </c>
      <c r="G970">
        <v>1</v>
      </c>
      <c r="H970" t="s">
        <v>8278</v>
      </c>
      <c r="I970" t="s">
        <v>13851</v>
      </c>
      <c r="J970">
        <v>1</v>
      </c>
      <c r="K970" t="s">
        <v>13769</v>
      </c>
      <c r="L970">
        <v>270103</v>
      </c>
      <c r="M970" t="s">
        <v>13539</v>
      </c>
      <c r="N970">
        <v>270103008</v>
      </c>
      <c r="O970" t="s">
        <v>13734</v>
      </c>
      <c r="P970">
        <v>0</v>
      </c>
      <c r="Q970">
        <v>0</v>
      </c>
      <c r="R970">
        <v>1144.2777777777781</v>
      </c>
    </row>
    <row r="971" spans="1:18" x14ac:dyDescent="0.25">
      <c r="A971">
        <v>9</v>
      </c>
      <c r="B971">
        <v>9119</v>
      </c>
      <c r="C971" t="s">
        <v>762</v>
      </c>
      <c r="D971" t="s">
        <v>1631</v>
      </c>
      <c r="E971">
        <v>3</v>
      </c>
      <c r="F971" t="s">
        <v>13855</v>
      </c>
      <c r="G971">
        <v>1</v>
      </c>
      <c r="H971" t="s">
        <v>8278</v>
      </c>
      <c r="I971" t="s">
        <v>13850</v>
      </c>
      <c r="J971">
        <v>1</v>
      </c>
      <c r="K971" t="s">
        <v>13769</v>
      </c>
      <c r="L971">
        <v>270103</v>
      </c>
      <c r="M971" t="s">
        <v>13539</v>
      </c>
      <c r="N971">
        <v>270103008</v>
      </c>
      <c r="O971" t="s">
        <v>13734</v>
      </c>
      <c r="P971">
        <v>0</v>
      </c>
      <c r="Q971">
        <v>2287.6017813051149</v>
      </c>
      <c r="R971">
        <v>5001.9558407886816</v>
      </c>
    </row>
    <row r="972" spans="1:18" x14ac:dyDescent="0.25">
      <c r="A972">
        <v>9</v>
      </c>
      <c r="B972">
        <v>9119</v>
      </c>
      <c r="C972" t="s">
        <v>762</v>
      </c>
      <c r="D972" t="s">
        <v>1631</v>
      </c>
      <c r="E972">
        <v>3</v>
      </c>
      <c r="F972" t="s">
        <v>13855</v>
      </c>
      <c r="G972">
        <v>1</v>
      </c>
      <c r="H972" t="s">
        <v>8278</v>
      </c>
      <c r="I972" t="s">
        <v>13851</v>
      </c>
      <c r="J972">
        <v>1</v>
      </c>
      <c r="K972" t="s">
        <v>13769</v>
      </c>
      <c r="L972">
        <v>270103</v>
      </c>
      <c r="M972" t="s">
        <v>13539</v>
      </c>
      <c r="N972">
        <v>270103008</v>
      </c>
      <c r="O972" t="s">
        <v>13734</v>
      </c>
      <c r="P972">
        <v>0</v>
      </c>
      <c r="Q972">
        <v>0</v>
      </c>
      <c r="R972">
        <v>1144.2777777777781</v>
      </c>
    </row>
    <row r="973" spans="1:18" x14ac:dyDescent="0.25">
      <c r="A973">
        <v>9</v>
      </c>
      <c r="B973">
        <v>9120</v>
      </c>
      <c r="C973" t="s">
        <v>762</v>
      </c>
      <c r="D973" t="s">
        <v>1634</v>
      </c>
      <c r="E973">
        <v>1</v>
      </c>
      <c r="F973" t="s">
        <v>13849</v>
      </c>
      <c r="G973">
        <v>1</v>
      </c>
      <c r="H973" t="s">
        <v>8278</v>
      </c>
      <c r="I973" t="s">
        <v>13850</v>
      </c>
      <c r="J973">
        <v>1</v>
      </c>
      <c r="K973" t="s">
        <v>13769</v>
      </c>
      <c r="L973">
        <v>270103</v>
      </c>
      <c r="M973" t="s">
        <v>13539</v>
      </c>
      <c r="N973">
        <v>270103008</v>
      </c>
      <c r="O973" t="s">
        <v>13734</v>
      </c>
      <c r="P973">
        <v>6429</v>
      </c>
      <c r="Q973">
        <v>12092.542856573933</v>
      </c>
      <c r="R973">
        <v>13758.578156476739</v>
      </c>
    </row>
    <row r="974" spans="1:18" x14ac:dyDescent="0.25">
      <c r="A974">
        <v>9</v>
      </c>
      <c r="B974">
        <v>9120</v>
      </c>
      <c r="C974" t="s">
        <v>762</v>
      </c>
      <c r="D974" t="s">
        <v>1634</v>
      </c>
      <c r="E974">
        <v>1</v>
      </c>
      <c r="F974" t="s">
        <v>13849</v>
      </c>
      <c r="G974">
        <v>1</v>
      </c>
      <c r="H974" t="s">
        <v>8278</v>
      </c>
      <c r="I974" t="s">
        <v>13851</v>
      </c>
      <c r="J974">
        <v>1</v>
      </c>
      <c r="K974" t="s">
        <v>13769</v>
      </c>
      <c r="L974">
        <v>270103</v>
      </c>
      <c r="M974" t="s">
        <v>13539</v>
      </c>
      <c r="N974">
        <v>270103008</v>
      </c>
      <c r="O974" t="s">
        <v>13734</v>
      </c>
      <c r="P974">
        <v>3870</v>
      </c>
      <c r="Q974">
        <v>2599.7521198156692</v>
      </c>
      <c r="R974">
        <v>8005.4162489313167</v>
      </c>
    </row>
    <row r="975" spans="1:18" x14ac:dyDescent="0.25">
      <c r="A975">
        <v>9</v>
      </c>
      <c r="B975">
        <v>9120</v>
      </c>
      <c r="C975" t="s">
        <v>762</v>
      </c>
      <c r="D975" t="s">
        <v>1634</v>
      </c>
      <c r="E975">
        <v>1</v>
      </c>
      <c r="F975" t="s">
        <v>13849</v>
      </c>
      <c r="G975">
        <v>2</v>
      </c>
      <c r="H975" t="s">
        <v>13771</v>
      </c>
      <c r="I975" t="s">
        <v>13852</v>
      </c>
      <c r="J975">
        <v>1</v>
      </c>
      <c r="K975" t="s">
        <v>13769</v>
      </c>
      <c r="L975">
        <v>270103</v>
      </c>
      <c r="M975" t="s">
        <v>13539</v>
      </c>
      <c r="N975">
        <v>270103008</v>
      </c>
      <c r="O975" t="s">
        <v>13734</v>
      </c>
      <c r="P975">
        <v>5568</v>
      </c>
      <c r="Q975">
        <v>9774.0628565739316</v>
      </c>
      <c r="R975">
        <v>8529.2367893722621</v>
      </c>
    </row>
    <row r="976" spans="1:18" x14ac:dyDescent="0.25">
      <c r="A976">
        <v>9</v>
      </c>
      <c r="B976">
        <v>9120</v>
      </c>
      <c r="C976" t="s">
        <v>762</v>
      </c>
      <c r="D976" t="s">
        <v>1634</v>
      </c>
      <c r="E976">
        <v>1</v>
      </c>
      <c r="F976" t="s">
        <v>13849</v>
      </c>
      <c r="G976">
        <v>2</v>
      </c>
      <c r="H976" t="s">
        <v>13771</v>
      </c>
      <c r="I976" t="s">
        <v>13853</v>
      </c>
      <c r="J976">
        <v>1</v>
      </c>
      <c r="K976" t="s">
        <v>13769</v>
      </c>
      <c r="L976">
        <v>270103</v>
      </c>
      <c r="M976" t="s">
        <v>13539</v>
      </c>
      <c r="N976">
        <v>270103008</v>
      </c>
      <c r="O976" t="s">
        <v>13734</v>
      </c>
      <c r="P976">
        <v>4731</v>
      </c>
      <c r="Q976">
        <v>4918.2321198156696</v>
      </c>
      <c r="R976">
        <v>13234.757616035793</v>
      </c>
    </row>
    <row r="977" spans="1:18" x14ac:dyDescent="0.25">
      <c r="A977">
        <v>9</v>
      </c>
      <c r="B977">
        <v>9120</v>
      </c>
      <c r="C977" t="s">
        <v>762</v>
      </c>
      <c r="D977" t="s">
        <v>1634</v>
      </c>
      <c r="E977">
        <v>2</v>
      </c>
      <c r="F977" t="s">
        <v>13854</v>
      </c>
      <c r="G977">
        <v>1</v>
      </c>
      <c r="H977" t="s">
        <v>8278</v>
      </c>
      <c r="I977" t="s">
        <v>13850</v>
      </c>
      <c r="J977">
        <v>1</v>
      </c>
      <c r="K977" t="s">
        <v>13769</v>
      </c>
      <c r="L977">
        <v>270103</v>
      </c>
      <c r="M977" t="s">
        <v>13539</v>
      </c>
      <c r="N977">
        <v>270103008</v>
      </c>
      <c r="O977" t="s">
        <v>13734</v>
      </c>
      <c r="P977">
        <v>9960</v>
      </c>
      <c r="Q977">
        <v>14692.294976389601</v>
      </c>
      <c r="R977">
        <v>20524.254145667797</v>
      </c>
    </row>
    <row r="978" spans="1:18" x14ac:dyDescent="0.25">
      <c r="A978">
        <v>9</v>
      </c>
      <c r="B978">
        <v>9120</v>
      </c>
      <c r="C978" t="s">
        <v>762</v>
      </c>
      <c r="D978" t="s">
        <v>1634</v>
      </c>
      <c r="E978">
        <v>2</v>
      </c>
      <c r="F978" t="s">
        <v>13854</v>
      </c>
      <c r="G978">
        <v>1</v>
      </c>
      <c r="H978" t="s">
        <v>8278</v>
      </c>
      <c r="I978" t="s">
        <v>13851</v>
      </c>
      <c r="J978">
        <v>1</v>
      </c>
      <c r="K978" t="s">
        <v>13769</v>
      </c>
      <c r="L978">
        <v>270103</v>
      </c>
      <c r="M978" t="s">
        <v>13539</v>
      </c>
      <c r="N978">
        <v>270103008</v>
      </c>
      <c r="O978" t="s">
        <v>13734</v>
      </c>
      <c r="P978">
        <v>339</v>
      </c>
      <c r="Q978">
        <v>0</v>
      </c>
      <c r="R978">
        <v>1239.7402597402597</v>
      </c>
    </row>
    <row r="979" spans="1:18" x14ac:dyDescent="0.25">
      <c r="A979">
        <v>9</v>
      </c>
      <c r="B979">
        <v>9120</v>
      </c>
      <c r="C979" t="s">
        <v>762</v>
      </c>
      <c r="D979" t="s">
        <v>1634</v>
      </c>
      <c r="E979">
        <v>3</v>
      </c>
      <c r="F979" t="s">
        <v>13855</v>
      </c>
      <c r="G979">
        <v>1</v>
      </c>
      <c r="H979" t="s">
        <v>8278</v>
      </c>
      <c r="I979" t="s">
        <v>13850</v>
      </c>
      <c r="J979">
        <v>1</v>
      </c>
      <c r="K979" t="s">
        <v>13769</v>
      </c>
      <c r="L979">
        <v>270103</v>
      </c>
      <c r="M979" t="s">
        <v>13539</v>
      </c>
      <c r="N979">
        <v>270103008</v>
      </c>
      <c r="O979" t="s">
        <v>13734</v>
      </c>
      <c r="P979">
        <v>6429</v>
      </c>
      <c r="Q979">
        <v>12092.542856573933</v>
      </c>
      <c r="R979">
        <v>13758.578156476739</v>
      </c>
    </row>
    <row r="980" spans="1:18" x14ac:dyDescent="0.25">
      <c r="A980">
        <v>9</v>
      </c>
      <c r="B980">
        <v>9120</v>
      </c>
      <c r="C980" t="s">
        <v>762</v>
      </c>
      <c r="D980" t="s">
        <v>1634</v>
      </c>
      <c r="E980">
        <v>3</v>
      </c>
      <c r="F980" t="s">
        <v>13855</v>
      </c>
      <c r="G980">
        <v>1</v>
      </c>
      <c r="H980" t="s">
        <v>8278</v>
      </c>
      <c r="I980" t="s">
        <v>13851</v>
      </c>
      <c r="J980">
        <v>1</v>
      </c>
      <c r="K980" t="s">
        <v>13769</v>
      </c>
      <c r="L980">
        <v>270103</v>
      </c>
      <c r="M980" t="s">
        <v>13539</v>
      </c>
      <c r="N980">
        <v>270103008</v>
      </c>
      <c r="O980" t="s">
        <v>13734</v>
      </c>
      <c r="P980">
        <v>3870</v>
      </c>
      <c r="Q980">
        <v>2599.7521198156692</v>
      </c>
      <c r="R980">
        <v>8005.4162489313167</v>
      </c>
    </row>
    <row r="981" spans="1:18" x14ac:dyDescent="0.25">
      <c r="A981">
        <v>9</v>
      </c>
      <c r="B981">
        <v>9201</v>
      </c>
      <c r="C981" t="s">
        <v>762</v>
      </c>
      <c r="D981" t="s">
        <v>1640</v>
      </c>
      <c r="E981">
        <v>1</v>
      </c>
      <c r="F981" t="s">
        <v>13849</v>
      </c>
      <c r="G981">
        <v>1</v>
      </c>
      <c r="H981" t="s">
        <v>8278</v>
      </c>
      <c r="I981" t="s">
        <v>13850</v>
      </c>
      <c r="J981">
        <v>1</v>
      </c>
      <c r="K981" t="s">
        <v>13769</v>
      </c>
      <c r="L981">
        <v>270103</v>
      </c>
      <c r="M981" t="s">
        <v>13539</v>
      </c>
      <c r="N981">
        <v>270103008</v>
      </c>
      <c r="O981" t="s">
        <v>13734</v>
      </c>
      <c r="P981">
        <v>12825</v>
      </c>
      <c r="Q981">
        <v>10960.909689366788</v>
      </c>
      <c r="R981">
        <v>0</v>
      </c>
    </row>
    <row r="982" spans="1:18" x14ac:dyDescent="0.25">
      <c r="A982">
        <v>9</v>
      </c>
      <c r="B982">
        <v>9201</v>
      </c>
      <c r="C982" t="s">
        <v>762</v>
      </c>
      <c r="D982" t="s">
        <v>1640</v>
      </c>
      <c r="E982">
        <v>1</v>
      </c>
      <c r="F982" t="s">
        <v>13849</v>
      </c>
      <c r="G982">
        <v>1</v>
      </c>
      <c r="H982" t="s">
        <v>8278</v>
      </c>
      <c r="I982" t="s">
        <v>13851</v>
      </c>
      <c r="J982">
        <v>1</v>
      </c>
      <c r="K982" t="s">
        <v>13769</v>
      </c>
      <c r="L982">
        <v>270103</v>
      </c>
      <c r="M982" t="s">
        <v>13539</v>
      </c>
      <c r="N982">
        <v>270103008</v>
      </c>
      <c r="O982" t="s">
        <v>13734</v>
      </c>
      <c r="P982">
        <v>2099</v>
      </c>
      <c r="Q982">
        <v>0</v>
      </c>
      <c r="R982">
        <v>0</v>
      </c>
    </row>
    <row r="983" spans="1:18" x14ac:dyDescent="0.25">
      <c r="A983">
        <v>9</v>
      </c>
      <c r="B983">
        <v>9201</v>
      </c>
      <c r="C983" t="s">
        <v>762</v>
      </c>
      <c r="D983" t="s">
        <v>1640</v>
      </c>
      <c r="E983">
        <v>1</v>
      </c>
      <c r="F983" t="s">
        <v>13849</v>
      </c>
      <c r="G983">
        <v>2</v>
      </c>
      <c r="H983" t="s">
        <v>13771</v>
      </c>
      <c r="I983" t="s">
        <v>13852</v>
      </c>
      <c r="J983">
        <v>1</v>
      </c>
      <c r="K983" t="s">
        <v>13769</v>
      </c>
      <c r="L983">
        <v>270103</v>
      </c>
      <c r="M983" t="s">
        <v>13539</v>
      </c>
      <c r="N983">
        <v>270103008</v>
      </c>
      <c r="O983" t="s">
        <v>13734</v>
      </c>
      <c r="P983">
        <v>8093</v>
      </c>
      <c r="Q983">
        <v>10065.216140979692</v>
      </c>
      <c r="R983">
        <v>0</v>
      </c>
    </row>
    <row r="984" spans="1:18" x14ac:dyDescent="0.25">
      <c r="A984">
        <v>9</v>
      </c>
      <c r="B984">
        <v>9201</v>
      </c>
      <c r="C984" t="s">
        <v>762</v>
      </c>
      <c r="D984" t="s">
        <v>1640</v>
      </c>
      <c r="E984">
        <v>1</v>
      </c>
      <c r="F984" t="s">
        <v>13849</v>
      </c>
      <c r="G984">
        <v>2</v>
      </c>
      <c r="H984" t="s">
        <v>13771</v>
      </c>
      <c r="I984" t="s">
        <v>13853</v>
      </c>
      <c r="J984">
        <v>1</v>
      </c>
      <c r="K984" t="s">
        <v>13769</v>
      </c>
      <c r="L984">
        <v>270103</v>
      </c>
      <c r="M984" t="s">
        <v>13539</v>
      </c>
      <c r="N984">
        <v>270103008</v>
      </c>
      <c r="O984" t="s">
        <v>13734</v>
      </c>
      <c r="P984">
        <v>6831</v>
      </c>
      <c r="Q984">
        <v>895.69354838709705</v>
      </c>
      <c r="R984">
        <v>0</v>
      </c>
    </row>
    <row r="985" spans="1:18" x14ac:dyDescent="0.25">
      <c r="A985">
        <v>9</v>
      </c>
      <c r="B985">
        <v>9201</v>
      </c>
      <c r="C985" t="s">
        <v>762</v>
      </c>
      <c r="D985" t="s">
        <v>1640</v>
      </c>
      <c r="E985">
        <v>2</v>
      </c>
      <c r="F985" t="s">
        <v>13854</v>
      </c>
      <c r="G985">
        <v>1</v>
      </c>
      <c r="H985" t="s">
        <v>8278</v>
      </c>
      <c r="I985" t="s">
        <v>13850</v>
      </c>
      <c r="J985">
        <v>1</v>
      </c>
      <c r="K985" t="s">
        <v>13769</v>
      </c>
      <c r="L985">
        <v>270103</v>
      </c>
      <c r="M985" t="s">
        <v>13539</v>
      </c>
      <c r="N985">
        <v>270103008</v>
      </c>
      <c r="O985" t="s">
        <v>13734</v>
      </c>
      <c r="P985">
        <v>14590</v>
      </c>
      <c r="Q985">
        <v>10960.909689366788</v>
      </c>
      <c r="R985">
        <v>0</v>
      </c>
    </row>
    <row r="986" spans="1:18" x14ac:dyDescent="0.25">
      <c r="A986">
        <v>9</v>
      </c>
      <c r="B986">
        <v>9201</v>
      </c>
      <c r="C986" t="s">
        <v>762</v>
      </c>
      <c r="D986" t="s">
        <v>1640</v>
      </c>
      <c r="E986">
        <v>2</v>
      </c>
      <c r="F986" t="s">
        <v>13854</v>
      </c>
      <c r="G986">
        <v>1</v>
      </c>
      <c r="H986" t="s">
        <v>8278</v>
      </c>
      <c r="I986" t="s">
        <v>13851</v>
      </c>
      <c r="J986">
        <v>1</v>
      </c>
      <c r="K986" t="s">
        <v>13769</v>
      </c>
      <c r="L986">
        <v>270103</v>
      </c>
      <c r="M986" t="s">
        <v>13539</v>
      </c>
      <c r="N986">
        <v>270103008</v>
      </c>
      <c r="O986" t="s">
        <v>13734</v>
      </c>
      <c r="P986">
        <v>334</v>
      </c>
      <c r="Q986">
        <v>0</v>
      </c>
      <c r="R986">
        <v>0</v>
      </c>
    </row>
    <row r="987" spans="1:18" x14ac:dyDescent="0.25">
      <c r="A987">
        <v>9</v>
      </c>
      <c r="B987">
        <v>9201</v>
      </c>
      <c r="C987" t="s">
        <v>762</v>
      </c>
      <c r="D987" t="s">
        <v>1640</v>
      </c>
      <c r="E987">
        <v>3</v>
      </c>
      <c r="F987" t="s">
        <v>13855</v>
      </c>
      <c r="G987">
        <v>1</v>
      </c>
      <c r="H987" t="s">
        <v>8278</v>
      </c>
      <c r="I987" t="s">
        <v>13850</v>
      </c>
      <c r="J987">
        <v>1</v>
      </c>
      <c r="K987" t="s">
        <v>13769</v>
      </c>
      <c r="L987">
        <v>270103</v>
      </c>
      <c r="M987" t="s">
        <v>13539</v>
      </c>
      <c r="N987">
        <v>270103008</v>
      </c>
      <c r="O987" t="s">
        <v>13734</v>
      </c>
      <c r="P987">
        <v>12825</v>
      </c>
      <c r="Q987">
        <v>10960.909689366788</v>
      </c>
      <c r="R987">
        <v>0</v>
      </c>
    </row>
    <row r="988" spans="1:18" x14ac:dyDescent="0.25">
      <c r="A988">
        <v>9</v>
      </c>
      <c r="B988">
        <v>9201</v>
      </c>
      <c r="C988" t="s">
        <v>762</v>
      </c>
      <c r="D988" t="s">
        <v>1640</v>
      </c>
      <c r="E988">
        <v>3</v>
      </c>
      <c r="F988" t="s">
        <v>13855</v>
      </c>
      <c r="G988">
        <v>1</v>
      </c>
      <c r="H988" t="s">
        <v>8278</v>
      </c>
      <c r="I988" t="s">
        <v>13851</v>
      </c>
      <c r="J988">
        <v>1</v>
      </c>
      <c r="K988" t="s">
        <v>13769</v>
      </c>
      <c r="L988">
        <v>270103</v>
      </c>
      <c r="M988" t="s">
        <v>13539</v>
      </c>
      <c r="N988">
        <v>270103008</v>
      </c>
      <c r="O988" t="s">
        <v>13734</v>
      </c>
      <c r="P988">
        <v>2099</v>
      </c>
      <c r="Q988">
        <v>0</v>
      </c>
      <c r="R988">
        <v>0</v>
      </c>
    </row>
    <row r="989" spans="1:18" x14ac:dyDescent="0.25">
      <c r="A989">
        <v>9</v>
      </c>
      <c r="B989">
        <v>9202</v>
      </c>
      <c r="C989" t="s">
        <v>762</v>
      </c>
      <c r="D989" t="s">
        <v>1643</v>
      </c>
      <c r="E989">
        <v>1</v>
      </c>
      <c r="F989" t="s">
        <v>13849</v>
      </c>
      <c r="G989">
        <v>1</v>
      </c>
      <c r="H989" t="s">
        <v>8278</v>
      </c>
      <c r="I989" t="s">
        <v>13850</v>
      </c>
      <c r="J989">
        <v>1</v>
      </c>
      <c r="K989" t="s">
        <v>13769</v>
      </c>
      <c r="L989">
        <v>270103</v>
      </c>
      <c r="M989" t="s">
        <v>13539</v>
      </c>
      <c r="N989">
        <v>270103008</v>
      </c>
      <c r="O989" t="s">
        <v>13734</v>
      </c>
      <c r="P989">
        <v>0</v>
      </c>
      <c r="Q989">
        <v>13494.922500426694</v>
      </c>
      <c r="R989">
        <v>0</v>
      </c>
    </row>
    <row r="990" spans="1:18" x14ac:dyDescent="0.25">
      <c r="A990">
        <v>9</v>
      </c>
      <c r="B990">
        <v>9202</v>
      </c>
      <c r="C990" t="s">
        <v>762</v>
      </c>
      <c r="D990" t="s">
        <v>1643</v>
      </c>
      <c r="E990">
        <v>1</v>
      </c>
      <c r="F990" t="s">
        <v>13849</v>
      </c>
      <c r="G990">
        <v>1</v>
      </c>
      <c r="H990" t="s">
        <v>8278</v>
      </c>
      <c r="I990" t="s">
        <v>13851</v>
      </c>
      <c r="J990">
        <v>1</v>
      </c>
      <c r="K990" t="s">
        <v>13769</v>
      </c>
      <c r="L990">
        <v>270103</v>
      </c>
      <c r="M990" t="s">
        <v>13539</v>
      </c>
      <c r="N990">
        <v>270103008</v>
      </c>
      <c r="O990" t="s">
        <v>13734</v>
      </c>
      <c r="P990">
        <v>0</v>
      </c>
      <c r="Q990">
        <v>791.79666666666708</v>
      </c>
      <c r="R990">
        <v>0</v>
      </c>
    </row>
    <row r="991" spans="1:18" x14ac:dyDescent="0.25">
      <c r="A991">
        <v>9</v>
      </c>
      <c r="B991">
        <v>9202</v>
      </c>
      <c r="C991" t="s">
        <v>762</v>
      </c>
      <c r="D991" t="s">
        <v>1643</v>
      </c>
      <c r="E991">
        <v>1</v>
      </c>
      <c r="F991" t="s">
        <v>13849</v>
      </c>
      <c r="G991">
        <v>2</v>
      </c>
      <c r="H991" t="s">
        <v>13771</v>
      </c>
      <c r="I991" t="s">
        <v>13852</v>
      </c>
      <c r="J991">
        <v>1</v>
      </c>
      <c r="K991" t="s">
        <v>13769</v>
      </c>
      <c r="L991">
        <v>270103</v>
      </c>
      <c r="M991" t="s">
        <v>13539</v>
      </c>
      <c r="N991">
        <v>270103008</v>
      </c>
      <c r="O991" t="s">
        <v>13734</v>
      </c>
      <c r="P991">
        <v>0</v>
      </c>
      <c r="Q991">
        <v>12626.499290550151</v>
      </c>
      <c r="R991">
        <v>0</v>
      </c>
    </row>
    <row r="992" spans="1:18" x14ac:dyDescent="0.25">
      <c r="A992">
        <v>9</v>
      </c>
      <c r="B992">
        <v>9202</v>
      </c>
      <c r="C992" t="s">
        <v>762</v>
      </c>
      <c r="D992" t="s">
        <v>1643</v>
      </c>
      <c r="E992">
        <v>1</v>
      </c>
      <c r="F992" t="s">
        <v>13849</v>
      </c>
      <c r="G992">
        <v>2</v>
      </c>
      <c r="H992" t="s">
        <v>13771</v>
      </c>
      <c r="I992" t="s">
        <v>13853</v>
      </c>
      <c r="J992">
        <v>1</v>
      </c>
      <c r="K992" t="s">
        <v>13769</v>
      </c>
      <c r="L992">
        <v>270103</v>
      </c>
      <c r="M992" t="s">
        <v>13539</v>
      </c>
      <c r="N992">
        <v>270103008</v>
      </c>
      <c r="O992" t="s">
        <v>13734</v>
      </c>
      <c r="P992">
        <v>0</v>
      </c>
      <c r="Q992">
        <v>1660.2198765432099</v>
      </c>
      <c r="R992">
        <v>0</v>
      </c>
    </row>
    <row r="993" spans="1:18" x14ac:dyDescent="0.25">
      <c r="A993">
        <v>9</v>
      </c>
      <c r="B993">
        <v>9202</v>
      </c>
      <c r="C993" t="s">
        <v>762</v>
      </c>
      <c r="D993" t="s">
        <v>1643</v>
      </c>
      <c r="E993">
        <v>2</v>
      </c>
      <c r="F993" t="s">
        <v>13854</v>
      </c>
      <c r="G993">
        <v>1</v>
      </c>
      <c r="H993" t="s">
        <v>8278</v>
      </c>
      <c r="I993" t="s">
        <v>13850</v>
      </c>
      <c r="J993">
        <v>1</v>
      </c>
      <c r="K993" t="s">
        <v>13769</v>
      </c>
      <c r="L993">
        <v>270103</v>
      </c>
      <c r="M993" t="s">
        <v>13539</v>
      </c>
      <c r="N993">
        <v>270103008</v>
      </c>
      <c r="O993" t="s">
        <v>13734</v>
      </c>
      <c r="P993">
        <v>0</v>
      </c>
      <c r="Q993">
        <v>14286.719167093363</v>
      </c>
      <c r="R993">
        <v>0</v>
      </c>
    </row>
    <row r="994" spans="1:18" x14ac:dyDescent="0.25">
      <c r="A994">
        <v>9</v>
      </c>
      <c r="B994">
        <v>9202</v>
      </c>
      <c r="C994" t="s">
        <v>762</v>
      </c>
      <c r="D994" t="s">
        <v>1643</v>
      </c>
      <c r="E994">
        <v>3</v>
      </c>
      <c r="F994" t="s">
        <v>13855</v>
      </c>
      <c r="G994">
        <v>1</v>
      </c>
      <c r="H994" t="s">
        <v>8278</v>
      </c>
      <c r="I994" t="s">
        <v>13850</v>
      </c>
      <c r="J994">
        <v>1</v>
      </c>
      <c r="K994" t="s">
        <v>13769</v>
      </c>
      <c r="L994">
        <v>270103</v>
      </c>
      <c r="M994" t="s">
        <v>13539</v>
      </c>
      <c r="N994">
        <v>270103008</v>
      </c>
      <c r="O994" t="s">
        <v>13734</v>
      </c>
      <c r="P994">
        <v>0</v>
      </c>
      <c r="Q994">
        <v>13494.922500426694</v>
      </c>
      <c r="R994">
        <v>0</v>
      </c>
    </row>
    <row r="995" spans="1:18" x14ac:dyDescent="0.25">
      <c r="A995">
        <v>9</v>
      </c>
      <c r="B995">
        <v>9202</v>
      </c>
      <c r="C995" t="s">
        <v>762</v>
      </c>
      <c r="D995" t="s">
        <v>1643</v>
      </c>
      <c r="E995">
        <v>3</v>
      </c>
      <c r="F995" t="s">
        <v>13855</v>
      </c>
      <c r="G995">
        <v>1</v>
      </c>
      <c r="H995" t="s">
        <v>8278</v>
      </c>
      <c r="I995" t="s">
        <v>13851</v>
      </c>
      <c r="J995">
        <v>1</v>
      </c>
      <c r="K995" t="s">
        <v>13769</v>
      </c>
      <c r="L995">
        <v>270103</v>
      </c>
      <c r="M995" t="s">
        <v>13539</v>
      </c>
      <c r="N995">
        <v>270103008</v>
      </c>
      <c r="O995" t="s">
        <v>13734</v>
      </c>
      <c r="P995">
        <v>0</v>
      </c>
      <c r="Q995">
        <v>791.79666666666708</v>
      </c>
      <c r="R995">
        <v>0</v>
      </c>
    </row>
    <row r="996" spans="1:18" x14ac:dyDescent="0.25">
      <c r="A996">
        <v>9</v>
      </c>
      <c r="B996">
        <v>9203</v>
      </c>
      <c r="C996" t="s">
        <v>762</v>
      </c>
      <c r="D996" t="s">
        <v>1646</v>
      </c>
      <c r="E996">
        <v>1</v>
      </c>
      <c r="F996" t="s">
        <v>13849</v>
      </c>
      <c r="G996">
        <v>1</v>
      </c>
      <c r="H996" t="s">
        <v>8278</v>
      </c>
      <c r="I996" t="s">
        <v>13850</v>
      </c>
      <c r="J996">
        <v>1</v>
      </c>
      <c r="K996" t="s">
        <v>13769</v>
      </c>
      <c r="L996">
        <v>270103</v>
      </c>
      <c r="M996" t="s">
        <v>13539</v>
      </c>
      <c r="N996">
        <v>270103008</v>
      </c>
      <c r="O996" t="s">
        <v>13734</v>
      </c>
      <c r="P996">
        <v>0</v>
      </c>
      <c r="Q996">
        <v>6936.3506593844231</v>
      </c>
      <c r="R996">
        <v>2956.3932803164503</v>
      </c>
    </row>
    <row r="997" spans="1:18" x14ac:dyDescent="0.25">
      <c r="A997">
        <v>9</v>
      </c>
      <c r="B997">
        <v>9203</v>
      </c>
      <c r="C997" t="s">
        <v>762</v>
      </c>
      <c r="D997" t="s">
        <v>1646</v>
      </c>
      <c r="E997">
        <v>1</v>
      </c>
      <c r="F997" t="s">
        <v>13849</v>
      </c>
      <c r="G997">
        <v>2</v>
      </c>
      <c r="H997" t="s">
        <v>13771</v>
      </c>
      <c r="I997" t="s">
        <v>13852</v>
      </c>
      <c r="J997">
        <v>1</v>
      </c>
      <c r="K997" t="s">
        <v>13769</v>
      </c>
      <c r="L997">
        <v>270103</v>
      </c>
      <c r="M997" t="s">
        <v>13539</v>
      </c>
      <c r="N997">
        <v>270103008</v>
      </c>
      <c r="O997" t="s">
        <v>13734</v>
      </c>
      <c r="P997">
        <v>0</v>
      </c>
      <c r="Q997">
        <v>5637.63732605109</v>
      </c>
      <c r="R997">
        <v>2336.5231504463209</v>
      </c>
    </row>
    <row r="998" spans="1:18" x14ac:dyDescent="0.25">
      <c r="A998">
        <v>9</v>
      </c>
      <c r="B998">
        <v>9203</v>
      </c>
      <c r="C998" t="s">
        <v>762</v>
      </c>
      <c r="D998" t="s">
        <v>1646</v>
      </c>
      <c r="E998">
        <v>1</v>
      </c>
      <c r="F998" t="s">
        <v>13849</v>
      </c>
      <c r="G998">
        <v>2</v>
      </c>
      <c r="H998" t="s">
        <v>13771</v>
      </c>
      <c r="I998" t="s">
        <v>13853</v>
      </c>
      <c r="J998">
        <v>1</v>
      </c>
      <c r="K998" t="s">
        <v>13769</v>
      </c>
      <c r="L998">
        <v>270103</v>
      </c>
      <c r="M998" t="s">
        <v>13539</v>
      </c>
      <c r="N998">
        <v>270103008</v>
      </c>
      <c r="O998" t="s">
        <v>13734</v>
      </c>
      <c r="P998">
        <v>0</v>
      </c>
      <c r="Q998">
        <v>1298.713333333334</v>
      </c>
      <c r="R998">
        <v>619.87012987012986</v>
      </c>
    </row>
    <row r="999" spans="1:18" x14ac:dyDescent="0.25">
      <c r="A999">
        <v>9</v>
      </c>
      <c r="B999">
        <v>9203</v>
      </c>
      <c r="C999" t="s">
        <v>762</v>
      </c>
      <c r="D999" t="s">
        <v>1646</v>
      </c>
      <c r="E999">
        <v>2</v>
      </c>
      <c r="F999" t="s">
        <v>13854</v>
      </c>
      <c r="G999">
        <v>1</v>
      </c>
      <c r="H999" t="s">
        <v>8278</v>
      </c>
      <c r="I999" t="s">
        <v>13850</v>
      </c>
      <c r="J999">
        <v>1</v>
      </c>
      <c r="K999" t="s">
        <v>13769</v>
      </c>
      <c r="L999">
        <v>270103</v>
      </c>
      <c r="M999" t="s">
        <v>13539</v>
      </c>
      <c r="N999">
        <v>270103008</v>
      </c>
      <c r="O999" t="s">
        <v>13734</v>
      </c>
      <c r="P999">
        <v>0</v>
      </c>
      <c r="Q999">
        <v>6936.3506593844231</v>
      </c>
      <c r="R999">
        <v>2956.3932803164503</v>
      </c>
    </row>
    <row r="1000" spans="1:18" x14ac:dyDescent="0.25">
      <c r="A1000">
        <v>9</v>
      </c>
      <c r="B1000">
        <v>9203</v>
      </c>
      <c r="C1000" t="s">
        <v>762</v>
      </c>
      <c r="D1000" t="s">
        <v>1646</v>
      </c>
      <c r="E1000">
        <v>3</v>
      </c>
      <c r="F1000" t="s">
        <v>13855</v>
      </c>
      <c r="G1000">
        <v>1</v>
      </c>
      <c r="H1000" t="s">
        <v>8278</v>
      </c>
      <c r="I1000" t="s">
        <v>13850</v>
      </c>
      <c r="J1000">
        <v>1</v>
      </c>
      <c r="K1000" t="s">
        <v>13769</v>
      </c>
      <c r="L1000">
        <v>270103</v>
      </c>
      <c r="M1000" t="s">
        <v>13539</v>
      </c>
      <c r="N1000">
        <v>270103008</v>
      </c>
      <c r="O1000" t="s">
        <v>13734</v>
      </c>
      <c r="P1000">
        <v>0</v>
      </c>
      <c r="Q1000">
        <v>6936.3506593844231</v>
      </c>
      <c r="R1000">
        <v>2956.3932803164503</v>
      </c>
    </row>
    <row r="1001" spans="1:18" x14ac:dyDescent="0.25">
      <c r="A1001">
        <v>9</v>
      </c>
      <c r="B1001">
        <v>9204</v>
      </c>
      <c r="C1001" t="s">
        <v>762</v>
      </c>
      <c r="D1001" t="s">
        <v>1649</v>
      </c>
      <c r="E1001">
        <v>1</v>
      </c>
      <c r="F1001" t="s">
        <v>13849</v>
      </c>
      <c r="G1001">
        <v>1</v>
      </c>
      <c r="H1001" t="s">
        <v>8278</v>
      </c>
      <c r="I1001" t="s">
        <v>13850</v>
      </c>
      <c r="J1001">
        <v>1</v>
      </c>
      <c r="K1001" t="s">
        <v>13769</v>
      </c>
      <c r="L1001">
        <v>270103</v>
      </c>
      <c r="M1001" t="s">
        <v>13539</v>
      </c>
      <c r="N1001">
        <v>270103008</v>
      </c>
      <c r="O1001" t="s">
        <v>13734</v>
      </c>
      <c r="P1001">
        <v>0</v>
      </c>
      <c r="Q1001">
        <v>854.64</v>
      </c>
      <c r="R1001">
        <v>0</v>
      </c>
    </row>
    <row r="1002" spans="1:18" x14ac:dyDescent="0.25">
      <c r="A1002">
        <v>9</v>
      </c>
      <c r="B1002">
        <v>9204</v>
      </c>
      <c r="C1002" t="s">
        <v>762</v>
      </c>
      <c r="D1002" t="s">
        <v>1649</v>
      </c>
      <c r="E1002">
        <v>1</v>
      </c>
      <c r="F1002" t="s">
        <v>13849</v>
      </c>
      <c r="G1002">
        <v>1</v>
      </c>
      <c r="H1002" t="s">
        <v>8278</v>
      </c>
      <c r="I1002" t="s">
        <v>13851</v>
      </c>
      <c r="J1002">
        <v>1</v>
      </c>
      <c r="K1002" t="s">
        <v>13769</v>
      </c>
      <c r="L1002">
        <v>270103</v>
      </c>
      <c r="M1002" t="s">
        <v>13539</v>
      </c>
      <c r="N1002">
        <v>270103008</v>
      </c>
      <c r="O1002" t="s">
        <v>13734</v>
      </c>
      <c r="P1002">
        <v>0</v>
      </c>
      <c r="Q1002">
        <v>895.69354838709705</v>
      </c>
      <c r="R1002">
        <v>0</v>
      </c>
    </row>
    <row r="1003" spans="1:18" x14ac:dyDescent="0.25">
      <c r="A1003">
        <v>9</v>
      </c>
      <c r="B1003">
        <v>9204</v>
      </c>
      <c r="C1003" t="s">
        <v>762</v>
      </c>
      <c r="D1003" t="s">
        <v>1649</v>
      </c>
      <c r="E1003">
        <v>1</v>
      </c>
      <c r="F1003" t="s">
        <v>13849</v>
      </c>
      <c r="G1003">
        <v>2</v>
      </c>
      <c r="H1003" t="s">
        <v>13771</v>
      </c>
      <c r="I1003" t="s">
        <v>13852</v>
      </c>
      <c r="J1003">
        <v>1</v>
      </c>
      <c r="K1003" t="s">
        <v>13769</v>
      </c>
      <c r="L1003">
        <v>270103</v>
      </c>
      <c r="M1003" t="s">
        <v>13539</v>
      </c>
      <c r="N1003">
        <v>270103008</v>
      </c>
      <c r="O1003" t="s">
        <v>13734</v>
      </c>
      <c r="P1003">
        <v>0</v>
      </c>
      <c r="Q1003">
        <v>854.64</v>
      </c>
      <c r="R1003">
        <v>0</v>
      </c>
    </row>
    <row r="1004" spans="1:18" x14ac:dyDescent="0.25">
      <c r="A1004">
        <v>9</v>
      </c>
      <c r="B1004">
        <v>9204</v>
      </c>
      <c r="C1004" t="s">
        <v>762</v>
      </c>
      <c r="D1004" t="s">
        <v>1649</v>
      </c>
      <c r="E1004">
        <v>1</v>
      </c>
      <c r="F1004" t="s">
        <v>13849</v>
      </c>
      <c r="G1004">
        <v>2</v>
      </c>
      <c r="H1004" t="s">
        <v>13771</v>
      </c>
      <c r="I1004" t="s">
        <v>13853</v>
      </c>
      <c r="J1004">
        <v>1</v>
      </c>
      <c r="K1004" t="s">
        <v>13769</v>
      </c>
      <c r="L1004">
        <v>270103</v>
      </c>
      <c r="M1004" t="s">
        <v>13539</v>
      </c>
      <c r="N1004">
        <v>270103008</v>
      </c>
      <c r="O1004" t="s">
        <v>13734</v>
      </c>
      <c r="P1004">
        <v>0</v>
      </c>
      <c r="Q1004">
        <v>895.69354838709705</v>
      </c>
      <c r="R1004">
        <v>0</v>
      </c>
    </row>
    <row r="1005" spans="1:18" x14ac:dyDescent="0.25">
      <c r="A1005">
        <v>9</v>
      </c>
      <c r="B1005">
        <v>9204</v>
      </c>
      <c r="C1005" t="s">
        <v>762</v>
      </c>
      <c r="D1005" t="s">
        <v>1649</v>
      </c>
      <c r="E1005">
        <v>2</v>
      </c>
      <c r="F1005" t="s">
        <v>13854</v>
      </c>
      <c r="G1005">
        <v>1</v>
      </c>
      <c r="H1005" t="s">
        <v>8278</v>
      </c>
      <c r="I1005" t="s">
        <v>13850</v>
      </c>
      <c r="J1005">
        <v>1</v>
      </c>
      <c r="K1005" t="s">
        <v>13769</v>
      </c>
      <c r="L1005">
        <v>270103</v>
      </c>
      <c r="M1005" t="s">
        <v>13539</v>
      </c>
      <c r="N1005">
        <v>270103008</v>
      </c>
      <c r="O1005" t="s">
        <v>13734</v>
      </c>
      <c r="P1005">
        <v>0</v>
      </c>
      <c r="Q1005">
        <v>1750.3335483870969</v>
      </c>
      <c r="R1005">
        <v>0</v>
      </c>
    </row>
    <row r="1006" spans="1:18" x14ac:dyDescent="0.25">
      <c r="A1006">
        <v>9</v>
      </c>
      <c r="B1006">
        <v>9204</v>
      </c>
      <c r="C1006" t="s">
        <v>762</v>
      </c>
      <c r="D1006" t="s">
        <v>1649</v>
      </c>
      <c r="E1006">
        <v>3</v>
      </c>
      <c r="F1006" t="s">
        <v>13855</v>
      </c>
      <c r="G1006">
        <v>1</v>
      </c>
      <c r="H1006" t="s">
        <v>8278</v>
      </c>
      <c r="I1006" t="s">
        <v>13850</v>
      </c>
      <c r="J1006">
        <v>1</v>
      </c>
      <c r="K1006" t="s">
        <v>13769</v>
      </c>
      <c r="L1006">
        <v>270103</v>
      </c>
      <c r="M1006" t="s">
        <v>13539</v>
      </c>
      <c r="N1006">
        <v>270103008</v>
      </c>
      <c r="O1006" t="s">
        <v>13734</v>
      </c>
      <c r="P1006">
        <v>0</v>
      </c>
      <c r="Q1006">
        <v>854.64</v>
      </c>
      <c r="R1006">
        <v>0</v>
      </c>
    </row>
    <row r="1007" spans="1:18" x14ac:dyDescent="0.25">
      <c r="A1007">
        <v>9</v>
      </c>
      <c r="B1007">
        <v>9204</v>
      </c>
      <c r="C1007" t="s">
        <v>762</v>
      </c>
      <c r="D1007" t="s">
        <v>1649</v>
      </c>
      <c r="E1007">
        <v>3</v>
      </c>
      <c r="F1007" t="s">
        <v>13855</v>
      </c>
      <c r="G1007">
        <v>1</v>
      </c>
      <c r="H1007" t="s">
        <v>8278</v>
      </c>
      <c r="I1007" t="s">
        <v>13851</v>
      </c>
      <c r="J1007">
        <v>1</v>
      </c>
      <c r="K1007" t="s">
        <v>13769</v>
      </c>
      <c r="L1007">
        <v>270103</v>
      </c>
      <c r="M1007" t="s">
        <v>13539</v>
      </c>
      <c r="N1007">
        <v>270103008</v>
      </c>
      <c r="O1007" t="s">
        <v>13734</v>
      </c>
      <c r="P1007">
        <v>0</v>
      </c>
      <c r="Q1007">
        <v>895.69354838709705</v>
      </c>
      <c r="R1007">
        <v>0</v>
      </c>
    </row>
    <row r="1008" spans="1:18" x14ac:dyDescent="0.25">
      <c r="A1008">
        <v>9</v>
      </c>
      <c r="B1008">
        <v>9206</v>
      </c>
      <c r="C1008" t="s">
        <v>762</v>
      </c>
      <c r="D1008" t="s">
        <v>1655</v>
      </c>
      <c r="E1008">
        <v>1</v>
      </c>
      <c r="F1008" t="s">
        <v>13849</v>
      </c>
      <c r="G1008">
        <v>1</v>
      </c>
      <c r="H1008" t="s">
        <v>8278</v>
      </c>
      <c r="I1008" t="s">
        <v>13850</v>
      </c>
      <c r="J1008">
        <v>1</v>
      </c>
      <c r="K1008" t="s">
        <v>13769</v>
      </c>
      <c r="L1008">
        <v>270103</v>
      </c>
      <c r="M1008" t="s">
        <v>13539</v>
      </c>
      <c r="N1008">
        <v>270103008</v>
      </c>
      <c r="O1008" t="s">
        <v>13734</v>
      </c>
      <c r="P1008">
        <v>0</v>
      </c>
      <c r="Q1008">
        <v>2898.4153296922123</v>
      </c>
      <c r="R1008">
        <v>0</v>
      </c>
    </row>
    <row r="1009" spans="1:18" x14ac:dyDescent="0.25">
      <c r="A1009">
        <v>9</v>
      </c>
      <c r="B1009">
        <v>9206</v>
      </c>
      <c r="C1009" t="s">
        <v>762</v>
      </c>
      <c r="D1009" t="s">
        <v>1655</v>
      </c>
      <c r="E1009">
        <v>1</v>
      </c>
      <c r="F1009" t="s">
        <v>13849</v>
      </c>
      <c r="G1009">
        <v>2</v>
      </c>
      <c r="H1009" t="s">
        <v>13771</v>
      </c>
      <c r="I1009" t="s">
        <v>13852</v>
      </c>
      <c r="J1009">
        <v>1</v>
      </c>
      <c r="K1009" t="s">
        <v>13769</v>
      </c>
      <c r="L1009">
        <v>270103</v>
      </c>
      <c r="M1009" t="s">
        <v>13539</v>
      </c>
      <c r="N1009">
        <v>270103008</v>
      </c>
      <c r="O1009" t="s">
        <v>13734</v>
      </c>
      <c r="P1009">
        <v>0</v>
      </c>
      <c r="Q1009">
        <v>2898.4153296922123</v>
      </c>
      <c r="R1009">
        <v>0</v>
      </c>
    </row>
    <row r="1010" spans="1:18" x14ac:dyDescent="0.25">
      <c r="A1010">
        <v>9</v>
      </c>
      <c r="B1010">
        <v>9206</v>
      </c>
      <c r="C1010" t="s">
        <v>762</v>
      </c>
      <c r="D1010" t="s">
        <v>1655</v>
      </c>
      <c r="E1010">
        <v>2</v>
      </c>
      <c r="F1010" t="s">
        <v>13854</v>
      </c>
      <c r="G1010">
        <v>1</v>
      </c>
      <c r="H1010" t="s">
        <v>8278</v>
      </c>
      <c r="I1010" t="s">
        <v>13850</v>
      </c>
      <c r="J1010">
        <v>1</v>
      </c>
      <c r="K1010" t="s">
        <v>13769</v>
      </c>
      <c r="L1010">
        <v>270103</v>
      </c>
      <c r="M1010" t="s">
        <v>13539</v>
      </c>
      <c r="N1010">
        <v>270103008</v>
      </c>
      <c r="O1010" t="s">
        <v>13734</v>
      </c>
      <c r="P1010">
        <v>0</v>
      </c>
      <c r="Q1010">
        <v>2898.4153296922123</v>
      </c>
      <c r="R1010">
        <v>0</v>
      </c>
    </row>
    <row r="1011" spans="1:18" x14ac:dyDescent="0.25">
      <c r="A1011">
        <v>9</v>
      </c>
      <c r="B1011">
        <v>9206</v>
      </c>
      <c r="C1011" t="s">
        <v>762</v>
      </c>
      <c r="D1011" t="s">
        <v>1655</v>
      </c>
      <c r="E1011">
        <v>3</v>
      </c>
      <c r="F1011" t="s">
        <v>13855</v>
      </c>
      <c r="G1011">
        <v>1</v>
      </c>
      <c r="H1011" t="s">
        <v>8278</v>
      </c>
      <c r="I1011" t="s">
        <v>13850</v>
      </c>
      <c r="J1011">
        <v>1</v>
      </c>
      <c r="K1011" t="s">
        <v>13769</v>
      </c>
      <c r="L1011">
        <v>270103</v>
      </c>
      <c r="M1011" t="s">
        <v>13539</v>
      </c>
      <c r="N1011">
        <v>270103008</v>
      </c>
      <c r="O1011" t="s">
        <v>13734</v>
      </c>
      <c r="P1011">
        <v>0</v>
      </c>
      <c r="Q1011">
        <v>2898.4153296922123</v>
      </c>
      <c r="R1011">
        <v>0</v>
      </c>
    </row>
    <row r="1012" spans="1:18" x14ac:dyDescent="0.25">
      <c r="A1012">
        <v>9</v>
      </c>
      <c r="B1012">
        <v>9207</v>
      </c>
      <c r="C1012" t="s">
        <v>762</v>
      </c>
      <c r="D1012" t="s">
        <v>1658</v>
      </c>
      <c r="E1012">
        <v>1</v>
      </c>
      <c r="F1012" t="s">
        <v>13849</v>
      </c>
      <c r="G1012">
        <v>1</v>
      </c>
      <c r="H1012" t="s">
        <v>8278</v>
      </c>
      <c r="I1012" t="s">
        <v>13850</v>
      </c>
      <c r="J1012">
        <v>1</v>
      </c>
      <c r="K1012" t="s">
        <v>13769</v>
      </c>
      <c r="L1012">
        <v>270103</v>
      </c>
      <c r="M1012" t="s">
        <v>13539</v>
      </c>
      <c r="N1012">
        <v>270103008</v>
      </c>
      <c r="O1012" t="s">
        <v>13734</v>
      </c>
      <c r="P1012">
        <v>0</v>
      </c>
      <c r="Q1012">
        <v>1687.4902150537641</v>
      </c>
      <c r="R1012">
        <v>0</v>
      </c>
    </row>
    <row r="1013" spans="1:18" x14ac:dyDescent="0.25">
      <c r="A1013">
        <v>9</v>
      </c>
      <c r="B1013">
        <v>9207</v>
      </c>
      <c r="C1013" t="s">
        <v>762</v>
      </c>
      <c r="D1013" t="s">
        <v>1658</v>
      </c>
      <c r="E1013">
        <v>1</v>
      </c>
      <c r="F1013" t="s">
        <v>13849</v>
      </c>
      <c r="G1013">
        <v>1</v>
      </c>
      <c r="H1013" t="s">
        <v>8278</v>
      </c>
      <c r="I1013" t="s">
        <v>13851</v>
      </c>
      <c r="J1013">
        <v>1</v>
      </c>
      <c r="K1013" t="s">
        <v>13769</v>
      </c>
      <c r="L1013">
        <v>270103</v>
      </c>
      <c r="M1013" t="s">
        <v>13539</v>
      </c>
      <c r="N1013">
        <v>270103008</v>
      </c>
      <c r="O1013" t="s">
        <v>13734</v>
      </c>
      <c r="P1013">
        <v>0</v>
      </c>
      <c r="Q1013">
        <v>506.91666666666703</v>
      </c>
      <c r="R1013">
        <v>0</v>
      </c>
    </row>
    <row r="1014" spans="1:18" x14ac:dyDescent="0.25">
      <c r="A1014">
        <v>9</v>
      </c>
      <c r="B1014">
        <v>9207</v>
      </c>
      <c r="C1014" t="s">
        <v>762</v>
      </c>
      <c r="D1014" t="s">
        <v>1658</v>
      </c>
      <c r="E1014">
        <v>1</v>
      </c>
      <c r="F1014" t="s">
        <v>13849</v>
      </c>
      <c r="G1014">
        <v>2</v>
      </c>
      <c r="H1014" t="s">
        <v>13771</v>
      </c>
      <c r="I1014" t="s">
        <v>13852</v>
      </c>
      <c r="J1014">
        <v>1</v>
      </c>
      <c r="K1014" t="s">
        <v>13769</v>
      </c>
      <c r="L1014">
        <v>270103</v>
      </c>
      <c r="M1014" t="s">
        <v>13539</v>
      </c>
      <c r="N1014">
        <v>270103008</v>
      </c>
      <c r="O1014" t="s">
        <v>13734</v>
      </c>
      <c r="P1014">
        <v>0</v>
      </c>
      <c r="Q1014">
        <v>1687.4902150537641</v>
      </c>
      <c r="R1014">
        <v>0</v>
      </c>
    </row>
    <row r="1015" spans="1:18" x14ac:dyDescent="0.25">
      <c r="A1015">
        <v>9</v>
      </c>
      <c r="B1015">
        <v>9207</v>
      </c>
      <c r="C1015" t="s">
        <v>762</v>
      </c>
      <c r="D1015" t="s">
        <v>1658</v>
      </c>
      <c r="E1015">
        <v>1</v>
      </c>
      <c r="F1015" t="s">
        <v>13849</v>
      </c>
      <c r="G1015">
        <v>2</v>
      </c>
      <c r="H1015" t="s">
        <v>13771</v>
      </c>
      <c r="I1015" t="s">
        <v>13853</v>
      </c>
      <c r="J1015">
        <v>1</v>
      </c>
      <c r="K1015" t="s">
        <v>13769</v>
      </c>
      <c r="L1015">
        <v>270103</v>
      </c>
      <c r="M1015" t="s">
        <v>13539</v>
      </c>
      <c r="N1015">
        <v>270103008</v>
      </c>
      <c r="O1015" t="s">
        <v>13734</v>
      </c>
      <c r="P1015">
        <v>0</v>
      </c>
      <c r="Q1015">
        <v>506.91666666666703</v>
      </c>
      <c r="R1015">
        <v>0</v>
      </c>
    </row>
    <row r="1016" spans="1:18" x14ac:dyDescent="0.25">
      <c r="A1016">
        <v>9</v>
      </c>
      <c r="B1016">
        <v>9207</v>
      </c>
      <c r="C1016" t="s">
        <v>762</v>
      </c>
      <c r="D1016" t="s">
        <v>1658</v>
      </c>
      <c r="E1016">
        <v>2</v>
      </c>
      <c r="F1016" t="s">
        <v>13854</v>
      </c>
      <c r="G1016">
        <v>1</v>
      </c>
      <c r="H1016" t="s">
        <v>8278</v>
      </c>
      <c r="I1016" t="s">
        <v>13850</v>
      </c>
      <c r="J1016">
        <v>1</v>
      </c>
      <c r="K1016" t="s">
        <v>13769</v>
      </c>
      <c r="L1016">
        <v>270103</v>
      </c>
      <c r="M1016" t="s">
        <v>13539</v>
      </c>
      <c r="N1016">
        <v>270103008</v>
      </c>
      <c r="O1016" t="s">
        <v>13734</v>
      </c>
      <c r="P1016">
        <v>0</v>
      </c>
      <c r="Q1016">
        <v>1687.4902150537641</v>
      </c>
      <c r="R1016">
        <v>0</v>
      </c>
    </row>
    <row r="1017" spans="1:18" x14ac:dyDescent="0.25">
      <c r="A1017">
        <v>9</v>
      </c>
      <c r="B1017">
        <v>9207</v>
      </c>
      <c r="C1017" t="s">
        <v>762</v>
      </c>
      <c r="D1017" t="s">
        <v>1658</v>
      </c>
      <c r="E1017">
        <v>2</v>
      </c>
      <c r="F1017" t="s">
        <v>13854</v>
      </c>
      <c r="G1017">
        <v>1</v>
      </c>
      <c r="H1017" t="s">
        <v>8278</v>
      </c>
      <c r="I1017" t="s">
        <v>13851</v>
      </c>
      <c r="J1017">
        <v>1</v>
      </c>
      <c r="K1017" t="s">
        <v>13769</v>
      </c>
      <c r="L1017">
        <v>270103</v>
      </c>
      <c r="M1017" t="s">
        <v>13539</v>
      </c>
      <c r="N1017">
        <v>270103008</v>
      </c>
      <c r="O1017" t="s">
        <v>13734</v>
      </c>
      <c r="P1017">
        <v>0</v>
      </c>
      <c r="Q1017">
        <v>506.91666666666703</v>
      </c>
      <c r="R1017">
        <v>0</v>
      </c>
    </row>
    <row r="1018" spans="1:18" x14ac:dyDescent="0.25">
      <c r="A1018">
        <v>9</v>
      </c>
      <c r="B1018">
        <v>9207</v>
      </c>
      <c r="C1018" t="s">
        <v>762</v>
      </c>
      <c r="D1018" t="s">
        <v>1658</v>
      </c>
      <c r="E1018">
        <v>3</v>
      </c>
      <c r="F1018" t="s">
        <v>13855</v>
      </c>
      <c r="G1018">
        <v>1</v>
      </c>
      <c r="H1018" t="s">
        <v>8278</v>
      </c>
      <c r="I1018" t="s">
        <v>13850</v>
      </c>
      <c r="J1018">
        <v>1</v>
      </c>
      <c r="K1018" t="s">
        <v>13769</v>
      </c>
      <c r="L1018">
        <v>270103</v>
      </c>
      <c r="M1018" t="s">
        <v>13539</v>
      </c>
      <c r="N1018">
        <v>270103008</v>
      </c>
      <c r="O1018" t="s">
        <v>13734</v>
      </c>
      <c r="P1018">
        <v>0</v>
      </c>
      <c r="Q1018">
        <v>1687.4902150537641</v>
      </c>
      <c r="R1018">
        <v>0</v>
      </c>
    </row>
    <row r="1019" spans="1:18" x14ac:dyDescent="0.25">
      <c r="A1019">
        <v>9</v>
      </c>
      <c r="B1019">
        <v>9207</v>
      </c>
      <c r="C1019" t="s">
        <v>762</v>
      </c>
      <c r="D1019" t="s">
        <v>1658</v>
      </c>
      <c r="E1019">
        <v>3</v>
      </c>
      <c r="F1019" t="s">
        <v>13855</v>
      </c>
      <c r="G1019">
        <v>1</v>
      </c>
      <c r="H1019" t="s">
        <v>8278</v>
      </c>
      <c r="I1019" t="s">
        <v>13851</v>
      </c>
      <c r="J1019">
        <v>1</v>
      </c>
      <c r="K1019" t="s">
        <v>13769</v>
      </c>
      <c r="L1019">
        <v>270103</v>
      </c>
      <c r="M1019" t="s">
        <v>13539</v>
      </c>
      <c r="N1019">
        <v>270103008</v>
      </c>
      <c r="O1019" t="s">
        <v>13734</v>
      </c>
      <c r="P1019">
        <v>0</v>
      </c>
      <c r="Q1019">
        <v>506.91666666666703</v>
      </c>
      <c r="R1019">
        <v>0</v>
      </c>
    </row>
    <row r="1020" spans="1:18" x14ac:dyDescent="0.25">
      <c r="A1020">
        <v>9</v>
      </c>
      <c r="B1020">
        <v>9208</v>
      </c>
      <c r="C1020" t="s">
        <v>762</v>
      </c>
      <c r="D1020" t="s">
        <v>1661</v>
      </c>
      <c r="E1020">
        <v>1</v>
      </c>
      <c r="F1020" t="s">
        <v>13849</v>
      </c>
      <c r="G1020">
        <v>1</v>
      </c>
      <c r="H1020" t="s">
        <v>8278</v>
      </c>
      <c r="I1020" t="s">
        <v>13850</v>
      </c>
      <c r="J1020">
        <v>1</v>
      </c>
      <c r="K1020" t="s">
        <v>13769</v>
      </c>
      <c r="L1020">
        <v>270103</v>
      </c>
      <c r="M1020" t="s">
        <v>13539</v>
      </c>
      <c r="N1020">
        <v>270103008</v>
      </c>
      <c r="O1020" t="s">
        <v>13734</v>
      </c>
      <c r="P1020">
        <v>0</v>
      </c>
      <c r="Q1020">
        <v>5048.9835165272816</v>
      </c>
      <c r="R1020">
        <v>0</v>
      </c>
    </row>
    <row r="1021" spans="1:18" x14ac:dyDescent="0.25">
      <c r="A1021">
        <v>9</v>
      </c>
      <c r="B1021">
        <v>9208</v>
      </c>
      <c r="C1021" t="s">
        <v>762</v>
      </c>
      <c r="D1021" t="s">
        <v>1661</v>
      </c>
      <c r="E1021">
        <v>1</v>
      </c>
      <c r="F1021" t="s">
        <v>13849</v>
      </c>
      <c r="G1021">
        <v>1</v>
      </c>
      <c r="H1021" t="s">
        <v>8278</v>
      </c>
      <c r="I1021" t="s">
        <v>13851</v>
      </c>
      <c r="J1021">
        <v>1</v>
      </c>
      <c r="K1021" t="s">
        <v>13769</v>
      </c>
      <c r="L1021">
        <v>270103</v>
      </c>
      <c r="M1021" t="s">
        <v>13539</v>
      </c>
      <c r="N1021">
        <v>270103008</v>
      </c>
      <c r="O1021" t="s">
        <v>13734</v>
      </c>
      <c r="P1021">
        <v>0</v>
      </c>
      <c r="Q1021">
        <v>2391.4986630255453</v>
      </c>
      <c r="R1021">
        <v>0</v>
      </c>
    </row>
    <row r="1022" spans="1:18" x14ac:dyDescent="0.25">
      <c r="A1022">
        <v>9</v>
      </c>
      <c r="B1022">
        <v>9208</v>
      </c>
      <c r="C1022" t="s">
        <v>762</v>
      </c>
      <c r="D1022" t="s">
        <v>1661</v>
      </c>
      <c r="E1022">
        <v>1</v>
      </c>
      <c r="F1022" t="s">
        <v>13849</v>
      </c>
      <c r="G1022">
        <v>2</v>
      </c>
      <c r="H1022" t="s">
        <v>13771</v>
      </c>
      <c r="I1022" t="s">
        <v>13852</v>
      </c>
      <c r="J1022">
        <v>1</v>
      </c>
      <c r="K1022" t="s">
        <v>13769</v>
      </c>
      <c r="L1022">
        <v>270103</v>
      </c>
      <c r="M1022" t="s">
        <v>13539</v>
      </c>
      <c r="N1022">
        <v>270103008</v>
      </c>
      <c r="O1022" t="s">
        <v>13734</v>
      </c>
      <c r="P1022">
        <v>0</v>
      </c>
      <c r="Q1022">
        <v>3284.8667582636413</v>
      </c>
      <c r="R1022">
        <v>0</v>
      </c>
    </row>
    <row r="1023" spans="1:18" x14ac:dyDescent="0.25">
      <c r="A1023">
        <v>9</v>
      </c>
      <c r="B1023">
        <v>9208</v>
      </c>
      <c r="C1023" t="s">
        <v>762</v>
      </c>
      <c r="D1023" t="s">
        <v>1661</v>
      </c>
      <c r="E1023">
        <v>1</v>
      </c>
      <c r="F1023" t="s">
        <v>13849</v>
      </c>
      <c r="G1023">
        <v>2</v>
      </c>
      <c r="H1023" t="s">
        <v>13771</v>
      </c>
      <c r="I1023" t="s">
        <v>13853</v>
      </c>
      <c r="J1023">
        <v>1</v>
      </c>
      <c r="K1023" t="s">
        <v>13769</v>
      </c>
      <c r="L1023">
        <v>270103</v>
      </c>
      <c r="M1023" t="s">
        <v>13539</v>
      </c>
      <c r="N1023">
        <v>270103008</v>
      </c>
      <c r="O1023" t="s">
        <v>13734</v>
      </c>
      <c r="P1023">
        <v>0</v>
      </c>
      <c r="Q1023">
        <v>4155.6154212891852</v>
      </c>
      <c r="R1023">
        <v>0</v>
      </c>
    </row>
    <row r="1024" spans="1:18" x14ac:dyDescent="0.25">
      <c r="A1024">
        <v>9</v>
      </c>
      <c r="B1024">
        <v>9208</v>
      </c>
      <c r="C1024" t="s">
        <v>762</v>
      </c>
      <c r="D1024" t="s">
        <v>1661</v>
      </c>
      <c r="E1024">
        <v>2</v>
      </c>
      <c r="F1024" t="s">
        <v>13854</v>
      </c>
      <c r="G1024">
        <v>1</v>
      </c>
      <c r="H1024" t="s">
        <v>8278</v>
      </c>
      <c r="I1024" t="s">
        <v>13850</v>
      </c>
      <c r="J1024">
        <v>1</v>
      </c>
      <c r="K1024" t="s">
        <v>13769</v>
      </c>
      <c r="L1024">
        <v>270103</v>
      </c>
      <c r="M1024" t="s">
        <v>13539</v>
      </c>
      <c r="N1024">
        <v>270103008</v>
      </c>
      <c r="O1024" t="s">
        <v>13734</v>
      </c>
      <c r="P1024">
        <v>0</v>
      </c>
      <c r="Q1024">
        <v>7440.482179552826</v>
      </c>
      <c r="R1024">
        <v>0</v>
      </c>
    </row>
    <row r="1025" spans="1:18" x14ac:dyDescent="0.25">
      <c r="A1025">
        <v>9</v>
      </c>
      <c r="B1025">
        <v>9208</v>
      </c>
      <c r="C1025" t="s">
        <v>762</v>
      </c>
      <c r="D1025" t="s">
        <v>1661</v>
      </c>
      <c r="E1025">
        <v>3</v>
      </c>
      <c r="F1025" t="s">
        <v>13855</v>
      </c>
      <c r="G1025">
        <v>1</v>
      </c>
      <c r="H1025" t="s">
        <v>8278</v>
      </c>
      <c r="I1025" t="s">
        <v>13850</v>
      </c>
      <c r="J1025">
        <v>1</v>
      </c>
      <c r="K1025" t="s">
        <v>13769</v>
      </c>
      <c r="L1025">
        <v>270103</v>
      </c>
      <c r="M1025" t="s">
        <v>13539</v>
      </c>
      <c r="N1025">
        <v>270103008</v>
      </c>
      <c r="O1025" t="s">
        <v>13734</v>
      </c>
      <c r="P1025">
        <v>0</v>
      </c>
      <c r="Q1025">
        <v>5048.9835165272816</v>
      </c>
      <c r="R1025">
        <v>0</v>
      </c>
    </row>
    <row r="1026" spans="1:18" x14ac:dyDescent="0.25">
      <c r="A1026">
        <v>9</v>
      </c>
      <c r="B1026">
        <v>9208</v>
      </c>
      <c r="C1026" t="s">
        <v>762</v>
      </c>
      <c r="D1026" t="s">
        <v>1661</v>
      </c>
      <c r="E1026">
        <v>3</v>
      </c>
      <c r="F1026" t="s">
        <v>13855</v>
      </c>
      <c r="G1026">
        <v>1</v>
      </c>
      <c r="H1026" t="s">
        <v>8278</v>
      </c>
      <c r="I1026" t="s">
        <v>13851</v>
      </c>
      <c r="J1026">
        <v>1</v>
      </c>
      <c r="K1026" t="s">
        <v>13769</v>
      </c>
      <c r="L1026">
        <v>270103</v>
      </c>
      <c r="M1026" t="s">
        <v>13539</v>
      </c>
      <c r="N1026">
        <v>270103008</v>
      </c>
      <c r="O1026" t="s">
        <v>13734</v>
      </c>
      <c r="P1026">
        <v>0</v>
      </c>
      <c r="Q1026">
        <v>2391.4986630255453</v>
      </c>
      <c r="R1026">
        <v>0</v>
      </c>
    </row>
    <row r="1027" spans="1:18" x14ac:dyDescent="0.25">
      <c r="A1027">
        <v>9</v>
      </c>
      <c r="B1027">
        <v>9209</v>
      </c>
      <c r="C1027" t="s">
        <v>762</v>
      </c>
      <c r="D1027" t="s">
        <v>1664</v>
      </c>
      <c r="E1027">
        <v>1</v>
      </c>
      <c r="F1027" t="s">
        <v>13849</v>
      </c>
      <c r="G1027">
        <v>1</v>
      </c>
      <c r="H1027" t="s">
        <v>8278</v>
      </c>
      <c r="I1027" t="s">
        <v>13850</v>
      </c>
      <c r="J1027">
        <v>1</v>
      </c>
      <c r="K1027" t="s">
        <v>13769</v>
      </c>
      <c r="L1027">
        <v>270103</v>
      </c>
      <c r="M1027" t="s">
        <v>13539</v>
      </c>
      <c r="N1027">
        <v>270103008</v>
      </c>
      <c r="O1027" t="s">
        <v>13734</v>
      </c>
      <c r="P1027">
        <v>0</v>
      </c>
      <c r="Q1027">
        <v>6186.0672344541181</v>
      </c>
      <c r="R1027">
        <v>0</v>
      </c>
    </row>
    <row r="1028" spans="1:18" x14ac:dyDescent="0.25">
      <c r="A1028">
        <v>9</v>
      </c>
      <c r="B1028">
        <v>9209</v>
      </c>
      <c r="C1028" t="s">
        <v>762</v>
      </c>
      <c r="D1028" t="s">
        <v>1664</v>
      </c>
      <c r="E1028">
        <v>1</v>
      </c>
      <c r="F1028" t="s">
        <v>13849</v>
      </c>
      <c r="G1028">
        <v>1</v>
      </c>
      <c r="H1028" t="s">
        <v>8278</v>
      </c>
      <c r="I1028" t="s">
        <v>13851</v>
      </c>
      <c r="J1028">
        <v>1</v>
      </c>
      <c r="K1028" t="s">
        <v>13769</v>
      </c>
      <c r="L1028">
        <v>270103</v>
      </c>
      <c r="M1028" t="s">
        <v>13539</v>
      </c>
      <c r="N1028">
        <v>270103008</v>
      </c>
      <c r="O1028" t="s">
        <v>13734</v>
      </c>
      <c r="P1028">
        <v>0</v>
      </c>
      <c r="Q1028">
        <v>506.91666666666703</v>
      </c>
      <c r="R1028">
        <v>0</v>
      </c>
    </row>
    <row r="1029" spans="1:18" x14ac:dyDescent="0.25">
      <c r="A1029">
        <v>9</v>
      </c>
      <c r="B1029">
        <v>9209</v>
      </c>
      <c r="C1029" t="s">
        <v>762</v>
      </c>
      <c r="D1029" t="s">
        <v>1664</v>
      </c>
      <c r="E1029">
        <v>1</v>
      </c>
      <c r="F1029" t="s">
        <v>13849</v>
      </c>
      <c r="G1029">
        <v>2</v>
      </c>
      <c r="H1029" t="s">
        <v>13771</v>
      </c>
      <c r="I1029" t="s">
        <v>13852</v>
      </c>
      <c r="J1029">
        <v>1</v>
      </c>
      <c r="K1029" t="s">
        <v>13769</v>
      </c>
      <c r="L1029">
        <v>270103</v>
      </c>
      <c r="M1029" t="s">
        <v>13539</v>
      </c>
      <c r="N1029">
        <v>270103008</v>
      </c>
      <c r="O1029" t="s">
        <v>13734</v>
      </c>
      <c r="P1029">
        <v>0</v>
      </c>
      <c r="Q1029">
        <v>4498.5770194003544</v>
      </c>
      <c r="R1029">
        <v>0</v>
      </c>
    </row>
    <row r="1030" spans="1:18" x14ac:dyDescent="0.25">
      <c r="A1030">
        <v>9</v>
      </c>
      <c r="B1030">
        <v>9209</v>
      </c>
      <c r="C1030" t="s">
        <v>762</v>
      </c>
      <c r="D1030" t="s">
        <v>1664</v>
      </c>
      <c r="E1030">
        <v>1</v>
      </c>
      <c r="F1030" t="s">
        <v>13849</v>
      </c>
      <c r="G1030">
        <v>2</v>
      </c>
      <c r="H1030" t="s">
        <v>13771</v>
      </c>
      <c r="I1030" t="s">
        <v>13853</v>
      </c>
      <c r="J1030">
        <v>1</v>
      </c>
      <c r="K1030" t="s">
        <v>13769</v>
      </c>
      <c r="L1030">
        <v>270103</v>
      </c>
      <c r="M1030" t="s">
        <v>13539</v>
      </c>
      <c r="N1030">
        <v>270103008</v>
      </c>
      <c r="O1030" t="s">
        <v>13734</v>
      </c>
      <c r="P1030">
        <v>0</v>
      </c>
      <c r="Q1030">
        <v>2194.4068817204311</v>
      </c>
      <c r="R1030">
        <v>0</v>
      </c>
    </row>
    <row r="1031" spans="1:18" x14ac:dyDescent="0.25">
      <c r="A1031">
        <v>9</v>
      </c>
      <c r="B1031">
        <v>9209</v>
      </c>
      <c r="C1031" t="s">
        <v>762</v>
      </c>
      <c r="D1031" t="s">
        <v>1664</v>
      </c>
      <c r="E1031">
        <v>2</v>
      </c>
      <c r="F1031" t="s">
        <v>13854</v>
      </c>
      <c r="G1031">
        <v>1</v>
      </c>
      <c r="H1031" t="s">
        <v>8278</v>
      </c>
      <c r="I1031" t="s">
        <v>13850</v>
      </c>
      <c r="J1031">
        <v>1</v>
      </c>
      <c r="K1031" t="s">
        <v>13769</v>
      </c>
      <c r="L1031">
        <v>270103</v>
      </c>
      <c r="M1031" t="s">
        <v>13539</v>
      </c>
      <c r="N1031">
        <v>270103008</v>
      </c>
      <c r="O1031" t="s">
        <v>13734</v>
      </c>
      <c r="P1031">
        <v>0</v>
      </c>
      <c r="Q1031">
        <v>6692.9839011207841</v>
      </c>
      <c r="R1031">
        <v>0</v>
      </c>
    </row>
    <row r="1032" spans="1:18" x14ac:dyDescent="0.25">
      <c r="A1032">
        <v>9</v>
      </c>
      <c r="B1032">
        <v>9209</v>
      </c>
      <c r="C1032" t="s">
        <v>762</v>
      </c>
      <c r="D1032" t="s">
        <v>1664</v>
      </c>
      <c r="E1032">
        <v>3</v>
      </c>
      <c r="F1032" t="s">
        <v>13855</v>
      </c>
      <c r="G1032">
        <v>1</v>
      </c>
      <c r="H1032" t="s">
        <v>8278</v>
      </c>
      <c r="I1032" t="s">
        <v>13850</v>
      </c>
      <c r="J1032">
        <v>1</v>
      </c>
      <c r="K1032" t="s">
        <v>13769</v>
      </c>
      <c r="L1032">
        <v>270103</v>
      </c>
      <c r="M1032" t="s">
        <v>13539</v>
      </c>
      <c r="N1032">
        <v>270103008</v>
      </c>
      <c r="O1032" t="s">
        <v>13734</v>
      </c>
      <c r="P1032">
        <v>0</v>
      </c>
      <c r="Q1032">
        <v>6186.0672344541181</v>
      </c>
      <c r="R1032">
        <v>0</v>
      </c>
    </row>
    <row r="1033" spans="1:18" x14ac:dyDescent="0.25">
      <c r="A1033">
        <v>9</v>
      </c>
      <c r="B1033">
        <v>9209</v>
      </c>
      <c r="C1033" t="s">
        <v>762</v>
      </c>
      <c r="D1033" t="s">
        <v>1664</v>
      </c>
      <c r="E1033">
        <v>3</v>
      </c>
      <c r="F1033" t="s">
        <v>13855</v>
      </c>
      <c r="G1033">
        <v>1</v>
      </c>
      <c r="H1033" t="s">
        <v>8278</v>
      </c>
      <c r="I1033" t="s">
        <v>13851</v>
      </c>
      <c r="J1033">
        <v>1</v>
      </c>
      <c r="K1033" t="s">
        <v>13769</v>
      </c>
      <c r="L1033">
        <v>270103</v>
      </c>
      <c r="M1033" t="s">
        <v>13539</v>
      </c>
      <c r="N1033">
        <v>270103008</v>
      </c>
      <c r="O1033" t="s">
        <v>13734</v>
      </c>
      <c r="P1033">
        <v>0</v>
      </c>
      <c r="Q1033">
        <v>506.91666666666703</v>
      </c>
      <c r="R1033">
        <v>0</v>
      </c>
    </row>
    <row r="1034" spans="1:18" x14ac:dyDescent="0.25">
      <c r="A1034">
        <v>9</v>
      </c>
      <c r="B1034">
        <v>9210</v>
      </c>
      <c r="C1034" t="s">
        <v>762</v>
      </c>
      <c r="D1034" t="s">
        <v>13775</v>
      </c>
      <c r="E1034">
        <v>1</v>
      </c>
      <c r="F1034" t="s">
        <v>13849</v>
      </c>
      <c r="G1034">
        <v>1</v>
      </c>
      <c r="H1034" t="s">
        <v>8278</v>
      </c>
      <c r="I1034" t="s">
        <v>13850</v>
      </c>
      <c r="J1034">
        <v>1</v>
      </c>
      <c r="K1034" t="s">
        <v>13769</v>
      </c>
      <c r="L1034">
        <v>270103</v>
      </c>
      <c r="M1034" t="s">
        <v>13539</v>
      </c>
      <c r="N1034">
        <v>270103008</v>
      </c>
      <c r="O1034" t="s">
        <v>13734</v>
      </c>
      <c r="P1034">
        <v>0</v>
      </c>
      <c r="Q1034">
        <v>1451.966419753086</v>
      </c>
      <c r="R1034">
        <v>0</v>
      </c>
    </row>
    <row r="1035" spans="1:18" x14ac:dyDescent="0.25">
      <c r="A1035">
        <v>9</v>
      </c>
      <c r="B1035">
        <v>9210</v>
      </c>
      <c r="C1035" t="s">
        <v>762</v>
      </c>
      <c r="D1035" t="s">
        <v>13775</v>
      </c>
      <c r="E1035">
        <v>1</v>
      </c>
      <c r="F1035" t="s">
        <v>13849</v>
      </c>
      <c r="G1035">
        <v>1</v>
      </c>
      <c r="H1035" t="s">
        <v>8278</v>
      </c>
      <c r="I1035" t="s">
        <v>13851</v>
      </c>
      <c r="J1035">
        <v>1</v>
      </c>
      <c r="K1035" t="s">
        <v>13769</v>
      </c>
      <c r="L1035">
        <v>270103</v>
      </c>
      <c r="M1035" t="s">
        <v>13539</v>
      </c>
      <c r="N1035">
        <v>270103008</v>
      </c>
      <c r="O1035" t="s">
        <v>13734</v>
      </c>
      <c r="P1035">
        <v>0</v>
      </c>
      <c r="Q1035">
        <v>583.54320987654296</v>
      </c>
      <c r="R1035">
        <v>0</v>
      </c>
    </row>
    <row r="1036" spans="1:18" x14ac:dyDescent="0.25">
      <c r="A1036">
        <v>9</v>
      </c>
      <c r="B1036">
        <v>9210</v>
      </c>
      <c r="C1036" t="s">
        <v>762</v>
      </c>
      <c r="D1036" t="s">
        <v>13775</v>
      </c>
      <c r="E1036">
        <v>1</v>
      </c>
      <c r="F1036" t="s">
        <v>13849</v>
      </c>
      <c r="G1036">
        <v>2</v>
      </c>
      <c r="H1036" t="s">
        <v>13771</v>
      </c>
      <c r="I1036" t="s">
        <v>13852</v>
      </c>
      <c r="J1036">
        <v>1</v>
      </c>
      <c r="K1036" t="s">
        <v>13769</v>
      </c>
      <c r="L1036">
        <v>270103</v>
      </c>
      <c r="M1036" t="s">
        <v>13539</v>
      </c>
      <c r="N1036">
        <v>270103008</v>
      </c>
      <c r="O1036" t="s">
        <v>13734</v>
      </c>
      <c r="P1036">
        <v>0</v>
      </c>
      <c r="Q1036">
        <v>1451.966419753086</v>
      </c>
      <c r="R1036">
        <v>0</v>
      </c>
    </row>
    <row r="1037" spans="1:18" x14ac:dyDescent="0.25">
      <c r="A1037">
        <v>9</v>
      </c>
      <c r="B1037">
        <v>9210</v>
      </c>
      <c r="C1037" t="s">
        <v>762</v>
      </c>
      <c r="D1037" t="s">
        <v>13775</v>
      </c>
      <c r="E1037">
        <v>1</v>
      </c>
      <c r="F1037" t="s">
        <v>13849</v>
      </c>
      <c r="G1037">
        <v>2</v>
      </c>
      <c r="H1037" t="s">
        <v>13771</v>
      </c>
      <c r="I1037" t="s">
        <v>13853</v>
      </c>
      <c r="J1037">
        <v>1</v>
      </c>
      <c r="K1037" t="s">
        <v>13769</v>
      </c>
      <c r="L1037">
        <v>270103</v>
      </c>
      <c r="M1037" t="s">
        <v>13539</v>
      </c>
      <c r="N1037">
        <v>270103008</v>
      </c>
      <c r="O1037" t="s">
        <v>13734</v>
      </c>
      <c r="P1037">
        <v>0</v>
      </c>
      <c r="Q1037">
        <v>583.54320987654296</v>
      </c>
      <c r="R1037">
        <v>0</v>
      </c>
    </row>
    <row r="1038" spans="1:18" x14ac:dyDescent="0.25">
      <c r="A1038">
        <v>9</v>
      </c>
      <c r="B1038">
        <v>9210</v>
      </c>
      <c r="C1038" t="s">
        <v>762</v>
      </c>
      <c r="D1038" t="s">
        <v>13775</v>
      </c>
      <c r="E1038">
        <v>2</v>
      </c>
      <c r="F1038" t="s">
        <v>13854</v>
      </c>
      <c r="G1038">
        <v>1</v>
      </c>
      <c r="H1038" t="s">
        <v>8278</v>
      </c>
      <c r="I1038" t="s">
        <v>13850</v>
      </c>
      <c r="J1038">
        <v>1</v>
      </c>
      <c r="K1038" t="s">
        <v>13769</v>
      </c>
      <c r="L1038">
        <v>270103</v>
      </c>
      <c r="M1038" t="s">
        <v>13539</v>
      </c>
      <c r="N1038">
        <v>270103008</v>
      </c>
      <c r="O1038" t="s">
        <v>13734</v>
      </c>
      <c r="P1038">
        <v>0</v>
      </c>
      <c r="Q1038">
        <v>1451.966419753086</v>
      </c>
      <c r="R1038">
        <v>0</v>
      </c>
    </row>
    <row r="1039" spans="1:18" x14ac:dyDescent="0.25">
      <c r="A1039">
        <v>9</v>
      </c>
      <c r="B1039">
        <v>9210</v>
      </c>
      <c r="C1039" t="s">
        <v>762</v>
      </c>
      <c r="D1039" t="s">
        <v>13775</v>
      </c>
      <c r="E1039">
        <v>2</v>
      </c>
      <c r="F1039" t="s">
        <v>13854</v>
      </c>
      <c r="G1039">
        <v>1</v>
      </c>
      <c r="H1039" t="s">
        <v>8278</v>
      </c>
      <c r="I1039" t="s">
        <v>13851</v>
      </c>
      <c r="J1039">
        <v>1</v>
      </c>
      <c r="K1039" t="s">
        <v>13769</v>
      </c>
      <c r="L1039">
        <v>270103</v>
      </c>
      <c r="M1039" t="s">
        <v>13539</v>
      </c>
      <c r="N1039">
        <v>270103008</v>
      </c>
      <c r="O1039" t="s">
        <v>13734</v>
      </c>
      <c r="P1039">
        <v>0</v>
      </c>
      <c r="Q1039">
        <v>583.54320987654296</v>
      </c>
      <c r="R1039">
        <v>0</v>
      </c>
    </row>
    <row r="1040" spans="1:18" x14ac:dyDescent="0.25">
      <c r="A1040">
        <v>9</v>
      </c>
      <c r="B1040">
        <v>9210</v>
      </c>
      <c r="C1040" t="s">
        <v>762</v>
      </c>
      <c r="D1040" t="s">
        <v>13775</v>
      </c>
      <c r="E1040">
        <v>3</v>
      </c>
      <c r="F1040" t="s">
        <v>13855</v>
      </c>
      <c r="G1040">
        <v>1</v>
      </c>
      <c r="H1040" t="s">
        <v>8278</v>
      </c>
      <c r="I1040" t="s">
        <v>13850</v>
      </c>
      <c r="J1040">
        <v>1</v>
      </c>
      <c r="K1040" t="s">
        <v>13769</v>
      </c>
      <c r="L1040">
        <v>270103</v>
      </c>
      <c r="M1040" t="s">
        <v>13539</v>
      </c>
      <c r="N1040">
        <v>270103008</v>
      </c>
      <c r="O1040" t="s">
        <v>13734</v>
      </c>
      <c r="P1040">
        <v>0</v>
      </c>
      <c r="Q1040">
        <v>1451.966419753086</v>
      </c>
      <c r="R1040">
        <v>0</v>
      </c>
    </row>
    <row r="1041" spans="1:18" x14ac:dyDescent="0.25">
      <c r="A1041">
        <v>9</v>
      </c>
      <c r="B1041">
        <v>9210</v>
      </c>
      <c r="C1041" t="s">
        <v>762</v>
      </c>
      <c r="D1041" t="s">
        <v>13775</v>
      </c>
      <c r="E1041">
        <v>3</v>
      </c>
      <c r="F1041" t="s">
        <v>13855</v>
      </c>
      <c r="G1041">
        <v>1</v>
      </c>
      <c r="H1041" t="s">
        <v>8278</v>
      </c>
      <c r="I1041" t="s">
        <v>13851</v>
      </c>
      <c r="J1041">
        <v>1</v>
      </c>
      <c r="K1041" t="s">
        <v>13769</v>
      </c>
      <c r="L1041">
        <v>270103</v>
      </c>
      <c r="M1041" t="s">
        <v>13539</v>
      </c>
      <c r="N1041">
        <v>270103008</v>
      </c>
      <c r="O1041" t="s">
        <v>13734</v>
      </c>
      <c r="P1041">
        <v>0</v>
      </c>
      <c r="Q1041">
        <v>583.54320987654296</v>
      </c>
      <c r="R1041">
        <v>0</v>
      </c>
    </row>
    <row r="1042" spans="1:18" x14ac:dyDescent="0.25">
      <c r="A1042">
        <v>9</v>
      </c>
      <c r="B1042">
        <v>9211</v>
      </c>
      <c r="C1042" t="s">
        <v>762</v>
      </c>
      <c r="D1042" t="s">
        <v>1670</v>
      </c>
      <c r="E1042">
        <v>1</v>
      </c>
      <c r="F1042" t="s">
        <v>13849</v>
      </c>
      <c r="G1042">
        <v>1</v>
      </c>
      <c r="H1042" t="s">
        <v>8278</v>
      </c>
      <c r="I1042" t="s">
        <v>13850</v>
      </c>
      <c r="J1042">
        <v>1</v>
      </c>
      <c r="K1042" t="s">
        <v>13769</v>
      </c>
      <c r="L1042">
        <v>270103</v>
      </c>
      <c r="M1042" t="s">
        <v>13539</v>
      </c>
      <c r="N1042">
        <v>270103008</v>
      </c>
      <c r="O1042" t="s">
        <v>13734</v>
      </c>
      <c r="P1042">
        <v>7855</v>
      </c>
      <c r="Q1042">
        <v>11914.64096603516</v>
      </c>
      <c r="R1042">
        <v>0</v>
      </c>
    </row>
    <row r="1043" spans="1:18" x14ac:dyDescent="0.25">
      <c r="A1043">
        <v>9</v>
      </c>
      <c r="B1043">
        <v>9211</v>
      </c>
      <c r="C1043" t="s">
        <v>762</v>
      </c>
      <c r="D1043" t="s">
        <v>1670</v>
      </c>
      <c r="E1043">
        <v>1</v>
      </c>
      <c r="F1043" t="s">
        <v>13849</v>
      </c>
      <c r="G1043">
        <v>1</v>
      </c>
      <c r="H1043" t="s">
        <v>8278</v>
      </c>
      <c r="I1043" t="s">
        <v>13851</v>
      </c>
      <c r="J1043">
        <v>1</v>
      </c>
      <c r="K1043" t="s">
        <v>13769</v>
      </c>
      <c r="L1043">
        <v>270103</v>
      </c>
      <c r="M1043" t="s">
        <v>13539</v>
      </c>
      <c r="N1043">
        <v>270103008</v>
      </c>
      <c r="O1043" t="s">
        <v>13734</v>
      </c>
      <c r="P1043">
        <v>271</v>
      </c>
      <c r="Q1043">
        <v>791.79666666666708</v>
      </c>
      <c r="R1043">
        <v>0</v>
      </c>
    </row>
    <row r="1044" spans="1:18" x14ac:dyDescent="0.25">
      <c r="A1044">
        <v>9</v>
      </c>
      <c r="B1044">
        <v>9211</v>
      </c>
      <c r="C1044" t="s">
        <v>762</v>
      </c>
      <c r="D1044" t="s">
        <v>1670</v>
      </c>
      <c r="E1044">
        <v>1</v>
      </c>
      <c r="F1044" t="s">
        <v>13849</v>
      </c>
      <c r="G1044">
        <v>2</v>
      </c>
      <c r="H1044" t="s">
        <v>13771</v>
      </c>
      <c r="I1044" t="s">
        <v>13852</v>
      </c>
      <c r="J1044">
        <v>1</v>
      </c>
      <c r="K1044" t="s">
        <v>13769</v>
      </c>
      <c r="L1044">
        <v>270103</v>
      </c>
      <c r="M1044" t="s">
        <v>13539</v>
      </c>
      <c r="N1044">
        <v>270103008</v>
      </c>
      <c r="O1044" t="s">
        <v>13734</v>
      </c>
      <c r="P1044">
        <v>6891</v>
      </c>
      <c r="Q1044">
        <v>9643.6075411048532</v>
      </c>
      <c r="R1044">
        <v>0</v>
      </c>
    </row>
    <row r="1045" spans="1:18" x14ac:dyDescent="0.25">
      <c r="A1045">
        <v>9</v>
      </c>
      <c r="B1045">
        <v>9211</v>
      </c>
      <c r="C1045" t="s">
        <v>762</v>
      </c>
      <c r="D1045" t="s">
        <v>1670</v>
      </c>
      <c r="E1045">
        <v>1</v>
      </c>
      <c r="F1045" t="s">
        <v>13849</v>
      </c>
      <c r="G1045">
        <v>2</v>
      </c>
      <c r="H1045" t="s">
        <v>13771</v>
      </c>
      <c r="I1045" t="s">
        <v>13853</v>
      </c>
      <c r="J1045">
        <v>1</v>
      </c>
      <c r="K1045" t="s">
        <v>13769</v>
      </c>
      <c r="L1045">
        <v>270103</v>
      </c>
      <c r="M1045" t="s">
        <v>13539</v>
      </c>
      <c r="N1045">
        <v>270103008</v>
      </c>
      <c r="O1045" t="s">
        <v>13734</v>
      </c>
      <c r="P1045">
        <v>1235</v>
      </c>
      <c r="Q1045">
        <v>3062.8300915969739</v>
      </c>
      <c r="R1045">
        <v>0</v>
      </c>
    </row>
    <row r="1046" spans="1:18" x14ac:dyDescent="0.25">
      <c r="A1046">
        <v>9</v>
      </c>
      <c r="B1046">
        <v>9211</v>
      </c>
      <c r="C1046" t="s">
        <v>762</v>
      </c>
      <c r="D1046" t="s">
        <v>1670</v>
      </c>
      <c r="E1046">
        <v>2</v>
      </c>
      <c r="F1046" t="s">
        <v>13854</v>
      </c>
      <c r="G1046">
        <v>1</v>
      </c>
      <c r="H1046" t="s">
        <v>8278</v>
      </c>
      <c r="I1046" t="s">
        <v>13850</v>
      </c>
      <c r="J1046">
        <v>1</v>
      </c>
      <c r="K1046" t="s">
        <v>13769</v>
      </c>
      <c r="L1046">
        <v>270103</v>
      </c>
      <c r="M1046" t="s">
        <v>13539</v>
      </c>
      <c r="N1046">
        <v>270103008</v>
      </c>
      <c r="O1046" t="s">
        <v>13734</v>
      </c>
      <c r="P1046">
        <v>7994</v>
      </c>
      <c r="Q1046">
        <v>12706.437632701827</v>
      </c>
      <c r="R1046">
        <v>0</v>
      </c>
    </row>
    <row r="1047" spans="1:18" x14ac:dyDescent="0.25">
      <c r="A1047">
        <v>9</v>
      </c>
      <c r="B1047">
        <v>9211</v>
      </c>
      <c r="C1047" t="s">
        <v>762</v>
      </c>
      <c r="D1047" t="s">
        <v>1670</v>
      </c>
      <c r="E1047">
        <v>2</v>
      </c>
      <c r="F1047" t="s">
        <v>13854</v>
      </c>
      <c r="G1047">
        <v>1</v>
      </c>
      <c r="H1047" t="s">
        <v>8278</v>
      </c>
      <c r="I1047" t="s">
        <v>13851</v>
      </c>
      <c r="J1047">
        <v>1</v>
      </c>
      <c r="K1047" t="s">
        <v>13769</v>
      </c>
      <c r="L1047">
        <v>270103</v>
      </c>
      <c r="M1047" t="s">
        <v>13539</v>
      </c>
      <c r="N1047">
        <v>270103008</v>
      </c>
      <c r="O1047" t="s">
        <v>13734</v>
      </c>
      <c r="P1047">
        <v>132</v>
      </c>
      <c r="Q1047">
        <v>0</v>
      </c>
      <c r="R1047">
        <v>0</v>
      </c>
    </row>
    <row r="1048" spans="1:18" x14ac:dyDescent="0.25">
      <c r="A1048">
        <v>9</v>
      </c>
      <c r="B1048">
        <v>9211</v>
      </c>
      <c r="C1048" t="s">
        <v>762</v>
      </c>
      <c r="D1048" t="s">
        <v>1670</v>
      </c>
      <c r="E1048">
        <v>3</v>
      </c>
      <c r="F1048" t="s">
        <v>13855</v>
      </c>
      <c r="G1048">
        <v>1</v>
      </c>
      <c r="H1048" t="s">
        <v>8278</v>
      </c>
      <c r="I1048" t="s">
        <v>13850</v>
      </c>
      <c r="J1048">
        <v>1</v>
      </c>
      <c r="K1048" t="s">
        <v>13769</v>
      </c>
      <c r="L1048">
        <v>270103</v>
      </c>
      <c r="M1048" t="s">
        <v>13539</v>
      </c>
      <c r="N1048">
        <v>270103008</v>
      </c>
      <c r="O1048" t="s">
        <v>13734</v>
      </c>
      <c r="P1048">
        <v>7855</v>
      </c>
      <c r="Q1048">
        <v>11914.64096603516</v>
      </c>
      <c r="R1048">
        <v>0</v>
      </c>
    </row>
    <row r="1049" spans="1:18" x14ac:dyDescent="0.25">
      <c r="A1049">
        <v>9</v>
      </c>
      <c r="B1049">
        <v>9211</v>
      </c>
      <c r="C1049" t="s">
        <v>762</v>
      </c>
      <c r="D1049" t="s">
        <v>1670</v>
      </c>
      <c r="E1049">
        <v>3</v>
      </c>
      <c r="F1049" t="s">
        <v>13855</v>
      </c>
      <c r="G1049">
        <v>1</v>
      </c>
      <c r="H1049" t="s">
        <v>8278</v>
      </c>
      <c r="I1049" t="s">
        <v>13851</v>
      </c>
      <c r="J1049">
        <v>1</v>
      </c>
      <c r="K1049" t="s">
        <v>13769</v>
      </c>
      <c r="L1049">
        <v>270103</v>
      </c>
      <c r="M1049" t="s">
        <v>13539</v>
      </c>
      <c r="N1049">
        <v>270103008</v>
      </c>
      <c r="O1049" t="s">
        <v>13734</v>
      </c>
      <c r="P1049">
        <v>271</v>
      </c>
      <c r="Q1049">
        <v>791.79666666666708</v>
      </c>
      <c r="R1049">
        <v>0</v>
      </c>
    </row>
    <row r="1050" spans="1:18" x14ac:dyDescent="0.25">
      <c r="A1050">
        <v>10</v>
      </c>
      <c r="B1050">
        <v>10101</v>
      </c>
      <c r="C1050" t="s">
        <v>777</v>
      </c>
      <c r="D1050" t="s">
        <v>1673</v>
      </c>
      <c r="E1050">
        <v>1</v>
      </c>
      <c r="F1050" t="s">
        <v>13849</v>
      </c>
      <c r="G1050">
        <v>1</v>
      </c>
      <c r="H1050" t="s">
        <v>8278</v>
      </c>
      <c r="I1050" t="s">
        <v>13850</v>
      </c>
      <c r="J1050">
        <v>1</v>
      </c>
      <c r="K1050" t="s">
        <v>13769</v>
      </c>
      <c r="L1050">
        <v>270103</v>
      </c>
      <c r="M1050" t="s">
        <v>13539</v>
      </c>
      <c r="N1050">
        <v>270103008</v>
      </c>
      <c r="O1050" t="s">
        <v>13734</v>
      </c>
      <c r="P1050">
        <v>42437</v>
      </c>
      <c r="Q1050">
        <v>52051.525884322487</v>
      </c>
      <c r="R1050">
        <v>78994.075214196739</v>
      </c>
    </row>
    <row r="1051" spans="1:18" x14ac:dyDescent="0.25">
      <c r="A1051">
        <v>10</v>
      </c>
      <c r="B1051">
        <v>10101</v>
      </c>
      <c r="C1051" t="s">
        <v>777</v>
      </c>
      <c r="D1051" t="s">
        <v>1673</v>
      </c>
      <c r="E1051">
        <v>1</v>
      </c>
      <c r="F1051" t="s">
        <v>13849</v>
      </c>
      <c r="G1051">
        <v>1</v>
      </c>
      <c r="H1051" t="s">
        <v>8278</v>
      </c>
      <c r="I1051" t="s">
        <v>13851</v>
      </c>
      <c r="J1051">
        <v>1</v>
      </c>
      <c r="K1051" t="s">
        <v>13769</v>
      </c>
      <c r="L1051">
        <v>270103</v>
      </c>
      <c r="M1051" t="s">
        <v>13539</v>
      </c>
      <c r="N1051">
        <v>270103008</v>
      </c>
      <c r="O1051" t="s">
        <v>13734</v>
      </c>
      <c r="P1051">
        <v>10851</v>
      </c>
      <c r="Q1051">
        <v>9629.5916166622028</v>
      </c>
      <c r="R1051">
        <v>4975.2342346938767</v>
      </c>
    </row>
    <row r="1052" spans="1:18" x14ac:dyDescent="0.25">
      <c r="A1052">
        <v>10</v>
      </c>
      <c r="B1052">
        <v>10101</v>
      </c>
      <c r="C1052" t="s">
        <v>777</v>
      </c>
      <c r="D1052" t="s">
        <v>1673</v>
      </c>
      <c r="E1052">
        <v>1</v>
      </c>
      <c r="F1052" t="s">
        <v>13849</v>
      </c>
      <c r="G1052">
        <v>2</v>
      </c>
      <c r="H1052" t="s">
        <v>13771</v>
      </c>
      <c r="I1052" t="s">
        <v>13852</v>
      </c>
      <c r="J1052">
        <v>1</v>
      </c>
      <c r="K1052" t="s">
        <v>13769</v>
      </c>
      <c r="L1052">
        <v>270103</v>
      </c>
      <c r="M1052" t="s">
        <v>13539</v>
      </c>
      <c r="N1052">
        <v>270103008</v>
      </c>
      <c r="O1052" t="s">
        <v>13734</v>
      </c>
      <c r="P1052">
        <v>32597</v>
      </c>
      <c r="Q1052">
        <v>47540.410978649859</v>
      </c>
      <c r="R1052">
        <v>70722.165006335825</v>
      </c>
    </row>
    <row r="1053" spans="1:18" x14ac:dyDescent="0.25">
      <c r="A1053">
        <v>10</v>
      </c>
      <c r="B1053">
        <v>10101</v>
      </c>
      <c r="C1053" t="s">
        <v>777</v>
      </c>
      <c r="D1053" t="s">
        <v>1673</v>
      </c>
      <c r="E1053">
        <v>1</v>
      </c>
      <c r="F1053" t="s">
        <v>13849</v>
      </c>
      <c r="G1053">
        <v>2</v>
      </c>
      <c r="H1053" t="s">
        <v>13771</v>
      </c>
      <c r="I1053" t="s">
        <v>13853</v>
      </c>
      <c r="J1053">
        <v>1</v>
      </c>
      <c r="K1053" t="s">
        <v>13769</v>
      </c>
      <c r="L1053">
        <v>270103</v>
      </c>
      <c r="M1053" t="s">
        <v>13539</v>
      </c>
      <c r="N1053">
        <v>270103008</v>
      </c>
      <c r="O1053" t="s">
        <v>13734</v>
      </c>
      <c r="P1053">
        <v>20691</v>
      </c>
      <c r="Q1053">
        <v>14140.706522334825</v>
      </c>
      <c r="R1053">
        <v>13247.1444425548</v>
      </c>
    </row>
    <row r="1054" spans="1:18" x14ac:dyDescent="0.25">
      <c r="A1054">
        <v>10</v>
      </c>
      <c r="B1054">
        <v>10101</v>
      </c>
      <c r="C1054" t="s">
        <v>777</v>
      </c>
      <c r="D1054" t="s">
        <v>1673</v>
      </c>
      <c r="E1054">
        <v>2</v>
      </c>
      <c r="F1054" t="s">
        <v>13854</v>
      </c>
      <c r="G1054">
        <v>1</v>
      </c>
      <c r="H1054" t="s">
        <v>8278</v>
      </c>
      <c r="I1054" t="s">
        <v>13850</v>
      </c>
      <c r="J1054">
        <v>1</v>
      </c>
      <c r="K1054" t="s">
        <v>13769</v>
      </c>
      <c r="L1054">
        <v>270103</v>
      </c>
      <c r="M1054" t="s">
        <v>13539</v>
      </c>
      <c r="N1054">
        <v>270103008</v>
      </c>
      <c r="O1054" t="s">
        <v>13734</v>
      </c>
      <c r="P1054">
        <v>51948</v>
      </c>
      <c r="Q1054">
        <v>59736.469357467322</v>
      </c>
      <c r="R1054">
        <v>82750.599448890614</v>
      </c>
    </row>
    <row r="1055" spans="1:18" x14ac:dyDescent="0.25">
      <c r="A1055">
        <v>10</v>
      </c>
      <c r="B1055">
        <v>10101</v>
      </c>
      <c r="C1055" t="s">
        <v>777</v>
      </c>
      <c r="D1055" t="s">
        <v>1673</v>
      </c>
      <c r="E1055">
        <v>2</v>
      </c>
      <c r="F1055" t="s">
        <v>13854</v>
      </c>
      <c r="G1055">
        <v>1</v>
      </c>
      <c r="H1055" t="s">
        <v>8278</v>
      </c>
      <c r="I1055" t="s">
        <v>13851</v>
      </c>
      <c r="J1055">
        <v>1</v>
      </c>
      <c r="K1055" t="s">
        <v>13769</v>
      </c>
      <c r="L1055">
        <v>270103</v>
      </c>
      <c r="M1055" t="s">
        <v>13539</v>
      </c>
      <c r="N1055">
        <v>270103008</v>
      </c>
      <c r="O1055" t="s">
        <v>13734</v>
      </c>
      <c r="P1055">
        <v>1340</v>
      </c>
      <c r="Q1055">
        <v>1944.6481435173621</v>
      </c>
      <c r="R1055">
        <v>1218.71</v>
      </c>
    </row>
    <row r="1056" spans="1:18" x14ac:dyDescent="0.25">
      <c r="A1056">
        <v>10</v>
      </c>
      <c r="B1056">
        <v>10101</v>
      </c>
      <c r="C1056" t="s">
        <v>777</v>
      </c>
      <c r="D1056" t="s">
        <v>1673</v>
      </c>
      <c r="E1056">
        <v>3</v>
      </c>
      <c r="F1056" t="s">
        <v>13855</v>
      </c>
      <c r="G1056">
        <v>1</v>
      </c>
      <c r="H1056" t="s">
        <v>8278</v>
      </c>
      <c r="I1056" t="s">
        <v>13850</v>
      </c>
      <c r="J1056">
        <v>1</v>
      </c>
      <c r="K1056" t="s">
        <v>13769</v>
      </c>
      <c r="L1056">
        <v>270103</v>
      </c>
      <c r="M1056" t="s">
        <v>13539</v>
      </c>
      <c r="N1056">
        <v>270103008</v>
      </c>
      <c r="O1056" t="s">
        <v>13734</v>
      </c>
      <c r="P1056">
        <v>42437</v>
      </c>
      <c r="Q1056">
        <v>52402.723415186687</v>
      </c>
      <c r="R1056">
        <v>78994.075214196739</v>
      </c>
    </row>
    <row r="1057" spans="1:18" x14ac:dyDescent="0.25">
      <c r="A1057">
        <v>10</v>
      </c>
      <c r="B1057">
        <v>10101</v>
      </c>
      <c r="C1057" t="s">
        <v>777</v>
      </c>
      <c r="D1057" t="s">
        <v>1673</v>
      </c>
      <c r="E1057">
        <v>3</v>
      </c>
      <c r="F1057" t="s">
        <v>13855</v>
      </c>
      <c r="G1057">
        <v>1</v>
      </c>
      <c r="H1057" t="s">
        <v>8278</v>
      </c>
      <c r="I1057" t="s">
        <v>13851</v>
      </c>
      <c r="J1057">
        <v>1</v>
      </c>
      <c r="K1057" t="s">
        <v>13769</v>
      </c>
      <c r="L1057">
        <v>270103</v>
      </c>
      <c r="M1057" t="s">
        <v>13539</v>
      </c>
      <c r="N1057">
        <v>270103008</v>
      </c>
      <c r="O1057" t="s">
        <v>13734</v>
      </c>
      <c r="P1057">
        <v>10851</v>
      </c>
      <c r="Q1057">
        <v>9278.3940857980051</v>
      </c>
      <c r="R1057">
        <v>4975.2342346938767</v>
      </c>
    </row>
    <row r="1058" spans="1:18" x14ac:dyDescent="0.25">
      <c r="A1058">
        <v>10</v>
      </c>
      <c r="B1058">
        <v>10102</v>
      </c>
      <c r="C1058" t="s">
        <v>777</v>
      </c>
      <c r="D1058" t="s">
        <v>1676</v>
      </c>
      <c r="E1058">
        <v>1</v>
      </c>
      <c r="F1058" t="s">
        <v>13849</v>
      </c>
      <c r="G1058">
        <v>1</v>
      </c>
      <c r="H1058" t="s">
        <v>8278</v>
      </c>
      <c r="I1058" t="s">
        <v>13850</v>
      </c>
      <c r="J1058">
        <v>1</v>
      </c>
      <c r="K1058" t="s">
        <v>13769</v>
      </c>
      <c r="L1058">
        <v>270103</v>
      </c>
      <c r="M1058" t="s">
        <v>13539</v>
      </c>
      <c r="N1058">
        <v>270103008</v>
      </c>
      <c r="O1058" t="s">
        <v>13734</v>
      </c>
      <c r="P1058">
        <v>0</v>
      </c>
      <c r="Q1058">
        <v>4190.8806248324991</v>
      </c>
      <c r="R1058">
        <v>0</v>
      </c>
    </row>
    <row r="1059" spans="1:18" x14ac:dyDescent="0.25">
      <c r="A1059">
        <v>10</v>
      </c>
      <c r="B1059">
        <v>10102</v>
      </c>
      <c r="C1059" t="s">
        <v>777</v>
      </c>
      <c r="D1059" t="s">
        <v>1676</v>
      </c>
      <c r="E1059">
        <v>1</v>
      </c>
      <c r="F1059" t="s">
        <v>13849</v>
      </c>
      <c r="G1059">
        <v>1</v>
      </c>
      <c r="H1059" t="s">
        <v>8278</v>
      </c>
      <c r="I1059" t="s">
        <v>13851</v>
      </c>
      <c r="J1059">
        <v>1</v>
      </c>
      <c r="K1059" t="s">
        <v>13769</v>
      </c>
      <c r="L1059">
        <v>270103</v>
      </c>
      <c r="M1059" t="s">
        <v>13539</v>
      </c>
      <c r="N1059">
        <v>270103008</v>
      </c>
      <c r="O1059" t="s">
        <v>13734</v>
      </c>
      <c r="P1059">
        <v>0</v>
      </c>
      <c r="Q1059">
        <v>1379.642093222074</v>
      </c>
      <c r="R1059">
        <v>0</v>
      </c>
    </row>
    <row r="1060" spans="1:18" x14ac:dyDescent="0.25">
      <c r="A1060">
        <v>10</v>
      </c>
      <c r="B1060">
        <v>10102</v>
      </c>
      <c r="C1060" t="s">
        <v>777</v>
      </c>
      <c r="D1060" t="s">
        <v>1676</v>
      </c>
      <c r="E1060">
        <v>1</v>
      </c>
      <c r="F1060" t="s">
        <v>13849</v>
      </c>
      <c r="G1060">
        <v>2</v>
      </c>
      <c r="H1060" t="s">
        <v>13771</v>
      </c>
      <c r="I1060" t="s">
        <v>13852</v>
      </c>
      <c r="J1060">
        <v>1</v>
      </c>
      <c r="K1060" t="s">
        <v>13769</v>
      </c>
      <c r="L1060">
        <v>270103</v>
      </c>
      <c r="M1060" t="s">
        <v>13539</v>
      </c>
      <c r="N1060">
        <v>270103008</v>
      </c>
      <c r="O1060" t="s">
        <v>13734</v>
      </c>
      <c r="P1060">
        <v>0</v>
      </c>
      <c r="Q1060">
        <v>3375.5767109895783</v>
      </c>
      <c r="R1060">
        <v>0</v>
      </c>
    </row>
    <row r="1061" spans="1:18" x14ac:dyDescent="0.25">
      <c r="A1061">
        <v>10</v>
      </c>
      <c r="B1061">
        <v>10102</v>
      </c>
      <c r="C1061" t="s">
        <v>777</v>
      </c>
      <c r="D1061" t="s">
        <v>1676</v>
      </c>
      <c r="E1061">
        <v>1</v>
      </c>
      <c r="F1061" t="s">
        <v>13849</v>
      </c>
      <c r="G1061">
        <v>2</v>
      </c>
      <c r="H1061" t="s">
        <v>13771</v>
      </c>
      <c r="I1061" t="s">
        <v>13853</v>
      </c>
      <c r="J1061">
        <v>1</v>
      </c>
      <c r="K1061" t="s">
        <v>13769</v>
      </c>
      <c r="L1061">
        <v>270103</v>
      </c>
      <c r="M1061" t="s">
        <v>13539</v>
      </c>
      <c r="N1061">
        <v>270103008</v>
      </c>
      <c r="O1061" t="s">
        <v>13734</v>
      </c>
      <c r="P1061">
        <v>0</v>
      </c>
      <c r="Q1061">
        <v>2194.9460070649952</v>
      </c>
      <c r="R1061">
        <v>0</v>
      </c>
    </row>
    <row r="1062" spans="1:18" x14ac:dyDescent="0.25">
      <c r="A1062">
        <v>10</v>
      </c>
      <c r="B1062">
        <v>10102</v>
      </c>
      <c r="C1062" t="s">
        <v>777</v>
      </c>
      <c r="D1062" t="s">
        <v>1676</v>
      </c>
      <c r="E1062">
        <v>2</v>
      </c>
      <c r="F1062" t="s">
        <v>13854</v>
      </c>
      <c r="G1062">
        <v>1</v>
      </c>
      <c r="H1062" t="s">
        <v>8278</v>
      </c>
      <c r="I1062" t="s">
        <v>13850</v>
      </c>
      <c r="J1062">
        <v>1</v>
      </c>
      <c r="K1062" t="s">
        <v>13769</v>
      </c>
      <c r="L1062">
        <v>270103</v>
      </c>
      <c r="M1062" t="s">
        <v>13539</v>
      </c>
      <c r="N1062">
        <v>270103008</v>
      </c>
      <c r="O1062" t="s">
        <v>13734</v>
      </c>
      <c r="P1062">
        <v>0</v>
      </c>
      <c r="Q1062">
        <v>5570.5227180545735</v>
      </c>
      <c r="R1062">
        <v>0</v>
      </c>
    </row>
    <row r="1063" spans="1:18" x14ac:dyDescent="0.25">
      <c r="A1063">
        <v>10</v>
      </c>
      <c r="B1063">
        <v>10102</v>
      </c>
      <c r="C1063" t="s">
        <v>777</v>
      </c>
      <c r="D1063" t="s">
        <v>1676</v>
      </c>
      <c r="E1063">
        <v>3</v>
      </c>
      <c r="F1063" t="s">
        <v>13855</v>
      </c>
      <c r="G1063">
        <v>1</v>
      </c>
      <c r="H1063" t="s">
        <v>8278</v>
      </c>
      <c r="I1063" t="s">
        <v>13850</v>
      </c>
      <c r="J1063">
        <v>1</v>
      </c>
      <c r="K1063" t="s">
        <v>13769</v>
      </c>
      <c r="L1063">
        <v>270103</v>
      </c>
      <c r="M1063" t="s">
        <v>13539</v>
      </c>
      <c r="N1063">
        <v>270103008</v>
      </c>
      <c r="O1063" t="s">
        <v>13734</v>
      </c>
      <c r="P1063">
        <v>0</v>
      </c>
      <c r="Q1063">
        <v>4190.8806248324991</v>
      </c>
      <c r="R1063">
        <v>0</v>
      </c>
    </row>
    <row r="1064" spans="1:18" x14ac:dyDescent="0.25">
      <c r="A1064">
        <v>10</v>
      </c>
      <c r="B1064">
        <v>10102</v>
      </c>
      <c r="C1064" t="s">
        <v>777</v>
      </c>
      <c r="D1064" t="s">
        <v>1676</v>
      </c>
      <c r="E1064">
        <v>3</v>
      </c>
      <c r="F1064" t="s">
        <v>13855</v>
      </c>
      <c r="G1064">
        <v>1</v>
      </c>
      <c r="H1064" t="s">
        <v>8278</v>
      </c>
      <c r="I1064" t="s">
        <v>13851</v>
      </c>
      <c r="J1064">
        <v>1</v>
      </c>
      <c r="K1064" t="s">
        <v>13769</v>
      </c>
      <c r="L1064">
        <v>270103</v>
      </c>
      <c r="M1064" t="s">
        <v>13539</v>
      </c>
      <c r="N1064">
        <v>270103008</v>
      </c>
      <c r="O1064" t="s">
        <v>13734</v>
      </c>
      <c r="P1064">
        <v>0</v>
      </c>
      <c r="Q1064">
        <v>1379.642093222074</v>
      </c>
      <c r="R1064">
        <v>0</v>
      </c>
    </row>
    <row r="1065" spans="1:18" x14ac:dyDescent="0.25">
      <c r="A1065">
        <v>10</v>
      </c>
      <c r="B1065">
        <v>10104</v>
      </c>
      <c r="C1065" t="s">
        <v>777</v>
      </c>
      <c r="D1065" t="s">
        <v>1682</v>
      </c>
      <c r="E1065">
        <v>1</v>
      </c>
      <c r="F1065" t="s">
        <v>13849</v>
      </c>
      <c r="G1065">
        <v>1</v>
      </c>
      <c r="H1065" t="s">
        <v>8278</v>
      </c>
      <c r="I1065" t="s">
        <v>13850</v>
      </c>
      <c r="J1065">
        <v>1</v>
      </c>
      <c r="K1065" t="s">
        <v>13769</v>
      </c>
      <c r="L1065">
        <v>270103</v>
      </c>
      <c r="M1065" t="s">
        <v>13539</v>
      </c>
      <c r="N1065">
        <v>270103008</v>
      </c>
      <c r="O1065" t="s">
        <v>13734</v>
      </c>
      <c r="P1065">
        <v>0</v>
      </c>
      <c r="Q1065">
        <v>1643.5740090968179</v>
      </c>
      <c r="R1065">
        <v>0</v>
      </c>
    </row>
    <row r="1066" spans="1:18" x14ac:dyDescent="0.25">
      <c r="A1066">
        <v>10</v>
      </c>
      <c r="B1066">
        <v>10104</v>
      </c>
      <c r="C1066" t="s">
        <v>777</v>
      </c>
      <c r="D1066" t="s">
        <v>1682</v>
      </c>
      <c r="E1066">
        <v>1</v>
      </c>
      <c r="F1066" t="s">
        <v>13849</v>
      </c>
      <c r="G1066">
        <v>2</v>
      </c>
      <c r="H1066" t="s">
        <v>13771</v>
      </c>
      <c r="I1066" t="s">
        <v>13852</v>
      </c>
      <c r="J1066">
        <v>1</v>
      </c>
      <c r="K1066" t="s">
        <v>13769</v>
      </c>
      <c r="L1066">
        <v>270103</v>
      </c>
      <c r="M1066" t="s">
        <v>13539</v>
      </c>
      <c r="N1066">
        <v>270103008</v>
      </c>
      <c r="O1066" t="s">
        <v>13734</v>
      </c>
      <c r="P1066">
        <v>0</v>
      </c>
      <c r="Q1066">
        <v>1643.5740090968179</v>
      </c>
      <c r="R1066">
        <v>0</v>
      </c>
    </row>
    <row r="1067" spans="1:18" x14ac:dyDescent="0.25">
      <c r="A1067">
        <v>10</v>
      </c>
      <c r="B1067">
        <v>10104</v>
      </c>
      <c r="C1067" t="s">
        <v>777</v>
      </c>
      <c r="D1067" t="s">
        <v>1682</v>
      </c>
      <c r="E1067">
        <v>2</v>
      </c>
      <c r="F1067" t="s">
        <v>13854</v>
      </c>
      <c r="G1067">
        <v>1</v>
      </c>
      <c r="H1067" t="s">
        <v>8278</v>
      </c>
      <c r="I1067" t="s">
        <v>13850</v>
      </c>
      <c r="J1067">
        <v>1</v>
      </c>
      <c r="K1067" t="s">
        <v>13769</v>
      </c>
      <c r="L1067">
        <v>270103</v>
      </c>
      <c r="M1067" t="s">
        <v>13539</v>
      </c>
      <c r="N1067">
        <v>270103008</v>
      </c>
      <c r="O1067" t="s">
        <v>13734</v>
      </c>
      <c r="P1067">
        <v>0</v>
      </c>
      <c r="Q1067">
        <v>1643.5740090968179</v>
      </c>
      <c r="R1067">
        <v>0</v>
      </c>
    </row>
    <row r="1068" spans="1:18" x14ac:dyDescent="0.25">
      <c r="A1068">
        <v>10</v>
      </c>
      <c r="B1068">
        <v>10104</v>
      </c>
      <c r="C1068" t="s">
        <v>777</v>
      </c>
      <c r="D1068" t="s">
        <v>1682</v>
      </c>
      <c r="E1068">
        <v>3</v>
      </c>
      <c r="F1068" t="s">
        <v>13855</v>
      </c>
      <c r="G1068">
        <v>1</v>
      </c>
      <c r="H1068" t="s">
        <v>8278</v>
      </c>
      <c r="I1068" t="s">
        <v>13850</v>
      </c>
      <c r="J1068">
        <v>1</v>
      </c>
      <c r="K1068" t="s">
        <v>13769</v>
      </c>
      <c r="L1068">
        <v>270103</v>
      </c>
      <c r="M1068" t="s">
        <v>13539</v>
      </c>
      <c r="N1068">
        <v>270103008</v>
      </c>
      <c r="O1068" t="s">
        <v>13734</v>
      </c>
      <c r="P1068">
        <v>0</v>
      </c>
      <c r="Q1068">
        <v>1643.5740090968179</v>
      </c>
      <c r="R1068">
        <v>0</v>
      </c>
    </row>
    <row r="1069" spans="1:18" x14ac:dyDescent="0.25">
      <c r="A1069">
        <v>10</v>
      </c>
      <c r="B1069">
        <v>10105</v>
      </c>
      <c r="C1069" t="s">
        <v>777</v>
      </c>
      <c r="D1069" t="s">
        <v>1685</v>
      </c>
      <c r="E1069">
        <v>1</v>
      </c>
      <c r="F1069" t="s">
        <v>13849</v>
      </c>
      <c r="G1069">
        <v>1</v>
      </c>
      <c r="H1069" t="s">
        <v>8278</v>
      </c>
      <c r="I1069" t="s">
        <v>13850</v>
      </c>
      <c r="J1069">
        <v>1</v>
      </c>
      <c r="K1069" t="s">
        <v>13769</v>
      </c>
      <c r="L1069">
        <v>270103</v>
      </c>
      <c r="M1069" t="s">
        <v>13539</v>
      </c>
      <c r="N1069">
        <v>270103008</v>
      </c>
      <c r="O1069" t="s">
        <v>13734</v>
      </c>
      <c r="P1069">
        <v>0</v>
      </c>
      <c r="Q1069">
        <v>1875.874804031356</v>
      </c>
      <c r="R1069">
        <v>4632.1729157218442</v>
      </c>
    </row>
    <row r="1070" spans="1:18" x14ac:dyDescent="0.25">
      <c r="A1070">
        <v>10</v>
      </c>
      <c r="B1070">
        <v>10105</v>
      </c>
      <c r="C1070" t="s">
        <v>777</v>
      </c>
      <c r="D1070" t="s">
        <v>1685</v>
      </c>
      <c r="E1070">
        <v>1</v>
      </c>
      <c r="F1070" t="s">
        <v>13849</v>
      </c>
      <c r="G1070">
        <v>1</v>
      </c>
      <c r="H1070" t="s">
        <v>8278</v>
      </c>
      <c r="I1070" t="s">
        <v>13851</v>
      </c>
      <c r="J1070">
        <v>1</v>
      </c>
      <c r="K1070" t="s">
        <v>13769</v>
      </c>
      <c r="L1070">
        <v>270103</v>
      </c>
      <c r="M1070" t="s">
        <v>13539</v>
      </c>
      <c r="N1070">
        <v>270103008</v>
      </c>
      <c r="O1070" t="s">
        <v>13734</v>
      </c>
      <c r="P1070">
        <v>0</v>
      </c>
      <c r="Q1070">
        <v>0</v>
      </c>
      <c r="R1070">
        <v>1611.1286764705881</v>
      </c>
    </row>
    <row r="1071" spans="1:18" x14ac:dyDescent="0.25">
      <c r="A1071">
        <v>10</v>
      </c>
      <c r="B1071">
        <v>10105</v>
      </c>
      <c r="C1071" t="s">
        <v>777</v>
      </c>
      <c r="D1071" t="s">
        <v>1685</v>
      </c>
      <c r="E1071">
        <v>1</v>
      </c>
      <c r="F1071" t="s">
        <v>13849</v>
      </c>
      <c r="G1071">
        <v>2</v>
      </c>
      <c r="H1071" t="s">
        <v>13771</v>
      </c>
      <c r="I1071" t="s">
        <v>13852</v>
      </c>
      <c r="J1071">
        <v>1</v>
      </c>
      <c r="K1071" t="s">
        <v>13769</v>
      </c>
      <c r="L1071">
        <v>270103</v>
      </c>
      <c r="M1071" t="s">
        <v>13539</v>
      </c>
      <c r="N1071">
        <v>270103008</v>
      </c>
      <c r="O1071" t="s">
        <v>13734</v>
      </c>
      <c r="P1071">
        <v>0</v>
      </c>
      <c r="Q1071">
        <v>1875.874804031356</v>
      </c>
      <c r="R1071">
        <v>3416.4884259259261</v>
      </c>
    </row>
    <row r="1072" spans="1:18" x14ac:dyDescent="0.25">
      <c r="A1072">
        <v>10</v>
      </c>
      <c r="B1072">
        <v>10105</v>
      </c>
      <c r="C1072" t="s">
        <v>777</v>
      </c>
      <c r="D1072" t="s">
        <v>1685</v>
      </c>
      <c r="E1072">
        <v>1</v>
      </c>
      <c r="F1072" t="s">
        <v>13849</v>
      </c>
      <c r="G1072">
        <v>2</v>
      </c>
      <c r="H1072" t="s">
        <v>13771</v>
      </c>
      <c r="I1072" t="s">
        <v>13853</v>
      </c>
      <c r="J1072">
        <v>1</v>
      </c>
      <c r="K1072" t="s">
        <v>13769</v>
      </c>
      <c r="L1072">
        <v>270103</v>
      </c>
      <c r="M1072" t="s">
        <v>13539</v>
      </c>
      <c r="N1072">
        <v>270103008</v>
      </c>
      <c r="O1072" t="s">
        <v>13734</v>
      </c>
      <c r="P1072">
        <v>0</v>
      </c>
      <c r="Q1072">
        <v>0</v>
      </c>
      <c r="R1072">
        <v>2826.8131662665064</v>
      </c>
    </row>
    <row r="1073" spans="1:18" x14ac:dyDescent="0.25">
      <c r="A1073">
        <v>10</v>
      </c>
      <c r="B1073">
        <v>10105</v>
      </c>
      <c r="C1073" t="s">
        <v>777</v>
      </c>
      <c r="D1073" t="s">
        <v>1685</v>
      </c>
      <c r="E1073">
        <v>2</v>
      </c>
      <c r="F1073" t="s">
        <v>13854</v>
      </c>
      <c r="G1073">
        <v>1</v>
      </c>
      <c r="H1073" t="s">
        <v>8278</v>
      </c>
      <c r="I1073" t="s">
        <v>13850</v>
      </c>
      <c r="J1073">
        <v>1</v>
      </c>
      <c r="K1073" t="s">
        <v>13769</v>
      </c>
      <c r="L1073">
        <v>270103</v>
      </c>
      <c r="M1073" t="s">
        <v>13539</v>
      </c>
      <c r="N1073">
        <v>270103008</v>
      </c>
      <c r="O1073" t="s">
        <v>13734</v>
      </c>
      <c r="P1073">
        <v>0</v>
      </c>
      <c r="Q1073">
        <v>1875.874804031356</v>
      </c>
      <c r="R1073">
        <v>5717.1140921924316</v>
      </c>
    </row>
    <row r="1074" spans="1:18" x14ac:dyDescent="0.25">
      <c r="A1074">
        <v>10</v>
      </c>
      <c r="B1074">
        <v>10105</v>
      </c>
      <c r="C1074" t="s">
        <v>777</v>
      </c>
      <c r="D1074" t="s">
        <v>1685</v>
      </c>
      <c r="E1074">
        <v>2</v>
      </c>
      <c r="F1074" t="s">
        <v>13854</v>
      </c>
      <c r="G1074">
        <v>1</v>
      </c>
      <c r="H1074" t="s">
        <v>8278</v>
      </c>
      <c r="I1074" t="s">
        <v>13851</v>
      </c>
      <c r="J1074">
        <v>1</v>
      </c>
      <c r="K1074" t="s">
        <v>13769</v>
      </c>
      <c r="L1074">
        <v>270103</v>
      </c>
      <c r="M1074" t="s">
        <v>13539</v>
      </c>
      <c r="N1074">
        <v>270103008</v>
      </c>
      <c r="O1074" t="s">
        <v>13734</v>
      </c>
      <c r="P1074">
        <v>0</v>
      </c>
      <c r="Q1074">
        <v>0</v>
      </c>
      <c r="R1074">
        <v>526.1875</v>
      </c>
    </row>
    <row r="1075" spans="1:18" x14ac:dyDescent="0.25">
      <c r="A1075">
        <v>10</v>
      </c>
      <c r="B1075">
        <v>10105</v>
      </c>
      <c r="C1075" t="s">
        <v>777</v>
      </c>
      <c r="D1075" t="s">
        <v>1685</v>
      </c>
      <c r="E1075">
        <v>3</v>
      </c>
      <c r="F1075" t="s">
        <v>13855</v>
      </c>
      <c r="G1075">
        <v>1</v>
      </c>
      <c r="H1075" t="s">
        <v>8278</v>
      </c>
      <c r="I1075" t="s">
        <v>13850</v>
      </c>
      <c r="J1075">
        <v>1</v>
      </c>
      <c r="K1075" t="s">
        <v>13769</v>
      </c>
      <c r="L1075">
        <v>270103</v>
      </c>
      <c r="M1075" t="s">
        <v>13539</v>
      </c>
      <c r="N1075">
        <v>270103008</v>
      </c>
      <c r="O1075" t="s">
        <v>13734</v>
      </c>
      <c r="P1075">
        <v>0</v>
      </c>
      <c r="Q1075">
        <v>1875.874804031356</v>
      </c>
      <c r="R1075">
        <v>4632.1729157218442</v>
      </c>
    </row>
    <row r="1076" spans="1:18" x14ac:dyDescent="0.25">
      <c r="A1076">
        <v>10</v>
      </c>
      <c r="B1076">
        <v>10105</v>
      </c>
      <c r="C1076" t="s">
        <v>777</v>
      </c>
      <c r="D1076" t="s">
        <v>1685</v>
      </c>
      <c r="E1076">
        <v>3</v>
      </c>
      <c r="F1076" t="s">
        <v>13855</v>
      </c>
      <c r="G1076">
        <v>1</v>
      </c>
      <c r="H1076" t="s">
        <v>8278</v>
      </c>
      <c r="I1076" t="s">
        <v>13851</v>
      </c>
      <c r="J1076">
        <v>1</v>
      </c>
      <c r="K1076" t="s">
        <v>13769</v>
      </c>
      <c r="L1076">
        <v>270103</v>
      </c>
      <c r="M1076" t="s">
        <v>13539</v>
      </c>
      <c r="N1076">
        <v>270103008</v>
      </c>
      <c r="O1076" t="s">
        <v>13734</v>
      </c>
      <c r="P1076">
        <v>0</v>
      </c>
      <c r="Q1076">
        <v>0</v>
      </c>
      <c r="R1076">
        <v>1611.1286764705881</v>
      </c>
    </row>
    <row r="1077" spans="1:18" x14ac:dyDescent="0.25">
      <c r="A1077">
        <v>10</v>
      </c>
      <c r="B1077">
        <v>10107</v>
      </c>
      <c r="C1077" t="s">
        <v>777</v>
      </c>
      <c r="D1077" t="s">
        <v>1691</v>
      </c>
      <c r="E1077">
        <v>1</v>
      </c>
      <c r="F1077" t="s">
        <v>13849</v>
      </c>
      <c r="G1077">
        <v>1</v>
      </c>
      <c r="H1077" t="s">
        <v>8278</v>
      </c>
      <c r="I1077" t="s">
        <v>13850</v>
      </c>
      <c r="J1077">
        <v>1</v>
      </c>
      <c r="K1077" t="s">
        <v>13769</v>
      </c>
      <c r="L1077">
        <v>270103</v>
      </c>
      <c r="M1077" t="s">
        <v>13539</v>
      </c>
      <c r="N1077">
        <v>270103008</v>
      </c>
      <c r="O1077" t="s">
        <v>13734</v>
      </c>
      <c r="P1077">
        <v>0</v>
      </c>
      <c r="Q1077">
        <v>6355.5312527895567</v>
      </c>
      <c r="R1077">
        <v>6431.6731235827656</v>
      </c>
    </row>
    <row r="1078" spans="1:18" x14ac:dyDescent="0.25">
      <c r="A1078">
        <v>10</v>
      </c>
      <c r="B1078">
        <v>10107</v>
      </c>
      <c r="C1078" t="s">
        <v>777</v>
      </c>
      <c r="D1078" t="s">
        <v>1691</v>
      </c>
      <c r="E1078">
        <v>1</v>
      </c>
      <c r="F1078" t="s">
        <v>13849</v>
      </c>
      <c r="G1078">
        <v>1</v>
      </c>
      <c r="H1078" t="s">
        <v>8278</v>
      </c>
      <c r="I1078" t="s">
        <v>13851</v>
      </c>
      <c r="J1078">
        <v>1</v>
      </c>
      <c r="K1078" t="s">
        <v>13769</v>
      </c>
      <c r="L1078">
        <v>270103</v>
      </c>
      <c r="M1078" t="s">
        <v>13539</v>
      </c>
      <c r="N1078">
        <v>270103008</v>
      </c>
      <c r="O1078" t="s">
        <v>13734</v>
      </c>
      <c r="P1078">
        <v>0</v>
      </c>
      <c r="Q1078">
        <v>1353.998856097003</v>
      </c>
      <c r="R1078">
        <v>755.07224489795919</v>
      </c>
    </row>
    <row r="1079" spans="1:18" x14ac:dyDescent="0.25">
      <c r="A1079">
        <v>10</v>
      </c>
      <c r="B1079">
        <v>10107</v>
      </c>
      <c r="C1079" t="s">
        <v>777</v>
      </c>
      <c r="D1079" t="s">
        <v>1691</v>
      </c>
      <c r="E1079">
        <v>1</v>
      </c>
      <c r="F1079" t="s">
        <v>13849</v>
      </c>
      <c r="G1079">
        <v>2</v>
      </c>
      <c r="H1079" t="s">
        <v>13771</v>
      </c>
      <c r="I1079" t="s">
        <v>13852</v>
      </c>
      <c r="J1079">
        <v>1</v>
      </c>
      <c r="K1079" t="s">
        <v>13769</v>
      </c>
      <c r="L1079">
        <v>270103</v>
      </c>
      <c r="M1079" t="s">
        <v>13539</v>
      </c>
      <c r="N1079">
        <v>270103008</v>
      </c>
      <c r="O1079" t="s">
        <v>13734</v>
      </c>
      <c r="P1079">
        <v>0</v>
      </c>
      <c r="Q1079">
        <v>5651.9731132546731</v>
      </c>
      <c r="R1079">
        <v>3083.6027078609222</v>
      </c>
    </row>
    <row r="1080" spans="1:18" x14ac:dyDescent="0.25">
      <c r="A1080">
        <v>10</v>
      </c>
      <c r="B1080">
        <v>10107</v>
      </c>
      <c r="C1080" t="s">
        <v>777</v>
      </c>
      <c r="D1080" t="s">
        <v>1691</v>
      </c>
      <c r="E1080">
        <v>1</v>
      </c>
      <c r="F1080" t="s">
        <v>13849</v>
      </c>
      <c r="G1080">
        <v>2</v>
      </c>
      <c r="H1080" t="s">
        <v>13771</v>
      </c>
      <c r="I1080" t="s">
        <v>13853</v>
      </c>
      <c r="J1080">
        <v>1</v>
      </c>
      <c r="K1080" t="s">
        <v>13769</v>
      </c>
      <c r="L1080">
        <v>270103</v>
      </c>
      <c r="M1080" t="s">
        <v>13539</v>
      </c>
      <c r="N1080">
        <v>270103008</v>
      </c>
      <c r="O1080" t="s">
        <v>13734</v>
      </c>
      <c r="P1080">
        <v>0</v>
      </c>
      <c r="Q1080">
        <v>2057.5569956318868</v>
      </c>
      <c r="R1080">
        <v>4103.1426606198038</v>
      </c>
    </row>
    <row r="1081" spans="1:18" x14ac:dyDescent="0.25">
      <c r="A1081">
        <v>10</v>
      </c>
      <c r="B1081">
        <v>10107</v>
      </c>
      <c r="C1081" t="s">
        <v>777</v>
      </c>
      <c r="D1081" t="s">
        <v>1691</v>
      </c>
      <c r="E1081">
        <v>2</v>
      </c>
      <c r="F1081" t="s">
        <v>13854</v>
      </c>
      <c r="G1081">
        <v>1</v>
      </c>
      <c r="H1081" t="s">
        <v>8278</v>
      </c>
      <c r="I1081" t="s">
        <v>13850</v>
      </c>
      <c r="J1081">
        <v>1</v>
      </c>
      <c r="K1081" t="s">
        <v>13769</v>
      </c>
      <c r="L1081">
        <v>270103</v>
      </c>
      <c r="M1081" t="s">
        <v>13539</v>
      </c>
      <c r="N1081">
        <v>270103008</v>
      </c>
      <c r="O1081" t="s">
        <v>13734</v>
      </c>
      <c r="P1081">
        <v>0</v>
      </c>
      <c r="Q1081">
        <v>7709.5301088865581</v>
      </c>
      <c r="R1081">
        <v>6726.1331235827656</v>
      </c>
    </row>
    <row r="1082" spans="1:18" x14ac:dyDescent="0.25">
      <c r="A1082">
        <v>10</v>
      </c>
      <c r="B1082">
        <v>10107</v>
      </c>
      <c r="C1082" t="s">
        <v>777</v>
      </c>
      <c r="D1082" t="s">
        <v>1691</v>
      </c>
      <c r="E1082">
        <v>2</v>
      </c>
      <c r="F1082" t="s">
        <v>13854</v>
      </c>
      <c r="G1082">
        <v>1</v>
      </c>
      <c r="H1082" t="s">
        <v>8278</v>
      </c>
      <c r="I1082" t="s">
        <v>13851</v>
      </c>
      <c r="J1082">
        <v>1</v>
      </c>
      <c r="K1082" t="s">
        <v>13769</v>
      </c>
      <c r="L1082">
        <v>270103</v>
      </c>
      <c r="M1082" t="s">
        <v>13539</v>
      </c>
      <c r="N1082">
        <v>270103008</v>
      </c>
      <c r="O1082" t="s">
        <v>13734</v>
      </c>
      <c r="P1082">
        <v>0</v>
      </c>
      <c r="Q1082">
        <v>0</v>
      </c>
      <c r="R1082">
        <v>460.61224489795921</v>
      </c>
    </row>
    <row r="1083" spans="1:18" x14ac:dyDescent="0.25">
      <c r="A1083">
        <v>10</v>
      </c>
      <c r="B1083">
        <v>10107</v>
      </c>
      <c r="C1083" t="s">
        <v>777</v>
      </c>
      <c r="D1083" t="s">
        <v>1691</v>
      </c>
      <c r="E1083">
        <v>3</v>
      </c>
      <c r="F1083" t="s">
        <v>13855</v>
      </c>
      <c r="G1083">
        <v>1</v>
      </c>
      <c r="H1083" t="s">
        <v>8278</v>
      </c>
      <c r="I1083" t="s">
        <v>13850</v>
      </c>
      <c r="J1083">
        <v>1</v>
      </c>
      <c r="K1083" t="s">
        <v>13769</v>
      </c>
      <c r="L1083">
        <v>270103</v>
      </c>
      <c r="M1083" t="s">
        <v>13539</v>
      </c>
      <c r="N1083">
        <v>270103008</v>
      </c>
      <c r="O1083" t="s">
        <v>13734</v>
      </c>
      <c r="P1083">
        <v>0</v>
      </c>
      <c r="Q1083">
        <v>6355.5312527895567</v>
      </c>
      <c r="R1083">
        <v>6892.2853684807251</v>
      </c>
    </row>
    <row r="1084" spans="1:18" x14ac:dyDescent="0.25">
      <c r="A1084">
        <v>10</v>
      </c>
      <c r="B1084">
        <v>10107</v>
      </c>
      <c r="C1084" t="s">
        <v>777</v>
      </c>
      <c r="D1084" t="s">
        <v>1691</v>
      </c>
      <c r="E1084">
        <v>3</v>
      </c>
      <c r="F1084" t="s">
        <v>13855</v>
      </c>
      <c r="G1084">
        <v>1</v>
      </c>
      <c r="H1084" t="s">
        <v>8278</v>
      </c>
      <c r="I1084" t="s">
        <v>13851</v>
      </c>
      <c r="J1084">
        <v>1</v>
      </c>
      <c r="K1084" t="s">
        <v>13769</v>
      </c>
      <c r="L1084">
        <v>270103</v>
      </c>
      <c r="M1084" t="s">
        <v>13539</v>
      </c>
      <c r="N1084">
        <v>270103008</v>
      </c>
      <c r="O1084" t="s">
        <v>13734</v>
      </c>
      <c r="P1084">
        <v>0</v>
      </c>
      <c r="Q1084">
        <v>1353.998856097003</v>
      </c>
      <c r="R1084">
        <v>294.45999999999998</v>
      </c>
    </row>
    <row r="1085" spans="1:18" x14ac:dyDescent="0.25">
      <c r="A1085">
        <v>10</v>
      </c>
      <c r="B1085">
        <v>10108</v>
      </c>
      <c r="C1085" t="s">
        <v>777</v>
      </c>
      <c r="D1085" t="s">
        <v>1694</v>
      </c>
      <c r="E1085">
        <v>1</v>
      </c>
      <c r="F1085" t="s">
        <v>13849</v>
      </c>
      <c r="G1085">
        <v>1</v>
      </c>
      <c r="H1085" t="s">
        <v>8278</v>
      </c>
      <c r="I1085" t="s">
        <v>13850</v>
      </c>
      <c r="J1085">
        <v>1</v>
      </c>
      <c r="K1085" t="s">
        <v>13769</v>
      </c>
      <c r="L1085">
        <v>270103</v>
      </c>
      <c r="M1085" t="s">
        <v>13539</v>
      </c>
      <c r="N1085">
        <v>270103008</v>
      </c>
      <c r="O1085" t="s">
        <v>13734</v>
      </c>
      <c r="P1085">
        <v>0</v>
      </c>
      <c r="Q1085">
        <v>1285.8933875271321</v>
      </c>
      <c r="R1085">
        <v>0</v>
      </c>
    </row>
    <row r="1086" spans="1:18" x14ac:dyDescent="0.25">
      <c r="A1086">
        <v>10</v>
      </c>
      <c r="B1086">
        <v>10108</v>
      </c>
      <c r="C1086" t="s">
        <v>777</v>
      </c>
      <c r="D1086" t="s">
        <v>1694</v>
      </c>
      <c r="E1086">
        <v>1</v>
      </c>
      <c r="F1086" t="s">
        <v>13849</v>
      </c>
      <c r="G1086">
        <v>1</v>
      </c>
      <c r="H1086" t="s">
        <v>8278</v>
      </c>
      <c r="I1086" t="s">
        <v>13851</v>
      </c>
      <c r="J1086">
        <v>1</v>
      </c>
      <c r="K1086" t="s">
        <v>13769</v>
      </c>
      <c r="L1086">
        <v>270103</v>
      </c>
      <c r="M1086" t="s">
        <v>13539</v>
      </c>
      <c r="N1086">
        <v>270103008</v>
      </c>
      <c r="O1086" t="s">
        <v>13734</v>
      </c>
      <c r="P1086">
        <v>0</v>
      </c>
      <c r="Q1086">
        <v>464.10638297872299</v>
      </c>
      <c r="R1086">
        <v>0</v>
      </c>
    </row>
    <row r="1087" spans="1:18" x14ac:dyDescent="0.25">
      <c r="A1087">
        <v>10</v>
      </c>
      <c r="B1087">
        <v>10108</v>
      </c>
      <c r="C1087" t="s">
        <v>777</v>
      </c>
      <c r="D1087" t="s">
        <v>1694</v>
      </c>
      <c r="E1087">
        <v>1</v>
      </c>
      <c r="F1087" t="s">
        <v>13849</v>
      </c>
      <c r="G1087">
        <v>2</v>
      </c>
      <c r="H1087" t="s">
        <v>13771</v>
      </c>
      <c r="I1087" t="s">
        <v>13852</v>
      </c>
      <c r="J1087">
        <v>1</v>
      </c>
      <c r="K1087" t="s">
        <v>13769</v>
      </c>
      <c r="L1087">
        <v>270103</v>
      </c>
      <c r="M1087" t="s">
        <v>13539</v>
      </c>
      <c r="N1087">
        <v>270103008</v>
      </c>
      <c r="O1087" t="s">
        <v>13734</v>
      </c>
      <c r="P1087">
        <v>0</v>
      </c>
      <c r="Q1087">
        <v>815.30391384292102</v>
      </c>
      <c r="R1087">
        <v>0</v>
      </c>
    </row>
    <row r="1088" spans="1:18" x14ac:dyDescent="0.25">
      <c r="A1088">
        <v>10</v>
      </c>
      <c r="B1088">
        <v>10108</v>
      </c>
      <c r="C1088" t="s">
        <v>777</v>
      </c>
      <c r="D1088" t="s">
        <v>1694</v>
      </c>
      <c r="E1088">
        <v>1</v>
      </c>
      <c r="F1088" t="s">
        <v>13849</v>
      </c>
      <c r="G1088">
        <v>2</v>
      </c>
      <c r="H1088" t="s">
        <v>13771</v>
      </c>
      <c r="I1088" t="s">
        <v>13853</v>
      </c>
      <c r="J1088">
        <v>1</v>
      </c>
      <c r="K1088" t="s">
        <v>13769</v>
      </c>
      <c r="L1088">
        <v>270103</v>
      </c>
      <c r="M1088" t="s">
        <v>13539</v>
      </c>
      <c r="N1088">
        <v>270103008</v>
      </c>
      <c r="O1088" t="s">
        <v>13734</v>
      </c>
      <c r="P1088">
        <v>0</v>
      </c>
      <c r="Q1088">
        <v>934.69585666293392</v>
      </c>
      <c r="R1088">
        <v>0</v>
      </c>
    </row>
    <row r="1089" spans="1:18" x14ac:dyDescent="0.25">
      <c r="A1089">
        <v>10</v>
      </c>
      <c r="B1089">
        <v>10108</v>
      </c>
      <c r="C1089" t="s">
        <v>777</v>
      </c>
      <c r="D1089" t="s">
        <v>1694</v>
      </c>
      <c r="E1089">
        <v>2</v>
      </c>
      <c r="F1089" t="s">
        <v>13854</v>
      </c>
      <c r="G1089">
        <v>1</v>
      </c>
      <c r="H1089" t="s">
        <v>8278</v>
      </c>
      <c r="I1089" t="s">
        <v>13850</v>
      </c>
      <c r="J1089">
        <v>1</v>
      </c>
      <c r="K1089" t="s">
        <v>13769</v>
      </c>
      <c r="L1089">
        <v>270103</v>
      </c>
      <c r="M1089" t="s">
        <v>13539</v>
      </c>
      <c r="N1089">
        <v>270103008</v>
      </c>
      <c r="O1089" t="s">
        <v>13734</v>
      </c>
      <c r="P1089">
        <v>0</v>
      </c>
      <c r="Q1089">
        <v>1749.9997705058549</v>
      </c>
      <c r="R1089">
        <v>0</v>
      </c>
    </row>
    <row r="1090" spans="1:18" x14ac:dyDescent="0.25">
      <c r="A1090">
        <v>10</v>
      </c>
      <c r="B1090">
        <v>10108</v>
      </c>
      <c r="C1090" t="s">
        <v>777</v>
      </c>
      <c r="D1090" t="s">
        <v>1694</v>
      </c>
      <c r="E1090">
        <v>3</v>
      </c>
      <c r="F1090" t="s">
        <v>13855</v>
      </c>
      <c r="G1090">
        <v>1</v>
      </c>
      <c r="H1090" t="s">
        <v>8278</v>
      </c>
      <c r="I1090" t="s">
        <v>13850</v>
      </c>
      <c r="J1090">
        <v>1</v>
      </c>
      <c r="K1090" t="s">
        <v>13769</v>
      </c>
      <c r="L1090">
        <v>270103</v>
      </c>
      <c r="M1090" t="s">
        <v>13539</v>
      </c>
      <c r="N1090">
        <v>270103008</v>
      </c>
      <c r="O1090" t="s">
        <v>13734</v>
      </c>
      <c r="P1090">
        <v>0</v>
      </c>
      <c r="Q1090">
        <v>1285.8933875271321</v>
      </c>
      <c r="R1090">
        <v>0</v>
      </c>
    </row>
    <row r="1091" spans="1:18" x14ac:dyDescent="0.25">
      <c r="A1091">
        <v>10</v>
      </c>
      <c r="B1091">
        <v>10108</v>
      </c>
      <c r="C1091" t="s">
        <v>777</v>
      </c>
      <c r="D1091" t="s">
        <v>1694</v>
      </c>
      <c r="E1091">
        <v>3</v>
      </c>
      <c r="F1091" t="s">
        <v>13855</v>
      </c>
      <c r="G1091">
        <v>1</v>
      </c>
      <c r="H1091" t="s">
        <v>8278</v>
      </c>
      <c r="I1091" t="s">
        <v>13851</v>
      </c>
      <c r="J1091">
        <v>1</v>
      </c>
      <c r="K1091" t="s">
        <v>13769</v>
      </c>
      <c r="L1091">
        <v>270103</v>
      </c>
      <c r="M1091" t="s">
        <v>13539</v>
      </c>
      <c r="N1091">
        <v>270103008</v>
      </c>
      <c r="O1091" t="s">
        <v>13734</v>
      </c>
      <c r="P1091">
        <v>0</v>
      </c>
      <c r="Q1091">
        <v>464.10638297872299</v>
      </c>
      <c r="R1091">
        <v>0</v>
      </c>
    </row>
    <row r="1092" spans="1:18" x14ac:dyDescent="0.25">
      <c r="A1092">
        <v>10</v>
      </c>
      <c r="B1092">
        <v>10109</v>
      </c>
      <c r="C1092" t="s">
        <v>777</v>
      </c>
      <c r="D1092" t="s">
        <v>1697</v>
      </c>
      <c r="E1092">
        <v>1</v>
      </c>
      <c r="F1092" t="s">
        <v>13849</v>
      </c>
      <c r="G1092">
        <v>1</v>
      </c>
      <c r="H1092" t="s">
        <v>8278</v>
      </c>
      <c r="I1092" t="s">
        <v>13850</v>
      </c>
      <c r="J1092">
        <v>1</v>
      </c>
      <c r="K1092" t="s">
        <v>13769</v>
      </c>
      <c r="L1092">
        <v>270103</v>
      </c>
      <c r="M1092" t="s">
        <v>13539</v>
      </c>
      <c r="N1092">
        <v>270103008</v>
      </c>
      <c r="O1092" t="s">
        <v>13734</v>
      </c>
      <c r="P1092">
        <v>5636</v>
      </c>
      <c r="Q1092">
        <v>6461.5782689793414</v>
      </c>
      <c r="R1092">
        <v>20590.094417989418</v>
      </c>
    </row>
    <row r="1093" spans="1:18" x14ac:dyDescent="0.25">
      <c r="A1093">
        <v>10</v>
      </c>
      <c r="B1093">
        <v>10109</v>
      </c>
      <c r="C1093" t="s">
        <v>777</v>
      </c>
      <c r="D1093" t="s">
        <v>1697</v>
      </c>
      <c r="E1093">
        <v>1</v>
      </c>
      <c r="F1093" t="s">
        <v>13849</v>
      </c>
      <c r="G1093">
        <v>1</v>
      </c>
      <c r="H1093" t="s">
        <v>8278</v>
      </c>
      <c r="I1093" t="s">
        <v>13851</v>
      </c>
      <c r="J1093">
        <v>1</v>
      </c>
      <c r="K1093" t="s">
        <v>13769</v>
      </c>
      <c r="L1093">
        <v>270103</v>
      </c>
      <c r="M1093" t="s">
        <v>13539</v>
      </c>
      <c r="N1093">
        <v>270103008</v>
      </c>
      <c r="O1093" t="s">
        <v>13734</v>
      </c>
      <c r="P1093">
        <v>2548</v>
      </c>
      <c r="Q1093">
        <v>1373.159002516586</v>
      </c>
      <c r="R1093">
        <v>3584.9109213685474</v>
      </c>
    </row>
    <row r="1094" spans="1:18" x14ac:dyDescent="0.25">
      <c r="A1094">
        <v>10</v>
      </c>
      <c r="B1094">
        <v>10109</v>
      </c>
      <c r="C1094" t="s">
        <v>777</v>
      </c>
      <c r="D1094" t="s">
        <v>1697</v>
      </c>
      <c r="E1094">
        <v>1</v>
      </c>
      <c r="F1094" t="s">
        <v>13849</v>
      </c>
      <c r="G1094">
        <v>2</v>
      </c>
      <c r="H1094" t="s">
        <v>13771</v>
      </c>
      <c r="I1094" t="s">
        <v>13852</v>
      </c>
      <c r="J1094">
        <v>1</v>
      </c>
      <c r="K1094" t="s">
        <v>13769</v>
      </c>
      <c r="L1094">
        <v>270103</v>
      </c>
      <c r="M1094" t="s">
        <v>13539</v>
      </c>
      <c r="N1094">
        <v>270103008</v>
      </c>
      <c r="O1094" t="s">
        <v>13734</v>
      </c>
      <c r="P1094">
        <v>5366</v>
      </c>
      <c r="Q1094">
        <v>5526.8824123164068</v>
      </c>
      <c r="R1094">
        <v>16061.341247165536</v>
      </c>
    </row>
    <row r="1095" spans="1:18" x14ac:dyDescent="0.25">
      <c r="A1095">
        <v>10</v>
      </c>
      <c r="B1095">
        <v>10109</v>
      </c>
      <c r="C1095" t="s">
        <v>777</v>
      </c>
      <c r="D1095" t="s">
        <v>1697</v>
      </c>
      <c r="E1095">
        <v>1</v>
      </c>
      <c r="F1095" t="s">
        <v>13849</v>
      </c>
      <c r="G1095">
        <v>2</v>
      </c>
      <c r="H1095" t="s">
        <v>13771</v>
      </c>
      <c r="I1095" t="s">
        <v>13853</v>
      </c>
      <c r="J1095">
        <v>1</v>
      </c>
      <c r="K1095" t="s">
        <v>13769</v>
      </c>
      <c r="L1095">
        <v>270103</v>
      </c>
      <c r="M1095" t="s">
        <v>13539</v>
      </c>
      <c r="N1095">
        <v>270103008</v>
      </c>
      <c r="O1095" t="s">
        <v>13734</v>
      </c>
      <c r="P1095">
        <v>2818</v>
      </c>
      <c r="Q1095">
        <v>2307.8548591795202</v>
      </c>
      <c r="R1095">
        <v>8113.6640921924318</v>
      </c>
    </row>
    <row r="1096" spans="1:18" x14ac:dyDescent="0.25">
      <c r="A1096">
        <v>10</v>
      </c>
      <c r="B1096">
        <v>10109</v>
      </c>
      <c r="C1096" t="s">
        <v>777</v>
      </c>
      <c r="D1096" t="s">
        <v>1697</v>
      </c>
      <c r="E1096">
        <v>2</v>
      </c>
      <c r="F1096" t="s">
        <v>13854</v>
      </c>
      <c r="G1096">
        <v>1</v>
      </c>
      <c r="H1096" t="s">
        <v>8278</v>
      </c>
      <c r="I1096" t="s">
        <v>13850</v>
      </c>
      <c r="J1096">
        <v>1</v>
      </c>
      <c r="K1096" t="s">
        <v>13769</v>
      </c>
      <c r="L1096">
        <v>270103</v>
      </c>
      <c r="M1096" t="s">
        <v>13539</v>
      </c>
      <c r="N1096">
        <v>270103008</v>
      </c>
      <c r="O1096" t="s">
        <v>13734</v>
      </c>
      <c r="P1096">
        <v>8059</v>
      </c>
      <c r="Q1096">
        <v>7834.7372714959274</v>
      </c>
      <c r="R1096">
        <v>21410.741917989417</v>
      </c>
    </row>
    <row r="1097" spans="1:18" x14ac:dyDescent="0.25">
      <c r="A1097">
        <v>10</v>
      </c>
      <c r="B1097">
        <v>10109</v>
      </c>
      <c r="C1097" t="s">
        <v>777</v>
      </c>
      <c r="D1097" t="s">
        <v>1697</v>
      </c>
      <c r="E1097">
        <v>2</v>
      </c>
      <c r="F1097" t="s">
        <v>13854</v>
      </c>
      <c r="G1097">
        <v>1</v>
      </c>
      <c r="H1097" t="s">
        <v>8278</v>
      </c>
      <c r="I1097" t="s">
        <v>13851</v>
      </c>
      <c r="J1097">
        <v>1</v>
      </c>
      <c r="K1097" t="s">
        <v>13769</v>
      </c>
      <c r="L1097">
        <v>270103</v>
      </c>
      <c r="M1097" t="s">
        <v>13539</v>
      </c>
      <c r="N1097">
        <v>270103008</v>
      </c>
      <c r="O1097" t="s">
        <v>13734</v>
      </c>
      <c r="P1097">
        <v>125</v>
      </c>
      <c r="Q1097">
        <v>0</v>
      </c>
      <c r="R1097">
        <v>2764.2634213685474</v>
      </c>
    </row>
    <row r="1098" spans="1:18" x14ac:dyDescent="0.25">
      <c r="A1098">
        <v>10</v>
      </c>
      <c r="B1098">
        <v>10109</v>
      </c>
      <c r="C1098" t="s">
        <v>777</v>
      </c>
      <c r="D1098" t="s">
        <v>1697</v>
      </c>
      <c r="E1098">
        <v>3</v>
      </c>
      <c r="F1098" t="s">
        <v>13855</v>
      </c>
      <c r="G1098">
        <v>1</v>
      </c>
      <c r="H1098" t="s">
        <v>8278</v>
      </c>
      <c r="I1098" t="s">
        <v>13850</v>
      </c>
      <c r="J1098">
        <v>1</v>
      </c>
      <c r="K1098" t="s">
        <v>13769</v>
      </c>
      <c r="L1098">
        <v>270103</v>
      </c>
      <c r="M1098" t="s">
        <v>13539</v>
      </c>
      <c r="N1098">
        <v>270103008</v>
      </c>
      <c r="O1098" t="s">
        <v>13734</v>
      </c>
      <c r="P1098">
        <v>5636</v>
      </c>
      <c r="Q1098">
        <v>6461.5782689793414</v>
      </c>
      <c r="R1098">
        <v>21050.706662887376</v>
      </c>
    </row>
    <row r="1099" spans="1:18" x14ac:dyDescent="0.25">
      <c r="A1099">
        <v>10</v>
      </c>
      <c r="B1099">
        <v>10109</v>
      </c>
      <c r="C1099" t="s">
        <v>777</v>
      </c>
      <c r="D1099" t="s">
        <v>1697</v>
      </c>
      <c r="E1099">
        <v>3</v>
      </c>
      <c r="F1099" t="s">
        <v>13855</v>
      </c>
      <c r="G1099">
        <v>1</v>
      </c>
      <c r="H1099" t="s">
        <v>8278</v>
      </c>
      <c r="I1099" t="s">
        <v>13851</v>
      </c>
      <c r="J1099">
        <v>1</v>
      </c>
      <c r="K1099" t="s">
        <v>13769</v>
      </c>
      <c r="L1099">
        <v>270103</v>
      </c>
      <c r="M1099" t="s">
        <v>13539</v>
      </c>
      <c r="N1099">
        <v>270103008</v>
      </c>
      <c r="O1099" t="s">
        <v>13734</v>
      </c>
      <c r="P1099">
        <v>2548</v>
      </c>
      <c r="Q1099">
        <v>1373.159002516586</v>
      </c>
      <c r="R1099">
        <v>3124.2986764705884</v>
      </c>
    </row>
    <row r="1100" spans="1:18" x14ac:dyDescent="0.25">
      <c r="A1100">
        <v>10</v>
      </c>
      <c r="B1100">
        <v>10201</v>
      </c>
      <c r="C1100" t="s">
        <v>777</v>
      </c>
      <c r="D1100" t="s">
        <v>1700</v>
      </c>
      <c r="E1100">
        <v>1</v>
      </c>
      <c r="F1100" t="s">
        <v>13849</v>
      </c>
      <c r="G1100">
        <v>1</v>
      </c>
      <c r="H1100" t="s">
        <v>8278</v>
      </c>
      <c r="I1100" t="s">
        <v>13850</v>
      </c>
      <c r="J1100">
        <v>1</v>
      </c>
      <c r="K1100" t="s">
        <v>13769</v>
      </c>
      <c r="L1100">
        <v>270103</v>
      </c>
      <c r="M1100" t="s">
        <v>13539</v>
      </c>
      <c r="N1100">
        <v>270103008</v>
      </c>
      <c r="O1100" t="s">
        <v>13734</v>
      </c>
      <c r="P1100">
        <v>7633</v>
      </c>
      <c r="Q1100">
        <v>14638.99295071788</v>
      </c>
      <c r="R1100">
        <v>15531.641848072555</v>
      </c>
    </row>
    <row r="1101" spans="1:18" x14ac:dyDescent="0.25">
      <c r="A1101">
        <v>10</v>
      </c>
      <c r="B1101">
        <v>10201</v>
      </c>
      <c r="C1101" t="s">
        <v>777</v>
      </c>
      <c r="D1101" t="s">
        <v>1700</v>
      </c>
      <c r="E1101">
        <v>1</v>
      </c>
      <c r="F1101" t="s">
        <v>13849</v>
      </c>
      <c r="G1101">
        <v>1</v>
      </c>
      <c r="H1101" t="s">
        <v>8278</v>
      </c>
      <c r="I1101" t="s">
        <v>13851</v>
      </c>
      <c r="J1101">
        <v>1</v>
      </c>
      <c r="K1101" t="s">
        <v>13769</v>
      </c>
      <c r="L1101">
        <v>270103</v>
      </c>
      <c r="M1101" t="s">
        <v>13539</v>
      </c>
      <c r="N1101">
        <v>270103008</v>
      </c>
      <c r="O1101" t="s">
        <v>13734</v>
      </c>
      <c r="P1101">
        <v>2345</v>
      </c>
      <c r="Q1101">
        <v>1869.3917133258681</v>
      </c>
      <c r="R1101">
        <v>4662.477565359477</v>
      </c>
    </row>
    <row r="1102" spans="1:18" x14ac:dyDescent="0.25">
      <c r="A1102">
        <v>10</v>
      </c>
      <c r="B1102">
        <v>10201</v>
      </c>
      <c r="C1102" t="s">
        <v>777</v>
      </c>
      <c r="D1102" t="s">
        <v>1700</v>
      </c>
      <c r="E1102">
        <v>1</v>
      </c>
      <c r="F1102" t="s">
        <v>13849</v>
      </c>
      <c r="G1102">
        <v>2</v>
      </c>
      <c r="H1102" t="s">
        <v>13771</v>
      </c>
      <c r="I1102" t="s">
        <v>13852</v>
      </c>
      <c r="J1102">
        <v>1</v>
      </c>
      <c r="K1102" t="s">
        <v>13769</v>
      </c>
      <c r="L1102">
        <v>270103</v>
      </c>
      <c r="M1102" t="s">
        <v>13539</v>
      </c>
      <c r="N1102">
        <v>270103008</v>
      </c>
      <c r="O1102" t="s">
        <v>13734</v>
      </c>
      <c r="P1102">
        <v>6923</v>
      </c>
      <c r="Q1102">
        <v>14638.99295071788</v>
      </c>
      <c r="R1102">
        <v>10902.311687452759</v>
      </c>
    </row>
    <row r="1103" spans="1:18" x14ac:dyDescent="0.25">
      <c r="A1103">
        <v>10</v>
      </c>
      <c r="B1103">
        <v>10201</v>
      </c>
      <c r="C1103" t="s">
        <v>777</v>
      </c>
      <c r="D1103" t="s">
        <v>1700</v>
      </c>
      <c r="E1103">
        <v>1</v>
      </c>
      <c r="F1103" t="s">
        <v>13849</v>
      </c>
      <c r="G1103">
        <v>2</v>
      </c>
      <c r="H1103" t="s">
        <v>13771</v>
      </c>
      <c r="I1103" t="s">
        <v>13853</v>
      </c>
      <c r="J1103">
        <v>1</v>
      </c>
      <c r="K1103" t="s">
        <v>13769</v>
      </c>
      <c r="L1103">
        <v>270103</v>
      </c>
      <c r="M1103" t="s">
        <v>13539</v>
      </c>
      <c r="N1103">
        <v>270103008</v>
      </c>
      <c r="O1103" t="s">
        <v>13734</v>
      </c>
      <c r="P1103">
        <v>3055</v>
      </c>
      <c r="Q1103">
        <v>1869.3917133258681</v>
      </c>
      <c r="R1103">
        <v>9291.8077259792772</v>
      </c>
    </row>
    <row r="1104" spans="1:18" x14ac:dyDescent="0.25">
      <c r="A1104">
        <v>10</v>
      </c>
      <c r="B1104">
        <v>10201</v>
      </c>
      <c r="C1104" t="s">
        <v>777</v>
      </c>
      <c r="D1104" t="s">
        <v>1700</v>
      </c>
      <c r="E1104">
        <v>2</v>
      </c>
      <c r="F1104" t="s">
        <v>13854</v>
      </c>
      <c r="G1104">
        <v>1</v>
      </c>
      <c r="H1104" t="s">
        <v>8278</v>
      </c>
      <c r="I1104" t="s">
        <v>13850</v>
      </c>
      <c r="J1104">
        <v>1</v>
      </c>
      <c r="K1104" t="s">
        <v>13769</v>
      </c>
      <c r="L1104">
        <v>270103</v>
      </c>
      <c r="M1104" t="s">
        <v>13539</v>
      </c>
      <c r="N1104">
        <v>270103008</v>
      </c>
      <c r="O1104" t="s">
        <v>13734</v>
      </c>
      <c r="P1104">
        <v>9550</v>
      </c>
      <c r="Q1104">
        <v>16508.384664043751</v>
      </c>
      <c r="R1104">
        <v>18980.696450469066</v>
      </c>
    </row>
    <row r="1105" spans="1:18" x14ac:dyDescent="0.25">
      <c r="A1105">
        <v>10</v>
      </c>
      <c r="B1105">
        <v>10201</v>
      </c>
      <c r="C1105" t="s">
        <v>777</v>
      </c>
      <c r="D1105" t="s">
        <v>1700</v>
      </c>
      <c r="E1105">
        <v>2</v>
      </c>
      <c r="F1105" t="s">
        <v>13854</v>
      </c>
      <c r="G1105">
        <v>1</v>
      </c>
      <c r="H1105" t="s">
        <v>8278</v>
      </c>
      <c r="I1105" t="s">
        <v>13851</v>
      </c>
      <c r="J1105">
        <v>1</v>
      </c>
      <c r="K1105" t="s">
        <v>13769</v>
      </c>
      <c r="L1105">
        <v>270103</v>
      </c>
      <c r="M1105" t="s">
        <v>13539</v>
      </c>
      <c r="N1105">
        <v>270103008</v>
      </c>
      <c r="O1105" t="s">
        <v>13734</v>
      </c>
      <c r="P1105">
        <v>428</v>
      </c>
      <c r="Q1105">
        <v>0</v>
      </c>
      <c r="R1105">
        <v>1213.4229629629629</v>
      </c>
    </row>
    <row r="1106" spans="1:18" x14ac:dyDescent="0.25">
      <c r="A1106">
        <v>10</v>
      </c>
      <c r="B1106">
        <v>10201</v>
      </c>
      <c r="C1106" t="s">
        <v>777</v>
      </c>
      <c r="D1106" t="s">
        <v>1700</v>
      </c>
      <c r="E1106">
        <v>3</v>
      </c>
      <c r="F1106" t="s">
        <v>13855</v>
      </c>
      <c r="G1106">
        <v>1</v>
      </c>
      <c r="H1106" t="s">
        <v>8278</v>
      </c>
      <c r="I1106" t="s">
        <v>13850</v>
      </c>
      <c r="J1106">
        <v>1</v>
      </c>
      <c r="K1106" t="s">
        <v>13769</v>
      </c>
      <c r="L1106">
        <v>270103</v>
      </c>
      <c r="M1106" t="s">
        <v>13539</v>
      </c>
      <c r="N1106">
        <v>270103008</v>
      </c>
      <c r="O1106" t="s">
        <v>13734</v>
      </c>
      <c r="P1106">
        <v>7633</v>
      </c>
      <c r="Q1106">
        <v>14638.99295071788</v>
      </c>
      <c r="R1106">
        <v>15826.101848072554</v>
      </c>
    </row>
    <row r="1107" spans="1:18" x14ac:dyDescent="0.25">
      <c r="A1107">
        <v>10</v>
      </c>
      <c r="B1107">
        <v>10201</v>
      </c>
      <c r="C1107" t="s">
        <v>777</v>
      </c>
      <c r="D1107" t="s">
        <v>1700</v>
      </c>
      <c r="E1107">
        <v>3</v>
      </c>
      <c r="F1107" t="s">
        <v>13855</v>
      </c>
      <c r="G1107">
        <v>1</v>
      </c>
      <c r="H1107" t="s">
        <v>8278</v>
      </c>
      <c r="I1107" t="s">
        <v>13851</v>
      </c>
      <c r="J1107">
        <v>1</v>
      </c>
      <c r="K1107" t="s">
        <v>13769</v>
      </c>
      <c r="L1107">
        <v>270103</v>
      </c>
      <c r="M1107" t="s">
        <v>13539</v>
      </c>
      <c r="N1107">
        <v>270103008</v>
      </c>
      <c r="O1107" t="s">
        <v>13734</v>
      </c>
      <c r="P1107">
        <v>2345</v>
      </c>
      <c r="Q1107">
        <v>1869.3917133258681</v>
      </c>
      <c r="R1107">
        <v>4368.017565359477</v>
      </c>
    </row>
    <row r="1108" spans="1:18" x14ac:dyDescent="0.25">
      <c r="A1108">
        <v>10</v>
      </c>
      <c r="B1108">
        <v>10202</v>
      </c>
      <c r="C1108" t="s">
        <v>777</v>
      </c>
      <c r="D1108" t="s">
        <v>1703</v>
      </c>
      <c r="E1108">
        <v>1</v>
      </c>
      <c r="F1108" t="s">
        <v>13849</v>
      </c>
      <c r="G1108">
        <v>1</v>
      </c>
      <c r="H1108" t="s">
        <v>8278</v>
      </c>
      <c r="I1108" t="s">
        <v>13850</v>
      </c>
      <c r="J1108">
        <v>1</v>
      </c>
      <c r="K1108" t="s">
        <v>13769</v>
      </c>
      <c r="L1108">
        <v>270103</v>
      </c>
      <c r="M1108" t="s">
        <v>13539</v>
      </c>
      <c r="N1108">
        <v>270103008</v>
      </c>
      <c r="O1108" t="s">
        <v>13734</v>
      </c>
      <c r="P1108">
        <v>7735</v>
      </c>
      <c r="Q1108">
        <v>8837.0433898383762</v>
      </c>
      <c r="R1108">
        <v>17181.110126939657</v>
      </c>
    </row>
    <row r="1109" spans="1:18" x14ac:dyDescent="0.25">
      <c r="A1109">
        <v>10</v>
      </c>
      <c r="B1109">
        <v>10202</v>
      </c>
      <c r="C1109" t="s">
        <v>777</v>
      </c>
      <c r="D1109" t="s">
        <v>1703</v>
      </c>
      <c r="E1109">
        <v>1</v>
      </c>
      <c r="F1109" t="s">
        <v>13849</v>
      </c>
      <c r="G1109">
        <v>1</v>
      </c>
      <c r="H1109" t="s">
        <v>8278</v>
      </c>
      <c r="I1109" t="s">
        <v>13851</v>
      </c>
      <c r="J1109">
        <v>1</v>
      </c>
      <c r="K1109" t="s">
        <v>13769</v>
      </c>
      <c r="L1109">
        <v>270103</v>
      </c>
      <c r="M1109" t="s">
        <v>13539</v>
      </c>
      <c r="N1109">
        <v>270103008</v>
      </c>
      <c r="O1109" t="s">
        <v>13734</v>
      </c>
      <c r="P1109">
        <v>1594</v>
      </c>
      <c r="Q1109">
        <v>444.94623655914</v>
      </c>
      <c r="R1109">
        <v>2830.0127078609221</v>
      </c>
    </row>
    <row r="1110" spans="1:18" x14ac:dyDescent="0.25">
      <c r="A1110">
        <v>10</v>
      </c>
      <c r="B1110">
        <v>10202</v>
      </c>
      <c r="C1110" t="s">
        <v>777</v>
      </c>
      <c r="D1110" t="s">
        <v>1703</v>
      </c>
      <c r="E1110">
        <v>1</v>
      </c>
      <c r="F1110" t="s">
        <v>13849</v>
      </c>
      <c r="G1110">
        <v>2</v>
      </c>
      <c r="H1110" t="s">
        <v>13771</v>
      </c>
      <c r="I1110" t="s">
        <v>13852</v>
      </c>
      <c r="J1110">
        <v>1</v>
      </c>
      <c r="K1110" t="s">
        <v>13769</v>
      </c>
      <c r="L1110">
        <v>270103</v>
      </c>
      <c r="M1110" t="s">
        <v>13539</v>
      </c>
      <c r="N1110">
        <v>270103008</v>
      </c>
      <c r="O1110" t="s">
        <v>13734</v>
      </c>
      <c r="P1110">
        <v>7267</v>
      </c>
      <c r="Q1110">
        <v>8837.0433898383762</v>
      </c>
      <c r="R1110">
        <v>13893.510684384863</v>
      </c>
    </row>
    <row r="1111" spans="1:18" x14ac:dyDescent="0.25">
      <c r="A1111">
        <v>10</v>
      </c>
      <c r="B1111">
        <v>10202</v>
      </c>
      <c r="C1111" t="s">
        <v>777</v>
      </c>
      <c r="D1111" t="s">
        <v>1703</v>
      </c>
      <c r="E1111">
        <v>1</v>
      </c>
      <c r="F1111" t="s">
        <v>13849</v>
      </c>
      <c r="G1111">
        <v>2</v>
      </c>
      <c r="H1111" t="s">
        <v>13771</v>
      </c>
      <c r="I1111" t="s">
        <v>13853</v>
      </c>
      <c r="J1111">
        <v>1</v>
      </c>
      <c r="K1111" t="s">
        <v>13769</v>
      </c>
      <c r="L1111">
        <v>270103</v>
      </c>
      <c r="M1111" t="s">
        <v>13539</v>
      </c>
      <c r="N1111">
        <v>270103008</v>
      </c>
      <c r="O1111" t="s">
        <v>13734</v>
      </c>
      <c r="P1111">
        <v>2062</v>
      </c>
      <c r="Q1111">
        <v>444.94623655914</v>
      </c>
      <c r="R1111">
        <v>6117.6121504157218</v>
      </c>
    </row>
    <row r="1112" spans="1:18" x14ac:dyDescent="0.25">
      <c r="A1112">
        <v>10</v>
      </c>
      <c r="B1112">
        <v>10202</v>
      </c>
      <c r="C1112" t="s">
        <v>777</v>
      </c>
      <c r="D1112" t="s">
        <v>1703</v>
      </c>
      <c r="E1112">
        <v>2</v>
      </c>
      <c r="F1112" t="s">
        <v>13854</v>
      </c>
      <c r="G1112">
        <v>1</v>
      </c>
      <c r="H1112" t="s">
        <v>8278</v>
      </c>
      <c r="I1112" t="s">
        <v>13850</v>
      </c>
      <c r="J1112">
        <v>1</v>
      </c>
      <c r="K1112" t="s">
        <v>13769</v>
      </c>
      <c r="L1112">
        <v>270103</v>
      </c>
      <c r="M1112" t="s">
        <v>13539</v>
      </c>
      <c r="N1112">
        <v>270103008</v>
      </c>
      <c r="O1112" t="s">
        <v>13734</v>
      </c>
      <c r="P1112">
        <v>8772</v>
      </c>
      <c r="Q1112">
        <v>9281.989626397517</v>
      </c>
      <c r="R1112">
        <v>18167.909871837619</v>
      </c>
    </row>
    <row r="1113" spans="1:18" x14ac:dyDescent="0.25">
      <c r="A1113">
        <v>10</v>
      </c>
      <c r="B1113">
        <v>10202</v>
      </c>
      <c r="C1113" t="s">
        <v>777</v>
      </c>
      <c r="D1113" t="s">
        <v>1703</v>
      </c>
      <c r="E1113">
        <v>2</v>
      </c>
      <c r="F1113" t="s">
        <v>13854</v>
      </c>
      <c r="G1113">
        <v>1</v>
      </c>
      <c r="H1113" t="s">
        <v>8278</v>
      </c>
      <c r="I1113" t="s">
        <v>13851</v>
      </c>
      <c r="J1113">
        <v>1</v>
      </c>
      <c r="K1113" t="s">
        <v>13769</v>
      </c>
      <c r="L1113">
        <v>270103</v>
      </c>
      <c r="M1113" t="s">
        <v>13539</v>
      </c>
      <c r="N1113">
        <v>270103008</v>
      </c>
      <c r="O1113" t="s">
        <v>13734</v>
      </c>
      <c r="P1113">
        <v>557</v>
      </c>
      <c r="Q1113">
        <v>0</v>
      </c>
      <c r="R1113">
        <v>1843.212962962963</v>
      </c>
    </row>
    <row r="1114" spans="1:18" x14ac:dyDescent="0.25">
      <c r="A1114">
        <v>10</v>
      </c>
      <c r="B1114">
        <v>10202</v>
      </c>
      <c r="C1114" t="s">
        <v>777</v>
      </c>
      <c r="D1114" t="s">
        <v>1703</v>
      </c>
      <c r="E1114">
        <v>3</v>
      </c>
      <c r="F1114" t="s">
        <v>13855</v>
      </c>
      <c r="G1114">
        <v>1</v>
      </c>
      <c r="H1114" t="s">
        <v>8278</v>
      </c>
      <c r="I1114" t="s">
        <v>13850</v>
      </c>
      <c r="J1114">
        <v>1</v>
      </c>
      <c r="K1114" t="s">
        <v>13769</v>
      </c>
      <c r="L1114">
        <v>270103</v>
      </c>
      <c r="M1114" t="s">
        <v>13539</v>
      </c>
      <c r="N1114">
        <v>270103008</v>
      </c>
      <c r="O1114" t="s">
        <v>13734</v>
      </c>
      <c r="P1114">
        <v>7735</v>
      </c>
      <c r="Q1114">
        <v>8837.0433898383762</v>
      </c>
      <c r="R1114">
        <v>18100.073089902624</v>
      </c>
    </row>
    <row r="1115" spans="1:18" x14ac:dyDescent="0.25">
      <c r="A1115">
        <v>10</v>
      </c>
      <c r="B1115">
        <v>10202</v>
      </c>
      <c r="C1115" t="s">
        <v>777</v>
      </c>
      <c r="D1115" t="s">
        <v>1703</v>
      </c>
      <c r="E1115">
        <v>3</v>
      </c>
      <c r="F1115" t="s">
        <v>13855</v>
      </c>
      <c r="G1115">
        <v>1</v>
      </c>
      <c r="H1115" t="s">
        <v>8278</v>
      </c>
      <c r="I1115" t="s">
        <v>13851</v>
      </c>
      <c r="J1115">
        <v>1</v>
      </c>
      <c r="K1115" t="s">
        <v>13769</v>
      </c>
      <c r="L1115">
        <v>270103</v>
      </c>
      <c r="M1115" t="s">
        <v>13539</v>
      </c>
      <c r="N1115">
        <v>270103008</v>
      </c>
      <c r="O1115" t="s">
        <v>13734</v>
      </c>
      <c r="P1115">
        <v>1594</v>
      </c>
      <c r="Q1115">
        <v>444.94623655914</v>
      </c>
      <c r="R1115">
        <v>1911.0497448979593</v>
      </c>
    </row>
    <row r="1116" spans="1:18" x14ac:dyDescent="0.25">
      <c r="A1116">
        <v>10</v>
      </c>
      <c r="B1116">
        <v>10203</v>
      </c>
      <c r="C1116" t="s">
        <v>777</v>
      </c>
      <c r="D1116" t="s">
        <v>1706</v>
      </c>
      <c r="E1116">
        <v>1</v>
      </c>
      <c r="F1116" t="s">
        <v>13849</v>
      </c>
      <c r="G1116">
        <v>1</v>
      </c>
      <c r="H1116" t="s">
        <v>8278</v>
      </c>
      <c r="I1116" t="s">
        <v>13850</v>
      </c>
      <c r="J1116">
        <v>1</v>
      </c>
      <c r="K1116" t="s">
        <v>13769</v>
      </c>
      <c r="L1116">
        <v>270103</v>
      </c>
      <c r="M1116" t="s">
        <v>13539</v>
      </c>
      <c r="N1116">
        <v>270103008</v>
      </c>
      <c r="O1116" t="s">
        <v>13734</v>
      </c>
      <c r="P1116">
        <v>0</v>
      </c>
      <c r="Q1116">
        <v>5326.7079452124271</v>
      </c>
      <c r="R1116">
        <v>0</v>
      </c>
    </row>
    <row r="1117" spans="1:18" x14ac:dyDescent="0.25">
      <c r="A1117">
        <v>10</v>
      </c>
      <c r="B1117">
        <v>10203</v>
      </c>
      <c r="C1117" t="s">
        <v>777</v>
      </c>
      <c r="D1117" t="s">
        <v>1706</v>
      </c>
      <c r="E1117">
        <v>1</v>
      </c>
      <c r="F1117" t="s">
        <v>13849</v>
      </c>
      <c r="G1117">
        <v>1</v>
      </c>
      <c r="H1117" t="s">
        <v>8278</v>
      </c>
      <c r="I1117" t="s">
        <v>13851</v>
      </c>
      <c r="J1117">
        <v>1</v>
      </c>
      <c r="K1117" t="s">
        <v>13769</v>
      </c>
      <c r="L1117">
        <v>270103</v>
      </c>
      <c r="M1117" t="s">
        <v>13539</v>
      </c>
      <c r="N1117">
        <v>270103008</v>
      </c>
      <c r="O1117" t="s">
        <v>13734</v>
      </c>
      <c r="P1117">
        <v>0</v>
      </c>
      <c r="Q1117">
        <v>464.10638297872299</v>
      </c>
      <c r="R1117">
        <v>0</v>
      </c>
    </row>
    <row r="1118" spans="1:18" x14ac:dyDescent="0.25">
      <c r="A1118">
        <v>10</v>
      </c>
      <c r="B1118">
        <v>10203</v>
      </c>
      <c r="C1118" t="s">
        <v>777</v>
      </c>
      <c r="D1118" t="s">
        <v>1706</v>
      </c>
      <c r="E1118">
        <v>1</v>
      </c>
      <c r="F1118" t="s">
        <v>13849</v>
      </c>
      <c r="G1118">
        <v>2</v>
      </c>
      <c r="H1118" t="s">
        <v>13771</v>
      </c>
      <c r="I1118" t="s">
        <v>13852</v>
      </c>
      <c r="J1118">
        <v>1</v>
      </c>
      <c r="K1118" t="s">
        <v>13769</v>
      </c>
      <c r="L1118">
        <v>270103</v>
      </c>
      <c r="M1118" t="s">
        <v>13539</v>
      </c>
      <c r="N1118">
        <v>270103008</v>
      </c>
      <c r="O1118" t="s">
        <v>13734</v>
      </c>
      <c r="P1118">
        <v>0</v>
      </c>
      <c r="Q1118">
        <v>5326.7079452124271</v>
      </c>
      <c r="R1118">
        <v>0</v>
      </c>
    </row>
    <row r="1119" spans="1:18" x14ac:dyDescent="0.25">
      <c r="A1119">
        <v>10</v>
      </c>
      <c r="B1119">
        <v>10203</v>
      </c>
      <c r="C1119" t="s">
        <v>777</v>
      </c>
      <c r="D1119" t="s">
        <v>1706</v>
      </c>
      <c r="E1119">
        <v>1</v>
      </c>
      <c r="F1119" t="s">
        <v>13849</v>
      </c>
      <c r="G1119">
        <v>2</v>
      </c>
      <c r="H1119" t="s">
        <v>13771</v>
      </c>
      <c r="I1119" t="s">
        <v>13853</v>
      </c>
      <c r="J1119">
        <v>1</v>
      </c>
      <c r="K1119" t="s">
        <v>13769</v>
      </c>
      <c r="L1119">
        <v>270103</v>
      </c>
      <c r="M1119" t="s">
        <v>13539</v>
      </c>
      <c r="N1119">
        <v>270103008</v>
      </c>
      <c r="O1119" t="s">
        <v>13734</v>
      </c>
      <c r="P1119">
        <v>0</v>
      </c>
      <c r="Q1119">
        <v>464.10638297872299</v>
      </c>
      <c r="R1119">
        <v>0</v>
      </c>
    </row>
    <row r="1120" spans="1:18" x14ac:dyDescent="0.25">
      <c r="A1120">
        <v>10</v>
      </c>
      <c r="B1120">
        <v>10203</v>
      </c>
      <c r="C1120" t="s">
        <v>777</v>
      </c>
      <c r="D1120" t="s">
        <v>1706</v>
      </c>
      <c r="E1120">
        <v>2</v>
      </c>
      <c r="F1120" t="s">
        <v>13854</v>
      </c>
      <c r="G1120">
        <v>1</v>
      </c>
      <c r="H1120" t="s">
        <v>8278</v>
      </c>
      <c r="I1120" t="s">
        <v>13850</v>
      </c>
      <c r="J1120">
        <v>1</v>
      </c>
      <c r="K1120" t="s">
        <v>13769</v>
      </c>
      <c r="L1120">
        <v>270103</v>
      </c>
      <c r="M1120" t="s">
        <v>13539</v>
      </c>
      <c r="N1120">
        <v>270103008</v>
      </c>
      <c r="O1120" t="s">
        <v>13734</v>
      </c>
      <c r="P1120">
        <v>0</v>
      </c>
      <c r="Q1120">
        <v>5790.8143281911507</v>
      </c>
      <c r="R1120">
        <v>0</v>
      </c>
    </row>
    <row r="1121" spans="1:18" x14ac:dyDescent="0.25">
      <c r="A1121">
        <v>10</v>
      </c>
      <c r="B1121">
        <v>10203</v>
      </c>
      <c r="C1121" t="s">
        <v>777</v>
      </c>
      <c r="D1121" t="s">
        <v>1706</v>
      </c>
      <c r="E1121">
        <v>3</v>
      </c>
      <c r="F1121" t="s">
        <v>13855</v>
      </c>
      <c r="G1121">
        <v>1</v>
      </c>
      <c r="H1121" t="s">
        <v>8278</v>
      </c>
      <c r="I1121" t="s">
        <v>13850</v>
      </c>
      <c r="J1121">
        <v>1</v>
      </c>
      <c r="K1121" t="s">
        <v>13769</v>
      </c>
      <c r="L1121">
        <v>270103</v>
      </c>
      <c r="M1121" t="s">
        <v>13539</v>
      </c>
      <c r="N1121">
        <v>270103008</v>
      </c>
      <c r="O1121" t="s">
        <v>13734</v>
      </c>
      <c r="P1121">
        <v>0</v>
      </c>
      <c r="Q1121">
        <v>5326.7079452124271</v>
      </c>
      <c r="R1121">
        <v>0</v>
      </c>
    </row>
    <row r="1122" spans="1:18" x14ac:dyDescent="0.25">
      <c r="A1122">
        <v>10</v>
      </c>
      <c r="B1122">
        <v>10203</v>
      </c>
      <c r="C1122" t="s">
        <v>777</v>
      </c>
      <c r="D1122" t="s">
        <v>1706</v>
      </c>
      <c r="E1122">
        <v>3</v>
      </c>
      <c r="F1122" t="s">
        <v>13855</v>
      </c>
      <c r="G1122">
        <v>1</v>
      </c>
      <c r="H1122" t="s">
        <v>8278</v>
      </c>
      <c r="I1122" t="s">
        <v>13851</v>
      </c>
      <c r="J1122">
        <v>1</v>
      </c>
      <c r="K1122" t="s">
        <v>13769</v>
      </c>
      <c r="L1122">
        <v>270103</v>
      </c>
      <c r="M1122" t="s">
        <v>13539</v>
      </c>
      <c r="N1122">
        <v>270103008</v>
      </c>
      <c r="O1122" t="s">
        <v>13734</v>
      </c>
      <c r="P1122">
        <v>0</v>
      </c>
      <c r="Q1122">
        <v>464.10638297872299</v>
      </c>
      <c r="R1122">
        <v>0</v>
      </c>
    </row>
    <row r="1123" spans="1:18" x14ac:dyDescent="0.25">
      <c r="A1123">
        <v>10</v>
      </c>
      <c r="B1123">
        <v>10205</v>
      </c>
      <c r="C1123" t="s">
        <v>777</v>
      </c>
      <c r="D1123" t="s">
        <v>1712</v>
      </c>
      <c r="E1123">
        <v>1</v>
      </c>
      <c r="F1123" t="s">
        <v>13849</v>
      </c>
      <c r="G1123">
        <v>1</v>
      </c>
      <c r="H1123" t="s">
        <v>8278</v>
      </c>
      <c r="I1123" t="s">
        <v>13850</v>
      </c>
      <c r="J1123">
        <v>1</v>
      </c>
      <c r="K1123" t="s">
        <v>13769</v>
      </c>
      <c r="L1123">
        <v>270103</v>
      </c>
      <c r="M1123" t="s">
        <v>13539</v>
      </c>
      <c r="N1123">
        <v>270103008</v>
      </c>
      <c r="O1123" t="s">
        <v>13734</v>
      </c>
      <c r="P1123">
        <v>0</v>
      </c>
      <c r="Q1123">
        <v>3934.0996705793782</v>
      </c>
      <c r="R1123">
        <v>0</v>
      </c>
    </row>
    <row r="1124" spans="1:18" x14ac:dyDescent="0.25">
      <c r="A1124">
        <v>10</v>
      </c>
      <c r="B1124">
        <v>10205</v>
      </c>
      <c r="C1124" t="s">
        <v>777</v>
      </c>
      <c r="D1124" t="s">
        <v>1712</v>
      </c>
      <c r="E1124">
        <v>1</v>
      </c>
      <c r="F1124" t="s">
        <v>13849</v>
      </c>
      <c r="G1124">
        <v>2</v>
      </c>
      <c r="H1124" t="s">
        <v>13771</v>
      </c>
      <c r="I1124" t="s">
        <v>13852</v>
      </c>
      <c r="J1124">
        <v>1</v>
      </c>
      <c r="K1124" t="s">
        <v>13769</v>
      </c>
      <c r="L1124">
        <v>270103</v>
      </c>
      <c r="M1124" t="s">
        <v>13539</v>
      </c>
      <c r="N1124">
        <v>270103008</v>
      </c>
      <c r="O1124" t="s">
        <v>13734</v>
      </c>
      <c r="P1124">
        <v>0</v>
      </c>
      <c r="Q1124">
        <v>3934.0996705793782</v>
      </c>
      <c r="R1124">
        <v>0</v>
      </c>
    </row>
    <row r="1125" spans="1:18" x14ac:dyDescent="0.25">
      <c r="A1125">
        <v>10</v>
      </c>
      <c r="B1125">
        <v>10205</v>
      </c>
      <c r="C1125" t="s">
        <v>777</v>
      </c>
      <c r="D1125" t="s">
        <v>1712</v>
      </c>
      <c r="E1125">
        <v>2</v>
      </c>
      <c r="F1125" t="s">
        <v>13854</v>
      </c>
      <c r="G1125">
        <v>1</v>
      </c>
      <c r="H1125" t="s">
        <v>8278</v>
      </c>
      <c r="I1125" t="s">
        <v>13850</v>
      </c>
      <c r="J1125">
        <v>1</v>
      </c>
      <c r="K1125" t="s">
        <v>13769</v>
      </c>
      <c r="L1125">
        <v>270103</v>
      </c>
      <c r="M1125" t="s">
        <v>13539</v>
      </c>
      <c r="N1125">
        <v>270103008</v>
      </c>
      <c r="O1125" t="s">
        <v>13734</v>
      </c>
      <c r="P1125">
        <v>0</v>
      </c>
      <c r="Q1125">
        <v>3934.0996705793782</v>
      </c>
      <c r="R1125">
        <v>0</v>
      </c>
    </row>
    <row r="1126" spans="1:18" x14ac:dyDescent="0.25">
      <c r="A1126">
        <v>10</v>
      </c>
      <c r="B1126">
        <v>10205</v>
      </c>
      <c r="C1126" t="s">
        <v>777</v>
      </c>
      <c r="D1126" t="s">
        <v>1712</v>
      </c>
      <c r="E1126">
        <v>3</v>
      </c>
      <c r="F1126" t="s">
        <v>13855</v>
      </c>
      <c r="G1126">
        <v>1</v>
      </c>
      <c r="H1126" t="s">
        <v>8278</v>
      </c>
      <c r="I1126" t="s">
        <v>13850</v>
      </c>
      <c r="J1126">
        <v>1</v>
      </c>
      <c r="K1126" t="s">
        <v>13769</v>
      </c>
      <c r="L1126">
        <v>270103</v>
      </c>
      <c r="M1126" t="s">
        <v>13539</v>
      </c>
      <c r="N1126">
        <v>270103008</v>
      </c>
      <c r="O1126" t="s">
        <v>13734</v>
      </c>
      <c r="P1126">
        <v>0</v>
      </c>
      <c r="Q1126">
        <v>3934.0996705793782</v>
      </c>
      <c r="R1126">
        <v>0</v>
      </c>
    </row>
    <row r="1127" spans="1:18" x14ac:dyDescent="0.25">
      <c r="A1127">
        <v>10</v>
      </c>
      <c r="B1127">
        <v>10208</v>
      </c>
      <c r="C1127" t="s">
        <v>777</v>
      </c>
      <c r="D1127" t="s">
        <v>10710</v>
      </c>
      <c r="E1127">
        <v>1</v>
      </c>
      <c r="F1127" t="s">
        <v>13849</v>
      </c>
      <c r="G1127">
        <v>1</v>
      </c>
      <c r="H1127" t="s">
        <v>8278</v>
      </c>
      <c r="I1127" t="s">
        <v>13850</v>
      </c>
      <c r="J1127">
        <v>1</v>
      </c>
      <c r="K1127" t="s">
        <v>13769</v>
      </c>
      <c r="L1127">
        <v>270103</v>
      </c>
      <c r="M1127" t="s">
        <v>13539</v>
      </c>
      <c r="N1127">
        <v>270103008</v>
      </c>
      <c r="O1127" t="s">
        <v>13734</v>
      </c>
      <c r="P1127">
        <v>0</v>
      </c>
      <c r="Q1127">
        <v>8102.8261224631815</v>
      </c>
      <c r="R1127">
        <v>0</v>
      </c>
    </row>
    <row r="1128" spans="1:18" x14ac:dyDescent="0.25">
      <c r="A1128">
        <v>10</v>
      </c>
      <c r="B1128">
        <v>10208</v>
      </c>
      <c r="C1128" t="s">
        <v>777</v>
      </c>
      <c r="D1128" t="s">
        <v>10710</v>
      </c>
      <c r="E1128">
        <v>1</v>
      </c>
      <c r="F1128" t="s">
        <v>13849</v>
      </c>
      <c r="G1128">
        <v>1</v>
      </c>
      <c r="H1128" t="s">
        <v>8278</v>
      </c>
      <c r="I1128" t="s">
        <v>13851</v>
      </c>
      <c r="J1128">
        <v>1</v>
      </c>
      <c r="K1128" t="s">
        <v>13769</v>
      </c>
      <c r="L1128">
        <v>270103</v>
      </c>
      <c r="M1128" t="s">
        <v>13539</v>
      </c>
      <c r="N1128">
        <v>270103008</v>
      </c>
      <c r="O1128" t="s">
        <v>13734</v>
      </c>
      <c r="P1128">
        <v>0</v>
      </c>
      <c r="Q1128">
        <v>1742.9</v>
      </c>
      <c r="R1128">
        <v>0</v>
      </c>
    </row>
    <row r="1129" spans="1:18" x14ac:dyDescent="0.25">
      <c r="A1129">
        <v>10</v>
      </c>
      <c r="B1129">
        <v>10208</v>
      </c>
      <c r="C1129" t="s">
        <v>777</v>
      </c>
      <c r="D1129" t="s">
        <v>10710</v>
      </c>
      <c r="E1129">
        <v>1</v>
      </c>
      <c r="F1129" t="s">
        <v>13849</v>
      </c>
      <c r="G1129">
        <v>2</v>
      </c>
      <c r="H1129" t="s">
        <v>13771</v>
      </c>
      <c r="I1129" t="s">
        <v>13852</v>
      </c>
      <c r="J1129">
        <v>1</v>
      </c>
      <c r="K1129" t="s">
        <v>13769</v>
      </c>
      <c r="L1129">
        <v>270103</v>
      </c>
      <c r="M1129" t="s">
        <v>13539</v>
      </c>
      <c r="N1129">
        <v>270103008</v>
      </c>
      <c r="O1129" t="s">
        <v>13734</v>
      </c>
      <c r="P1129">
        <v>0</v>
      </c>
      <c r="Q1129">
        <v>8102.8261224631815</v>
      </c>
      <c r="R1129">
        <v>0</v>
      </c>
    </row>
    <row r="1130" spans="1:18" x14ac:dyDescent="0.25">
      <c r="A1130">
        <v>10</v>
      </c>
      <c r="B1130">
        <v>10208</v>
      </c>
      <c r="C1130" t="s">
        <v>777</v>
      </c>
      <c r="D1130" t="s">
        <v>10710</v>
      </c>
      <c r="E1130">
        <v>1</v>
      </c>
      <c r="F1130" t="s">
        <v>13849</v>
      </c>
      <c r="G1130">
        <v>2</v>
      </c>
      <c r="H1130" t="s">
        <v>13771</v>
      </c>
      <c r="I1130" t="s">
        <v>13853</v>
      </c>
      <c r="J1130">
        <v>1</v>
      </c>
      <c r="K1130" t="s">
        <v>13769</v>
      </c>
      <c r="L1130">
        <v>270103</v>
      </c>
      <c r="M1130" t="s">
        <v>13539</v>
      </c>
      <c r="N1130">
        <v>270103008</v>
      </c>
      <c r="O1130" t="s">
        <v>13734</v>
      </c>
      <c r="P1130">
        <v>0</v>
      </c>
      <c r="Q1130">
        <v>1742.9</v>
      </c>
      <c r="R1130">
        <v>0</v>
      </c>
    </row>
    <row r="1131" spans="1:18" x14ac:dyDescent="0.25">
      <c r="A1131">
        <v>10</v>
      </c>
      <c r="B1131">
        <v>10208</v>
      </c>
      <c r="C1131" t="s">
        <v>777</v>
      </c>
      <c r="D1131" t="s">
        <v>10710</v>
      </c>
      <c r="E1131">
        <v>2</v>
      </c>
      <c r="F1131" t="s">
        <v>13854</v>
      </c>
      <c r="G1131">
        <v>1</v>
      </c>
      <c r="H1131" t="s">
        <v>8278</v>
      </c>
      <c r="I1131" t="s">
        <v>13850</v>
      </c>
      <c r="J1131">
        <v>1</v>
      </c>
      <c r="K1131" t="s">
        <v>13769</v>
      </c>
      <c r="L1131">
        <v>270103</v>
      </c>
      <c r="M1131" t="s">
        <v>13539</v>
      </c>
      <c r="N1131">
        <v>270103008</v>
      </c>
      <c r="O1131" t="s">
        <v>13734</v>
      </c>
      <c r="P1131">
        <v>0</v>
      </c>
      <c r="Q1131">
        <v>9845.726122463182</v>
      </c>
      <c r="R1131">
        <v>0</v>
      </c>
    </row>
    <row r="1132" spans="1:18" x14ac:dyDescent="0.25">
      <c r="A1132">
        <v>10</v>
      </c>
      <c r="B1132">
        <v>10208</v>
      </c>
      <c r="C1132" t="s">
        <v>777</v>
      </c>
      <c r="D1132" t="s">
        <v>10710</v>
      </c>
      <c r="E1132">
        <v>3</v>
      </c>
      <c r="F1132" t="s">
        <v>13855</v>
      </c>
      <c r="G1132">
        <v>1</v>
      </c>
      <c r="H1132" t="s">
        <v>8278</v>
      </c>
      <c r="I1132" t="s">
        <v>13850</v>
      </c>
      <c r="J1132">
        <v>1</v>
      </c>
      <c r="K1132" t="s">
        <v>13769</v>
      </c>
      <c r="L1132">
        <v>270103</v>
      </c>
      <c r="M1132" t="s">
        <v>13539</v>
      </c>
      <c r="N1132">
        <v>270103008</v>
      </c>
      <c r="O1132" t="s">
        <v>13734</v>
      </c>
      <c r="P1132">
        <v>0</v>
      </c>
      <c r="Q1132">
        <v>8102.8261224631815</v>
      </c>
      <c r="R1132">
        <v>0</v>
      </c>
    </row>
    <row r="1133" spans="1:18" x14ac:dyDescent="0.25">
      <c r="A1133">
        <v>10</v>
      </c>
      <c r="B1133">
        <v>10208</v>
      </c>
      <c r="C1133" t="s">
        <v>777</v>
      </c>
      <c r="D1133" t="s">
        <v>10710</v>
      </c>
      <c r="E1133">
        <v>3</v>
      </c>
      <c r="F1133" t="s">
        <v>13855</v>
      </c>
      <c r="G1133">
        <v>1</v>
      </c>
      <c r="H1133" t="s">
        <v>8278</v>
      </c>
      <c r="I1133" t="s">
        <v>13851</v>
      </c>
      <c r="J1133">
        <v>1</v>
      </c>
      <c r="K1133" t="s">
        <v>13769</v>
      </c>
      <c r="L1133">
        <v>270103</v>
      </c>
      <c r="M1133" t="s">
        <v>13539</v>
      </c>
      <c r="N1133">
        <v>270103008</v>
      </c>
      <c r="O1133" t="s">
        <v>13734</v>
      </c>
      <c r="P1133">
        <v>0</v>
      </c>
      <c r="Q1133">
        <v>1742.9</v>
      </c>
      <c r="R1133">
        <v>0</v>
      </c>
    </row>
    <row r="1134" spans="1:18" x14ac:dyDescent="0.25">
      <c r="A1134">
        <v>10</v>
      </c>
      <c r="B1134">
        <v>10209</v>
      </c>
      <c r="C1134" t="s">
        <v>777</v>
      </c>
      <c r="D1134" t="s">
        <v>1724</v>
      </c>
      <c r="E1134">
        <v>1</v>
      </c>
      <c r="F1134" t="s">
        <v>13849</v>
      </c>
      <c r="G1134">
        <v>1</v>
      </c>
      <c r="H1134" t="s">
        <v>8278</v>
      </c>
      <c r="I1134" t="s">
        <v>13850</v>
      </c>
      <c r="J1134">
        <v>1</v>
      </c>
      <c r="K1134" t="s">
        <v>13769</v>
      </c>
      <c r="L1134">
        <v>270103</v>
      </c>
      <c r="M1134" t="s">
        <v>13539</v>
      </c>
      <c r="N1134">
        <v>270103008</v>
      </c>
      <c r="O1134" t="s">
        <v>13734</v>
      </c>
      <c r="P1134">
        <v>0</v>
      </c>
      <c r="Q1134">
        <v>444.94623655914</v>
      </c>
      <c r="R1134">
        <v>0</v>
      </c>
    </row>
    <row r="1135" spans="1:18" x14ac:dyDescent="0.25">
      <c r="A1135">
        <v>10</v>
      </c>
      <c r="B1135">
        <v>10209</v>
      </c>
      <c r="C1135" t="s">
        <v>777</v>
      </c>
      <c r="D1135" t="s">
        <v>1724</v>
      </c>
      <c r="E1135">
        <v>1</v>
      </c>
      <c r="F1135" t="s">
        <v>13849</v>
      </c>
      <c r="G1135">
        <v>1</v>
      </c>
      <c r="H1135" t="s">
        <v>8278</v>
      </c>
      <c r="I1135" t="s">
        <v>13851</v>
      </c>
      <c r="J1135">
        <v>1</v>
      </c>
      <c r="K1135" t="s">
        <v>13769</v>
      </c>
      <c r="L1135">
        <v>270103</v>
      </c>
      <c r="M1135" t="s">
        <v>13539</v>
      </c>
      <c r="N1135">
        <v>270103008</v>
      </c>
      <c r="O1135" t="s">
        <v>13734</v>
      </c>
      <c r="P1135">
        <v>0</v>
      </c>
      <c r="Q1135">
        <v>2445.2950617283959</v>
      </c>
      <c r="R1135">
        <v>0</v>
      </c>
    </row>
    <row r="1136" spans="1:18" x14ac:dyDescent="0.25">
      <c r="A1136">
        <v>10</v>
      </c>
      <c r="B1136">
        <v>10209</v>
      </c>
      <c r="C1136" t="s">
        <v>777</v>
      </c>
      <c r="D1136" t="s">
        <v>1724</v>
      </c>
      <c r="E1136">
        <v>1</v>
      </c>
      <c r="F1136" t="s">
        <v>13849</v>
      </c>
      <c r="G1136">
        <v>2</v>
      </c>
      <c r="H1136" t="s">
        <v>13771</v>
      </c>
      <c r="I1136" t="s">
        <v>13852</v>
      </c>
      <c r="J1136">
        <v>1</v>
      </c>
      <c r="K1136" t="s">
        <v>13769</v>
      </c>
      <c r="L1136">
        <v>270103</v>
      </c>
      <c r="M1136" t="s">
        <v>13539</v>
      </c>
      <c r="N1136">
        <v>270103008</v>
      </c>
      <c r="O1136" t="s">
        <v>13734</v>
      </c>
      <c r="P1136">
        <v>0</v>
      </c>
      <c r="Q1136">
        <v>444.94623655914</v>
      </c>
      <c r="R1136">
        <v>0</v>
      </c>
    </row>
    <row r="1137" spans="1:18" x14ac:dyDescent="0.25">
      <c r="A1137">
        <v>10</v>
      </c>
      <c r="B1137">
        <v>10209</v>
      </c>
      <c r="C1137" t="s">
        <v>777</v>
      </c>
      <c r="D1137" t="s">
        <v>1724</v>
      </c>
      <c r="E1137">
        <v>1</v>
      </c>
      <c r="F1137" t="s">
        <v>13849</v>
      </c>
      <c r="G1137">
        <v>2</v>
      </c>
      <c r="H1137" t="s">
        <v>13771</v>
      </c>
      <c r="I1137" t="s">
        <v>13853</v>
      </c>
      <c r="J1137">
        <v>1</v>
      </c>
      <c r="K1137" t="s">
        <v>13769</v>
      </c>
      <c r="L1137">
        <v>270103</v>
      </c>
      <c r="M1137" t="s">
        <v>13539</v>
      </c>
      <c r="N1137">
        <v>270103008</v>
      </c>
      <c r="O1137" t="s">
        <v>13734</v>
      </c>
      <c r="P1137">
        <v>0</v>
      </c>
      <c r="Q1137">
        <v>2445.2950617283959</v>
      </c>
      <c r="R1137">
        <v>0</v>
      </c>
    </row>
    <row r="1138" spans="1:18" x14ac:dyDescent="0.25">
      <c r="A1138">
        <v>10</v>
      </c>
      <c r="B1138">
        <v>10209</v>
      </c>
      <c r="C1138" t="s">
        <v>777</v>
      </c>
      <c r="D1138" t="s">
        <v>1724</v>
      </c>
      <c r="E1138">
        <v>2</v>
      </c>
      <c r="F1138" t="s">
        <v>13854</v>
      </c>
      <c r="G1138">
        <v>1</v>
      </c>
      <c r="H1138" t="s">
        <v>8278</v>
      </c>
      <c r="I1138" t="s">
        <v>13850</v>
      </c>
      <c r="J1138">
        <v>1</v>
      </c>
      <c r="K1138" t="s">
        <v>13769</v>
      </c>
      <c r="L1138">
        <v>270103</v>
      </c>
      <c r="M1138" t="s">
        <v>13539</v>
      </c>
      <c r="N1138">
        <v>270103008</v>
      </c>
      <c r="O1138" t="s">
        <v>13734</v>
      </c>
      <c r="P1138">
        <v>0</v>
      </c>
      <c r="Q1138">
        <v>2539.0437674233381</v>
      </c>
      <c r="R1138">
        <v>0</v>
      </c>
    </row>
    <row r="1139" spans="1:18" x14ac:dyDescent="0.25">
      <c r="A1139">
        <v>10</v>
      </c>
      <c r="B1139">
        <v>10209</v>
      </c>
      <c r="C1139" t="s">
        <v>777</v>
      </c>
      <c r="D1139" t="s">
        <v>1724</v>
      </c>
      <c r="E1139">
        <v>2</v>
      </c>
      <c r="F1139" t="s">
        <v>13854</v>
      </c>
      <c r="G1139">
        <v>1</v>
      </c>
      <c r="H1139" t="s">
        <v>8278</v>
      </c>
      <c r="I1139" t="s">
        <v>13851</v>
      </c>
      <c r="J1139">
        <v>1</v>
      </c>
      <c r="K1139" t="s">
        <v>13769</v>
      </c>
      <c r="L1139">
        <v>270103</v>
      </c>
      <c r="M1139" t="s">
        <v>13539</v>
      </c>
      <c r="N1139">
        <v>270103008</v>
      </c>
      <c r="O1139" t="s">
        <v>13734</v>
      </c>
      <c r="P1139">
        <v>0</v>
      </c>
      <c r="Q1139">
        <v>351.19753086419797</v>
      </c>
      <c r="R1139">
        <v>0</v>
      </c>
    </row>
    <row r="1140" spans="1:18" x14ac:dyDescent="0.25">
      <c r="A1140">
        <v>10</v>
      </c>
      <c r="B1140">
        <v>10209</v>
      </c>
      <c r="C1140" t="s">
        <v>777</v>
      </c>
      <c r="D1140" t="s">
        <v>1724</v>
      </c>
      <c r="E1140">
        <v>3</v>
      </c>
      <c r="F1140" t="s">
        <v>13855</v>
      </c>
      <c r="G1140">
        <v>1</v>
      </c>
      <c r="H1140" t="s">
        <v>8278</v>
      </c>
      <c r="I1140" t="s">
        <v>13850</v>
      </c>
      <c r="J1140">
        <v>1</v>
      </c>
      <c r="K1140" t="s">
        <v>13769</v>
      </c>
      <c r="L1140">
        <v>270103</v>
      </c>
      <c r="M1140" t="s">
        <v>13539</v>
      </c>
      <c r="N1140">
        <v>270103008</v>
      </c>
      <c r="O1140" t="s">
        <v>13734</v>
      </c>
      <c r="P1140">
        <v>0</v>
      </c>
      <c r="Q1140">
        <v>444.94623655914</v>
      </c>
      <c r="R1140">
        <v>0</v>
      </c>
    </row>
    <row r="1141" spans="1:18" x14ac:dyDescent="0.25">
      <c r="A1141">
        <v>10</v>
      </c>
      <c r="B1141">
        <v>10209</v>
      </c>
      <c r="C1141" t="s">
        <v>777</v>
      </c>
      <c r="D1141" t="s">
        <v>1724</v>
      </c>
      <c r="E1141">
        <v>3</v>
      </c>
      <c r="F1141" t="s">
        <v>13855</v>
      </c>
      <c r="G1141">
        <v>1</v>
      </c>
      <c r="H1141" t="s">
        <v>8278</v>
      </c>
      <c r="I1141" t="s">
        <v>13851</v>
      </c>
      <c r="J1141">
        <v>1</v>
      </c>
      <c r="K1141" t="s">
        <v>13769</v>
      </c>
      <c r="L1141">
        <v>270103</v>
      </c>
      <c r="M1141" t="s">
        <v>13539</v>
      </c>
      <c r="N1141">
        <v>270103008</v>
      </c>
      <c r="O1141" t="s">
        <v>13734</v>
      </c>
      <c r="P1141">
        <v>0</v>
      </c>
      <c r="Q1141">
        <v>2445.2950617283959</v>
      </c>
      <c r="R1141">
        <v>0</v>
      </c>
    </row>
    <row r="1142" spans="1:18" x14ac:dyDescent="0.25">
      <c r="A1142">
        <v>10</v>
      </c>
      <c r="B1142">
        <v>10210</v>
      </c>
      <c r="C1142" t="s">
        <v>777</v>
      </c>
      <c r="D1142" t="s">
        <v>1727</v>
      </c>
      <c r="E1142">
        <v>1</v>
      </c>
      <c r="F1142" t="s">
        <v>13849</v>
      </c>
      <c r="G1142">
        <v>1</v>
      </c>
      <c r="H1142" t="s">
        <v>8278</v>
      </c>
      <c r="I1142" t="s">
        <v>13850</v>
      </c>
      <c r="J1142">
        <v>1</v>
      </c>
      <c r="K1142" t="s">
        <v>13769</v>
      </c>
      <c r="L1142">
        <v>270103</v>
      </c>
      <c r="M1142" t="s">
        <v>13539</v>
      </c>
      <c r="N1142">
        <v>270103008</v>
      </c>
      <c r="O1142" t="s">
        <v>13734</v>
      </c>
      <c r="P1142">
        <v>0</v>
      </c>
      <c r="Q1142">
        <v>1617.9307719717469</v>
      </c>
      <c r="R1142">
        <v>0</v>
      </c>
    </row>
    <row r="1143" spans="1:18" x14ac:dyDescent="0.25">
      <c r="A1143">
        <v>10</v>
      </c>
      <c r="B1143">
        <v>10210</v>
      </c>
      <c r="C1143" t="s">
        <v>777</v>
      </c>
      <c r="D1143" t="s">
        <v>1727</v>
      </c>
      <c r="E1143">
        <v>1</v>
      </c>
      <c r="F1143" t="s">
        <v>13849</v>
      </c>
      <c r="G1143">
        <v>2</v>
      </c>
      <c r="H1143" t="s">
        <v>13771</v>
      </c>
      <c r="I1143" t="s">
        <v>13852</v>
      </c>
      <c r="J1143">
        <v>1</v>
      </c>
      <c r="K1143" t="s">
        <v>13769</v>
      </c>
      <c r="L1143">
        <v>270103</v>
      </c>
      <c r="M1143" t="s">
        <v>13539</v>
      </c>
      <c r="N1143">
        <v>270103008</v>
      </c>
      <c r="O1143" t="s">
        <v>13734</v>
      </c>
      <c r="P1143">
        <v>0</v>
      </c>
      <c r="Q1143">
        <v>1617.9307719717469</v>
      </c>
      <c r="R1143">
        <v>0</v>
      </c>
    </row>
    <row r="1144" spans="1:18" x14ac:dyDescent="0.25">
      <c r="A1144">
        <v>10</v>
      </c>
      <c r="B1144">
        <v>10210</v>
      </c>
      <c r="C1144" t="s">
        <v>777</v>
      </c>
      <c r="D1144" t="s">
        <v>1727</v>
      </c>
      <c r="E1144">
        <v>2</v>
      </c>
      <c r="F1144" t="s">
        <v>13854</v>
      </c>
      <c r="G1144">
        <v>1</v>
      </c>
      <c r="H1144" t="s">
        <v>8278</v>
      </c>
      <c r="I1144" t="s">
        <v>13850</v>
      </c>
      <c r="J1144">
        <v>1</v>
      </c>
      <c r="K1144" t="s">
        <v>13769</v>
      </c>
      <c r="L1144">
        <v>270103</v>
      </c>
      <c r="M1144" t="s">
        <v>13539</v>
      </c>
      <c r="N1144">
        <v>270103008</v>
      </c>
      <c r="O1144" t="s">
        <v>13734</v>
      </c>
      <c r="P1144">
        <v>0</v>
      </c>
      <c r="Q1144">
        <v>1617.9307719717469</v>
      </c>
      <c r="R1144">
        <v>0</v>
      </c>
    </row>
    <row r="1145" spans="1:18" x14ac:dyDescent="0.25">
      <c r="A1145">
        <v>10</v>
      </c>
      <c r="B1145">
        <v>10210</v>
      </c>
      <c r="C1145" t="s">
        <v>777</v>
      </c>
      <c r="D1145" t="s">
        <v>1727</v>
      </c>
      <c r="E1145">
        <v>3</v>
      </c>
      <c r="F1145" t="s">
        <v>13855</v>
      </c>
      <c r="G1145">
        <v>1</v>
      </c>
      <c r="H1145" t="s">
        <v>8278</v>
      </c>
      <c r="I1145" t="s">
        <v>13850</v>
      </c>
      <c r="J1145">
        <v>1</v>
      </c>
      <c r="K1145" t="s">
        <v>13769</v>
      </c>
      <c r="L1145">
        <v>270103</v>
      </c>
      <c r="M1145" t="s">
        <v>13539</v>
      </c>
      <c r="N1145">
        <v>270103008</v>
      </c>
      <c r="O1145" t="s">
        <v>13734</v>
      </c>
      <c r="P1145">
        <v>0</v>
      </c>
      <c r="Q1145">
        <v>1617.9307719717469</v>
      </c>
      <c r="R1145">
        <v>0</v>
      </c>
    </row>
    <row r="1146" spans="1:18" x14ac:dyDescent="0.25">
      <c r="A1146">
        <v>10</v>
      </c>
      <c r="B1146">
        <v>10301</v>
      </c>
      <c r="C1146" t="s">
        <v>777</v>
      </c>
      <c r="D1146" t="s">
        <v>1730</v>
      </c>
      <c r="E1146">
        <v>1</v>
      </c>
      <c r="F1146" t="s">
        <v>13849</v>
      </c>
      <c r="G1146">
        <v>1</v>
      </c>
      <c r="H1146" t="s">
        <v>8278</v>
      </c>
      <c r="I1146" t="s">
        <v>13850</v>
      </c>
      <c r="J1146">
        <v>1</v>
      </c>
      <c r="K1146" t="s">
        <v>13769</v>
      </c>
      <c r="L1146">
        <v>270103</v>
      </c>
      <c r="M1146" t="s">
        <v>13539</v>
      </c>
      <c r="N1146">
        <v>270103008</v>
      </c>
      <c r="O1146" t="s">
        <v>13734</v>
      </c>
      <c r="P1146">
        <v>38492</v>
      </c>
      <c r="Q1146">
        <v>50262.757414377462</v>
      </c>
      <c r="R1146">
        <v>40916.91929805254</v>
      </c>
    </row>
    <row r="1147" spans="1:18" x14ac:dyDescent="0.25">
      <c r="A1147">
        <v>10</v>
      </c>
      <c r="B1147">
        <v>10301</v>
      </c>
      <c r="C1147" t="s">
        <v>777</v>
      </c>
      <c r="D1147" t="s">
        <v>1730</v>
      </c>
      <c r="E1147">
        <v>1</v>
      </c>
      <c r="F1147" t="s">
        <v>13849</v>
      </c>
      <c r="G1147">
        <v>1</v>
      </c>
      <c r="H1147" t="s">
        <v>8278</v>
      </c>
      <c r="I1147" t="s">
        <v>13851</v>
      </c>
      <c r="J1147">
        <v>1</v>
      </c>
      <c r="K1147" t="s">
        <v>13769</v>
      </c>
      <c r="L1147">
        <v>270103</v>
      </c>
      <c r="M1147" t="s">
        <v>13539</v>
      </c>
      <c r="N1147">
        <v>270103008</v>
      </c>
      <c r="O1147" t="s">
        <v>13734</v>
      </c>
      <c r="P1147">
        <v>7486</v>
      </c>
      <c r="Q1147">
        <v>3944.9457775708502</v>
      </c>
      <c r="R1147">
        <v>12598.883741830063</v>
      </c>
    </row>
    <row r="1148" spans="1:18" x14ac:dyDescent="0.25">
      <c r="A1148">
        <v>10</v>
      </c>
      <c r="B1148">
        <v>10301</v>
      </c>
      <c r="C1148" t="s">
        <v>777</v>
      </c>
      <c r="D1148" t="s">
        <v>1730</v>
      </c>
      <c r="E1148">
        <v>1</v>
      </c>
      <c r="F1148" t="s">
        <v>13849</v>
      </c>
      <c r="G1148">
        <v>2</v>
      </c>
      <c r="H1148" t="s">
        <v>13771</v>
      </c>
      <c r="I1148" t="s">
        <v>13856</v>
      </c>
      <c r="J1148">
        <v>1</v>
      </c>
      <c r="K1148" t="s">
        <v>13769</v>
      </c>
      <c r="L1148">
        <v>270103</v>
      </c>
      <c r="M1148" t="s">
        <v>13539</v>
      </c>
      <c r="N1148">
        <v>270103008</v>
      </c>
      <c r="O1148" t="s">
        <v>13734</v>
      </c>
      <c r="P1148">
        <v>0</v>
      </c>
      <c r="Q1148">
        <v>0</v>
      </c>
      <c r="R1148">
        <v>924.25</v>
      </c>
    </row>
    <row r="1149" spans="1:18" x14ac:dyDescent="0.25">
      <c r="A1149">
        <v>10</v>
      </c>
      <c r="B1149">
        <v>10301</v>
      </c>
      <c r="C1149" t="s">
        <v>777</v>
      </c>
      <c r="D1149" t="s">
        <v>1730</v>
      </c>
      <c r="E1149">
        <v>1</v>
      </c>
      <c r="F1149" t="s">
        <v>13849</v>
      </c>
      <c r="G1149">
        <v>2</v>
      </c>
      <c r="H1149" t="s">
        <v>13771</v>
      </c>
      <c r="I1149" t="s">
        <v>13852</v>
      </c>
      <c r="J1149">
        <v>1</v>
      </c>
      <c r="K1149" t="s">
        <v>13769</v>
      </c>
      <c r="L1149">
        <v>270103</v>
      </c>
      <c r="M1149" t="s">
        <v>13539</v>
      </c>
      <c r="N1149">
        <v>270103008</v>
      </c>
      <c r="O1149" t="s">
        <v>13734</v>
      </c>
      <c r="P1149">
        <v>31109</v>
      </c>
      <c r="Q1149">
        <v>48670.469879530785</v>
      </c>
      <c r="R1149">
        <v>35098.776590191621</v>
      </c>
    </row>
    <row r="1150" spans="1:18" x14ac:dyDescent="0.25">
      <c r="A1150">
        <v>10</v>
      </c>
      <c r="B1150">
        <v>10301</v>
      </c>
      <c r="C1150" t="s">
        <v>777</v>
      </c>
      <c r="D1150" t="s">
        <v>1730</v>
      </c>
      <c r="E1150">
        <v>1</v>
      </c>
      <c r="F1150" t="s">
        <v>13849</v>
      </c>
      <c r="G1150">
        <v>2</v>
      </c>
      <c r="H1150" t="s">
        <v>13771</v>
      </c>
      <c r="I1150" t="s">
        <v>13853</v>
      </c>
      <c r="J1150">
        <v>1</v>
      </c>
      <c r="K1150" t="s">
        <v>13769</v>
      </c>
      <c r="L1150">
        <v>270103</v>
      </c>
      <c r="M1150" t="s">
        <v>13539</v>
      </c>
      <c r="N1150">
        <v>270103008</v>
      </c>
      <c r="O1150" t="s">
        <v>13734</v>
      </c>
      <c r="P1150">
        <v>14869</v>
      </c>
      <c r="Q1150">
        <v>5537.2333124175257</v>
      </c>
      <c r="R1150">
        <v>17492.77644969098</v>
      </c>
    </row>
    <row r="1151" spans="1:18" x14ac:dyDescent="0.25">
      <c r="A1151">
        <v>10</v>
      </c>
      <c r="B1151">
        <v>10301</v>
      </c>
      <c r="C1151" t="s">
        <v>777</v>
      </c>
      <c r="D1151" t="s">
        <v>1730</v>
      </c>
      <c r="E1151">
        <v>2</v>
      </c>
      <c r="F1151" t="s">
        <v>13854</v>
      </c>
      <c r="G1151">
        <v>1</v>
      </c>
      <c r="H1151" t="s">
        <v>8278</v>
      </c>
      <c r="I1151" t="s">
        <v>13850</v>
      </c>
      <c r="J1151">
        <v>1</v>
      </c>
      <c r="K1151" t="s">
        <v>13769</v>
      </c>
      <c r="L1151">
        <v>270103</v>
      </c>
      <c r="M1151" t="s">
        <v>13539</v>
      </c>
      <c r="N1151">
        <v>270103008</v>
      </c>
      <c r="O1151" t="s">
        <v>13734</v>
      </c>
      <c r="P1151">
        <v>44560</v>
      </c>
      <c r="Q1151">
        <v>53762.756955389181</v>
      </c>
      <c r="R1151">
        <v>50227.439613956674</v>
      </c>
    </row>
    <row r="1152" spans="1:18" x14ac:dyDescent="0.25">
      <c r="A1152">
        <v>10</v>
      </c>
      <c r="B1152">
        <v>10301</v>
      </c>
      <c r="C1152" t="s">
        <v>777</v>
      </c>
      <c r="D1152" t="s">
        <v>1730</v>
      </c>
      <c r="E1152">
        <v>2</v>
      </c>
      <c r="F1152" t="s">
        <v>13854</v>
      </c>
      <c r="G1152">
        <v>1</v>
      </c>
      <c r="H1152" t="s">
        <v>8278</v>
      </c>
      <c r="I1152" t="s">
        <v>13851</v>
      </c>
      <c r="J1152">
        <v>1</v>
      </c>
      <c r="K1152" t="s">
        <v>13769</v>
      </c>
      <c r="L1152">
        <v>270103</v>
      </c>
      <c r="M1152" t="s">
        <v>13539</v>
      </c>
      <c r="N1152">
        <v>270103008</v>
      </c>
      <c r="O1152" t="s">
        <v>13734</v>
      </c>
      <c r="P1152">
        <v>1418</v>
      </c>
      <c r="Q1152">
        <v>444.94623655914</v>
      </c>
      <c r="R1152">
        <v>3288.3634259259261</v>
      </c>
    </row>
    <row r="1153" spans="1:18" x14ac:dyDescent="0.25">
      <c r="A1153">
        <v>10</v>
      </c>
      <c r="B1153">
        <v>10301</v>
      </c>
      <c r="C1153" t="s">
        <v>777</v>
      </c>
      <c r="D1153" t="s">
        <v>1730</v>
      </c>
      <c r="E1153">
        <v>3</v>
      </c>
      <c r="F1153" t="s">
        <v>13855</v>
      </c>
      <c r="G1153">
        <v>1</v>
      </c>
      <c r="H1153" t="s">
        <v>8278</v>
      </c>
      <c r="I1153" t="s">
        <v>13850</v>
      </c>
      <c r="J1153">
        <v>1</v>
      </c>
      <c r="K1153" t="s">
        <v>13769</v>
      </c>
      <c r="L1153">
        <v>270103</v>
      </c>
      <c r="M1153" t="s">
        <v>13539</v>
      </c>
      <c r="N1153">
        <v>270103008</v>
      </c>
      <c r="O1153" t="s">
        <v>13734</v>
      </c>
      <c r="P1153">
        <v>38492</v>
      </c>
      <c r="Q1153">
        <v>50262.757414377462</v>
      </c>
      <c r="R1153">
        <v>41835.882261015504</v>
      </c>
    </row>
    <row r="1154" spans="1:18" x14ac:dyDescent="0.25">
      <c r="A1154">
        <v>10</v>
      </c>
      <c r="B1154">
        <v>10301</v>
      </c>
      <c r="C1154" t="s">
        <v>777</v>
      </c>
      <c r="D1154" t="s">
        <v>1730</v>
      </c>
      <c r="E1154">
        <v>3</v>
      </c>
      <c r="F1154" t="s">
        <v>13855</v>
      </c>
      <c r="G1154">
        <v>1</v>
      </c>
      <c r="H1154" t="s">
        <v>8278</v>
      </c>
      <c r="I1154" t="s">
        <v>13851</v>
      </c>
      <c r="J1154">
        <v>1</v>
      </c>
      <c r="K1154" t="s">
        <v>13769</v>
      </c>
      <c r="L1154">
        <v>270103</v>
      </c>
      <c r="M1154" t="s">
        <v>13539</v>
      </c>
      <c r="N1154">
        <v>270103008</v>
      </c>
      <c r="O1154" t="s">
        <v>13734</v>
      </c>
      <c r="P1154">
        <v>7486</v>
      </c>
      <c r="Q1154">
        <v>3944.9457775708502</v>
      </c>
      <c r="R1154">
        <v>11679.920778867103</v>
      </c>
    </row>
    <row r="1155" spans="1:18" x14ac:dyDescent="0.25">
      <c r="A1155">
        <v>10</v>
      </c>
      <c r="B1155">
        <v>10302</v>
      </c>
      <c r="C1155" t="s">
        <v>777</v>
      </c>
      <c r="D1155" t="s">
        <v>1733</v>
      </c>
      <c r="E1155">
        <v>1</v>
      </c>
      <c r="F1155" t="s">
        <v>13849</v>
      </c>
      <c r="G1155">
        <v>1</v>
      </c>
      <c r="H1155" t="s">
        <v>8278</v>
      </c>
      <c r="I1155" t="s">
        <v>13850</v>
      </c>
      <c r="J1155">
        <v>1</v>
      </c>
      <c r="K1155" t="s">
        <v>13769</v>
      </c>
      <c r="L1155">
        <v>270103</v>
      </c>
      <c r="M1155" t="s">
        <v>13539</v>
      </c>
      <c r="N1155">
        <v>270103008</v>
      </c>
      <c r="O1155" t="s">
        <v>13734</v>
      </c>
      <c r="P1155">
        <v>0</v>
      </c>
      <c r="Q1155">
        <v>1643.5740090968179</v>
      </c>
      <c r="R1155">
        <v>0</v>
      </c>
    </row>
    <row r="1156" spans="1:18" x14ac:dyDescent="0.25">
      <c r="A1156">
        <v>10</v>
      </c>
      <c r="B1156">
        <v>10302</v>
      </c>
      <c r="C1156" t="s">
        <v>777</v>
      </c>
      <c r="D1156" t="s">
        <v>1733</v>
      </c>
      <c r="E1156">
        <v>1</v>
      </c>
      <c r="F1156" t="s">
        <v>13849</v>
      </c>
      <c r="G1156">
        <v>2</v>
      </c>
      <c r="H1156" t="s">
        <v>13771</v>
      </c>
      <c r="I1156" t="s">
        <v>13852</v>
      </c>
      <c r="J1156">
        <v>1</v>
      </c>
      <c r="K1156" t="s">
        <v>13769</v>
      </c>
      <c r="L1156">
        <v>270103</v>
      </c>
      <c r="M1156" t="s">
        <v>13539</v>
      </c>
      <c r="N1156">
        <v>270103008</v>
      </c>
      <c r="O1156" t="s">
        <v>13734</v>
      </c>
      <c r="P1156">
        <v>0</v>
      </c>
      <c r="Q1156">
        <v>1643.5740090968179</v>
      </c>
      <c r="R1156">
        <v>0</v>
      </c>
    </row>
    <row r="1157" spans="1:18" x14ac:dyDescent="0.25">
      <c r="A1157">
        <v>10</v>
      </c>
      <c r="B1157">
        <v>10302</v>
      </c>
      <c r="C1157" t="s">
        <v>777</v>
      </c>
      <c r="D1157" t="s">
        <v>1733</v>
      </c>
      <c r="E1157">
        <v>2</v>
      </c>
      <c r="F1157" t="s">
        <v>13854</v>
      </c>
      <c r="G1157">
        <v>1</v>
      </c>
      <c r="H1157" t="s">
        <v>8278</v>
      </c>
      <c r="I1157" t="s">
        <v>13850</v>
      </c>
      <c r="J1157">
        <v>1</v>
      </c>
      <c r="K1157" t="s">
        <v>13769</v>
      </c>
      <c r="L1157">
        <v>270103</v>
      </c>
      <c r="M1157" t="s">
        <v>13539</v>
      </c>
      <c r="N1157">
        <v>270103008</v>
      </c>
      <c r="O1157" t="s">
        <v>13734</v>
      </c>
      <c r="P1157">
        <v>0</v>
      </c>
      <c r="Q1157">
        <v>1643.5740090968179</v>
      </c>
      <c r="R1157">
        <v>0</v>
      </c>
    </row>
    <row r="1158" spans="1:18" x14ac:dyDescent="0.25">
      <c r="A1158">
        <v>10</v>
      </c>
      <c r="B1158">
        <v>10302</v>
      </c>
      <c r="C1158" t="s">
        <v>777</v>
      </c>
      <c r="D1158" t="s">
        <v>1733</v>
      </c>
      <c r="E1158">
        <v>3</v>
      </c>
      <c r="F1158" t="s">
        <v>13855</v>
      </c>
      <c r="G1158">
        <v>1</v>
      </c>
      <c r="H1158" t="s">
        <v>8278</v>
      </c>
      <c r="I1158" t="s">
        <v>13850</v>
      </c>
      <c r="J1158">
        <v>1</v>
      </c>
      <c r="K1158" t="s">
        <v>13769</v>
      </c>
      <c r="L1158">
        <v>270103</v>
      </c>
      <c r="M1158" t="s">
        <v>13539</v>
      </c>
      <c r="N1158">
        <v>270103008</v>
      </c>
      <c r="O1158" t="s">
        <v>13734</v>
      </c>
      <c r="P1158">
        <v>0</v>
      </c>
      <c r="Q1158">
        <v>1643.5740090968179</v>
      </c>
      <c r="R1158">
        <v>0</v>
      </c>
    </row>
    <row r="1159" spans="1:18" x14ac:dyDescent="0.25">
      <c r="A1159">
        <v>10</v>
      </c>
      <c r="B1159">
        <v>10303</v>
      </c>
      <c r="C1159" t="s">
        <v>777</v>
      </c>
      <c r="D1159" t="s">
        <v>1736</v>
      </c>
      <c r="E1159">
        <v>1</v>
      </c>
      <c r="F1159" t="s">
        <v>13849</v>
      </c>
      <c r="G1159">
        <v>1</v>
      </c>
      <c r="H1159" t="s">
        <v>8278</v>
      </c>
      <c r="I1159" t="s">
        <v>13850</v>
      </c>
      <c r="J1159">
        <v>1</v>
      </c>
      <c r="K1159" t="s">
        <v>13769</v>
      </c>
      <c r="L1159">
        <v>270103</v>
      </c>
      <c r="M1159" t="s">
        <v>13539</v>
      </c>
      <c r="N1159">
        <v>270103008</v>
      </c>
      <c r="O1159" t="s">
        <v>13734</v>
      </c>
      <c r="P1159">
        <v>0</v>
      </c>
      <c r="Q1159">
        <v>1053.592592592594</v>
      </c>
      <c r="R1159">
        <v>0</v>
      </c>
    </row>
    <row r="1160" spans="1:18" x14ac:dyDescent="0.25">
      <c r="A1160">
        <v>10</v>
      </c>
      <c r="B1160">
        <v>10303</v>
      </c>
      <c r="C1160" t="s">
        <v>777</v>
      </c>
      <c r="D1160" t="s">
        <v>1736</v>
      </c>
      <c r="E1160">
        <v>1</v>
      </c>
      <c r="F1160" t="s">
        <v>13849</v>
      </c>
      <c r="G1160">
        <v>1</v>
      </c>
      <c r="H1160" t="s">
        <v>8278</v>
      </c>
      <c r="I1160" t="s">
        <v>13851</v>
      </c>
      <c r="J1160">
        <v>1</v>
      </c>
      <c r="K1160" t="s">
        <v>13769</v>
      </c>
      <c r="L1160">
        <v>270103</v>
      </c>
      <c r="M1160" t="s">
        <v>13539</v>
      </c>
      <c r="N1160">
        <v>270103008</v>
      </c>
      <c r="O1160" t="s">
        <v>13734</v>
      </c>
      <c r="P1160">
        <v>0</v>
      </c>
      <c r="Q1160">
        <v>470.58947368421099</v>
      </c>
      <c r="R1160">
        <v>0</v>
      </c>
    </row>
    <row r="1161" spans="1:18" x14ac:dyDescent="0.25">
      <c r="A1161">
        <v>10</v>
      </c>
      <c r="B1161">
        <v>10303</v>
      </c>
      <c r="C1161" t="s">
        <v>777</v>
      </c>
      <c r="D1161" t="s">
        <v>1736</v>
      </c>
      <c r="E1161">
        <v>1</v>
      </c>
      <c r="F1161" t="s">
        <v>13849</v>
      </c>
      <c r="G1161">
        <v>2</v>
      </c>
      <c r="H1161" t="s">
        <v>13771</v>
      </c>
      <c r="I1161" t="s">
        <v>13852</v>
      </c>
      <c r="J1161">
        <v>1</v>
      </c>
      <c r="K1161" t="s">
        <v>13769</v>
      </c>
      <c r="L1161">
        <v>270103</v>
      </c>
      <c r="M1161" t="s">
        <v>13539</v>
      </c>
      <c r="N1161">
        <v>270103008</v>
      </c>
      <c r="O1161" t="s">
        <v>13734</v>
      </c>
      <c r="P1161">
        <v>0</v>
      </c>
      <c r="Q1161">
        <v>1053.592592592594</v>
      </c>
      <c r="R1161">
        <v>0</v>
      </c>
    </row>
    <row r="1162" spans="1:18" x14ac:dyDescent="0.25">
      <c r="A1162">
        <v>10</v>
      </c>
      <c r="B1162">
        <v>10303</v>
      </c>
      <c r="C1162" t="s">
        <v>777</v>
      </c>
      <c r="D1162" t="s">
        <v>1736</v>
      </c>
      <c r="E1162">
        <v>1</v>
      </c>
      <c r="F1162" t="s">
        <v>13849</v>
      </c>
      <c r="G1162">
        <v>2</v>
      </c>
      <c r="H1162" t="s">
        <v>13771</v>
      </c>
      <c r="I1162" t="s">
        <v>13853</v>
      </c>
      <c r="J1162">
        <v>1</v>
      </c>
      <c r="K1162" t="s">
        <v>13769</v>
      </c>
      <c r="L1162">
        <v>270103</v>
      </c>
      <c r="M1162" t="s">
        <v>13539</v>
      </c>
      <c r="N1162">
        <v>270103008</v>
      </c>
      <c r="O1162" t="s">
        <v>13734</v>
      </c>
      <c r="P1162">
        <v>0</v>
      </c>
      <c r="Q1162">
        <v>470.58947368421099</v>
      </c>
      <c r="R1162">
        <v>0</v>
      </c>
    </row>
    <row r="1163" spans="1:18" x14ac:dyDescent="0.25">
      <c r="A1163">
        <v>10</v>
      </c>
      <c r="B1163">
        <v>10303</v>
      </c>
      <c r="C1163" t="s">
        <v>777</v>
      </c>
      <c r="D1163" t="s">
        <v>1736</v>
      </c>
      <c r="E1163">
        <v>2</v>
      </c>
      <c r="F1163" t="s">
        <v>13854</v>
      </c>
      <c r="G1163">
        <v>1</v>
      </c>
      <c r="H1163" t="s">
        <v>8278</v>
      </c>
      <c r="I1163" t="s">
        <v>13850</v>
      </c>
      <c r="J1163">
        <v>1</v>
      </c>
      <c r="K1163" t="s">
        <v>13769</v>
      </c>
      <c r="L1163">
        <v>270103</v>
      </c>
      <c r="M1163" t="s">
        <v>13539</v>
      </c>
      <c r="N1163">
        <v>270103008</v>
      </c>
      <c r="O1163" t="s">
        <v>13734</v>
      </c>
      <c r="P1163">
        <v>0</v>
      </c>
      <c r="Q1163">
        <v>1524.182066276805</v>
      </c>
      <c r="R1163">
        <v>0</v>
      </c>
    </row>
    <row r="1164" spans="1:18" x14ac:dyDescent="0.25">
      <c r="A1164">
        <v>10</v>
      </c>
      <c r="B1164">
        <v>10303</v>
      </c>
      <c r="C1164" t="s">
        <v>777</v>
      </c>
      <c r="D1164" t="s">
        <v>1736</v>
      </c>
      <c r="E1164">
        <v>3</v>
      </c>
      <c r="F1164" t="s">
        <v>13855</v>
      </c>
      <c r="G1164">
        <v>1</v>
      </c>
      <c r="H1164" t="s">
        <v>8278</v>
      </c>
      <c r="I1164" t="s">
        <v>13850</v>
      </c>
      <c r="J1164">
        <v>1</v>
      </c>
      <c r="K1164" t="s">
        <v>13769</v>
      </c>
      <c r="L1164">
        <v>270103</v>
      </c>
      <c r="M1164" t="s">
        <v>13539</v>
      </c>
      <c r="N1164">
        <v>270103008</v>
      </c>
      <c r="O1164" t="s">
        <v>13734</v>
      </c>
      <c r="P1164">
        <v>0</v>
      </c>
      <c r="Q1164">
        <v>1053.592592592594</v>
      </c>
      <c r="R1164">
        <v>0</v>
      </c>
    </row>
    <row r="1165" spans="1:18" x14ac:dyDescent="0.25">
      <c r="A1165">
        <v>10</v>
      </c>
      <c r="B1165">
        <v>10303</v>
      </c>
      <c r="C1165" t="s">
        <v>777</v>
      </c>
      <c r="D1165" t="s">
        <v>1736</v>
      </c>
      <c r="E1165">
        <v>3</v>
      </c>
      <c r="F1165" t="s">
        <v>13855</v>
      </c>
      <c r="G1165">
        <v>1</v>
      </c>
      <c r="H1165" t="s">
        <v>8278</v>
      </c>
      <c r="I1165" t="s">
        <v>13851</v>
      </c>
      <c r="J1165">
        <v>1</v>
      </c>
      <c r="K1165" t="s">
        <v>13769</v>
      </c>
      <c r="L1165">
        <v>270103</v>
      </c>
      <c r="M1165" t="s">
        <v>13539</v>
      </c>
      <c r="N1165">
        <v>270103008</v>
      </c>
      <c r="O1165" t="s">
        <v>13734</v>
      </c>
      <c r="P1165">
        <v>0</v>
      </c>
      <c r="Q1165">
        <v>470.58947368421099</v>
      </c>
      <c r="R1165">
        <v>0</v>
      </c>
    </row>
    <row r="1166" spans="1:18" x14ac:dyDescent="0.25">
      <c r="A1166">
        <v>10</v>
      </c>
      <c r="B1166">
        <v>10305</v>
      </c>
      <c r="C1166" t="s">
        <v>777</v>
      </c>
      <c r="D1166" t="s">
        <v>13776</v>
      </c>
      <c r="E1166">
        <v>1</v>
      </c>
      <c r="F1166" t="s">
        <v>13849</v>
      </c>
      <c r="G1166">
        <v>1</v>
      </c>
      <c r="H1166" t="s">
        <v>8278</v>
      </c>
      <c r="I1166" t="s">
        <v>13850</v>
      </c>
      <c r="J1166">
        <v>1</v>
      </c>
      <c r="K1166" t="s">
        <v>13769</v>
      </c>
      <c r="L1166">
        <v>270103</v>
      </c>
      <c r="M1166" t="s">
        <v>13539</v>
      </c>
      <c r="N1166">
        <v>270103008</v>
      </c>
      <c r="O1166" t="s">
        <v>13734</v>
      </c>
      <c r="P1166">
        <v>0</v>
      </c>
      <c r="Q1166">
        <v>1711.6794776666891</v>
      </c>
      <c r="R1166">
        <v>0</v>
      </c>
    </row>
    <row r="1167" spans="1:18" x14ac:dyDescent="0.25">
      <c r="A1167">
        <v>10</v>
      </c>
      <c r="B1167">
        <v>10305</v>
      </c>
      <c r="C1167" t="s">
        <v>777</v>
      </c>
      <c r="D1167" t="s">
        <v>13776</v>
      </c>
      <c r="E1167">
        <v>1</v>
      </c>
      <c r="F1167" t="s">
        <v>13849</v>
      </c>
      <c r="G1167">
        <v>2</v>
      </c>
      <c r="H1167" t="s">
        <v>13771</v>
      </c>
      <c r="I1167" t="s">
        <v>13852</v>
      </c>
      <c r="J1167">
        <v>1</v>
      </c>
      <c r="K1167" t="s">
        <v>13769</v>
      </c>
      <c r="L1167">
        <v>270103</v>
      </c>
      <c r="M1167" t="s">
        <v>13539</v>
      </c>
      <c r="N1167">
        <v>270103008</v>
      </c>
      <c r="O1167" t="s">
        <v>13734</v>
      </c>
      <c r="P1167">
        <v>0</v>
      </c>
      <c r="Q1167">
        <v>1711.6794776666891</v>
      </c>
      <c r="R1167">
        <v>0</v>
      </c>
    </row>
    <row r="1168" spans="1:18" x14ac:dyDescent="0.25">
      <c r="A1168">
        <v>10</v>
      </c>
      <c r="B1168">
        <v>10305</v>
      </c>
      <c r="C1168" t="s">
        <v>777</v>
      </c>
      <c r="D1168" t="s">
        <v>13776</v>
      </c>
      <c r="E1168">
        <v>2</v>
      </c>
      <c r="F1168" t="s">
        <v>13854</v>
      </c>
      <c r="G1168">
        <v>1</v>
      </c>
      <c r="H1168" t="s">
        <v>8278</v>
      </c>
      <c r="I1168" t="s">
        <v>13850</v>
      </c>
      <c r="J1168">
        <v>1</v>
      </c>
      <c r="K1168" t="s">
        <v>13769</v>
      </c>
      <c r="L1168">
        <v>270103</v>
      </c>
      <c r="M1168" t="s">
        <v>13539</v>
      </c>
      <c r="N1168">
        <v>270103008</v>
      </c>
      <c r="O1168" t="s">
        <v>13734</v>
      </c>
      <c r="P1168">
        <v>0</v>
      </c>
      <c r="Q1168">
        <v>1711.6794776666891</v>
      </c>
      <c r="R1168">
        <v>0</v>
      </c>
    </row>
    <row r="1169" spans="1:18" x14ac:dyDescent="0.25">
      <c r="A1169">
        <v>10</v>
      </c>
      <c r="B1169">
        <v>10305</v>
      </c>
      <c r="C1169" t="s">
        <v>777</v>
      </c>
      <c r="D1169" t="s">
        <v>13776</v>
      </c>
      <c r="E1169">
        <v>3</v>
      </c>
      <c r="F1169" t="s">
        <v>13855</v>
      </c>
      <c r="G1169">
        <v>1</v>
      </c>
      <c r="H1169" t="s">
        <v>8278</v>
      </c>
      <c r="I1169" t="s">
        <v>13850</v>
      </c>
      <c r="J1169">
        <v>1</v>
      </c>
      <c r="K1169" t="s">
        <v>13769</v>
      </c>
      <c r="L1169">
        <v>270103</v>
      </c>
      <c r="M1169" t="s">
        <v>13539</v>
      </c>
      <c r="N1169">
        <v>270103008</v>
      </c>
      <c r="O1169" t="s">
        <v>13734</v>
      </c>
      <c r="P1169">
        <v>0</v>
      </c>
      <c r="Q1169">
        <v>1711.6794776666891</v>
      </c>
      <c r="R1169">
        <v>0</v>
      </c>
    </row>
    <row r="1170" spans="1:18" x14ac:dyDescent="0.25">
      <c r="A1170">
        <v>10</v>
      </c>
      <c r="B1170">
        <v>10306</v>
      </c>
      <c r="C1170" t="s">
        <v>777</v>
      </c>
      <c r="D1170" t="s">
        <v>13777</v>
      </c>
      <c r="E1170">
        <v>1</v>
      </c>
      <c r="F1170" t="s">
        <v>13849</v>
      </c>
      <c r="G1170">
        <v>1</v>
      </c>
      <c r="H1170" t="s">
        <v>8278</v>
      </c>
      <c r="I1170" t="s">
        <v>13850</v>
      </c>
      <c r="J1170">
        <v>1</v>
      </c>
      <c r="K1170" t="s">
        <v>13769</v>
      </c>
      <c r="L1170">
        <v>270103</v>
      </c>
      <c r="M1170" t="s">
        <v>13539</v>
      </c>
      <c r="N1170">
        <v>270103008</v>
      </c>
      <c r="O1170" t="s">
        <v>13734</v>
      </c>
      <c r="P1170">
        <v>0</v>
      </c>
      <c r="Q1170">
        <v>3009.6332411075491</v>
      </c>
      <c r="R1170">
        <v>0</v>
      </c>
    </row>
    <row r="1171" spans="1:18" x14ac:dyDescent="0.25">
      <c r="A1171">
        <v>10</v>
      </c>
      <c r="B1171">
        <v>10306</v>
      </c>
      <c r="C1171" t="s">
        <v>777</v>
      </c>
      <c r="D1171" t="s">
        <v>13777</v>
      </c>
      <c r="E1171">
        <v>1</v>
      </c>
      <c r="F1171" t="s">
        <v>13849</v>
      </c>
      <c r="G1171">
        <v>2</v>
      </c>
      <c r="H1171" t="s">
        <v>13771</v>
      </c>
      <c r="I1171" t="s">
        <v>13852</v>
      </c>
      <c r="J1171">
        <v>1</v>
      </c>
      <c r="K1171" t="s">
        <v>13769</v>
      </c>
      <c r="L1171">
        <v>270103</v>
      </c>
      <c r="M1171" t="s">
        <v>13539</v>
      </c>
      <c r="N1171">
        <v>270103008</v>
      </c>
      <c r="O1171" t="s">
        <v>13734</v>
      </c>
      <c r="P1171">
        <v>0</v>
      </c>
      <c r="Q1171">
        <v>3009.6332411075491</v>
      </c>
      <c r="R1171">
        <v>0</v>
      </c>
    </row>
    <row r="1172" spans="1:18" x14ac:dyDescent="0.25">
      <c r="A1172">
        <v>10</v>
      </c>
      <c r="B1172">
        <v>10306</v>
      </c>
      <c r="C1172" t="s">
        <v>777</v>
      </c>
      <c r="D1172" t="s">
        <v>13777</v>
      </c>
      <c r="E1172">
        <v>2</v>
      </c>
      <c r="F1172" t="s">
        <v>13854</v>
      </c>
      <c r="G1172">
        <v>1</v>
      </c>
      <c r="H1172" t="s">
        <v>8278</v>
      </c>
      <c r="I1172" t="s">
        <v>13850</v>
      </c>
      <c r="J1172">
        <v>1</v>
      </c>
      <c r="K1172" t="s">
        <v>13769</v>
      </c>
      <c r="L1172">
        <v>270103</v>
      </c>
      <c r="M1172" t="s">
        <v>13539</v>
      </c>
      <c r="N1172">
        <v>270103008</v>
      </c>
      <c r="O1172" t="s">
        <v>13734</v>
      </c>
      <c r="P1172">
        <v>0</v>
      </c>
      <c r="Q1172">
        <v>3009.6332411075491</v>
      </c>
      <c r="R1172">
        <v>0</v>
      </c>
    </row>
    <row r="1173" spans="1:18" x14ac:dyDescent="0.25">
      <c r="A1173">
        <v>10</v>
      </c>
      <c r="B1173">
        <v>10306</v>
      </c>
      <c r="C1173" t="s">
        <v>777</v>
      </c>
      <c r="D1173" t="s">
        <v>13777</v>
      </c>
      <c r="E1173">
        <v>3</v>
      </c>
      <c r="F1173" t="s">
        <v>13855</v>
      </c>
      <c r="G1173">
        <v>1</v>
      </c>
      <c r="H1173" t="s">
        <v>8278</v>
      </c>
      <c r="I1173" t="s">
        <v>13850</v>
      </c>
      <c r="J1173">
        <v>1</v>
      </c>
      <c r="K1173" t="s">
        <v>13769</v>
      </c>
      <c r="L1173">
        <v>270103</v>
      </c>
      <c r="M1173" t="s">
        <v>13539</v>
      </c>
      <c r="N1173">
        <v>270103008</v>
      </c>
      <c r="O1173" t="s">
        <v>13734</v>
      </c>
      <c r="P1173">
        <v>0</v>
      </c>
      <c r="Q1173">
        <v>3009.6332411075491</v>
      </c>
      <c r="R1173">
        <v>0</v>
      </c>
    </row>
    <row r="1174" spans="1:18" x14ac:dyDescent="0.25">
      <c r="A1174">
        <v>10</v>
      </c>
      <c r="B1174">
        <v>10307</v>
      </c>
      <c r="C1174" t="s">
        <v>777</v>
      </c>
      <c r="D1174" t="s">
        <v>1748</v>
      </c>
      <c r="E1174">
        <v>1</v>
      </c>
      <c r="F1174" t="s">
        <v>13849</v>
      </c>
      <c r="G1174">
        <v>1</v>
      </c>
      <c r="H1174" t="s">
        <v>8278</v>
      </c>
      <c r="I1174" t="s">
        <v>13850</v>
      </c>
      <c r="J1174">
        <v>1</v>
      </c>
      <c r="K1174" t="s">
        <v>13769</v>
      </c>
      <c r="L1174">
        <v>270103</v>
      </c>
      <c r="M1174" t="s">
        <v>13539</v>
      </c>
      <c r="N1174">
        <v>270103008</v>
      </c>
      <c r="O1174" t="s">
        <v>13734</v>
      </c>
      <c r="P1174">
        <v>0</v>
      </c>
      <c r="Q1174">
        <v>3826.7169125573255</v>
      </c>
      <c r="R1174">
        <v>1507.8829629629629</v>
      </c>
    </row>
    <row r="1175" spans="1:18" x14ac:dyDescent="0.25">
      <c r="A1175">
        <v>10</v>
      </c>
      <c r="B1175">
        <v>10307</v>
      </c>
      <c r="C1175" t="s">
        <v>777</v>
      </c>
      <c r="D1175" t="s">
        <v>1748</v>
      </c>
      <c r="E1175">
        <v>1</v>
      </c>
      <c r="F1175" t="s">
        <v>13849</v>
      </c>
      <c r="G1175">
        <v>1</v>
      </c>
      <c r="H1175" t="s">
        <v>8278</v>
      </c>
      <c r="I1175" t="s">
        <v>13851</v>
      </c>
      <c r="J1175">
        <v>1</v>
      </c>
      <c r="K1175" t="s">
        <v>13769</v>
      </c>
      <c r="L1175">
        <v>270103</v>
      </c>
      <c r="M1175" t="s">
        <v>13539</v>
      </c>
      <c r="N1175">
        <v>270103008</v>
      </c>
      <c r="O1175" t="s">
        <v>13734</v>
      </c>
      <c r="P1175">
        <v>0</v>
      </c>
      <c r="Q1175">
        <v>0</v>
      </c>
      <c r="R1175">
        <v>1218.71</v>
      </c>
    </row>
    <row r="1176" spans="1:18" x14ac:dyDescent="0.25">
      <c r="A1176">
        <v>10</v>
      </c>
      <c r="B1176">
        <v>10307</v>
      </c>
      <c r="C1176" t="s">
        <v>777</v>
      </c>
      <c r="D1176" t="s">
        <v>1748</v>
      </c>
      <c r="E1176">
        <v>1</v>
      </c>
      <c r="F1176" t="s">
        <v>13849</v>
      </c>
      <c r="G1176">
        <v>2</v>
      </c>
      <c r="H1176" t="s">
        <v>13771</v>
      </c>
      <c r="I1176" t="s">
        <v>13852</v>
      </c>
      <c r="J1176">
        <v>1</v>
      </c>
      <c r="K1176" t="s">
        <v>13769</v>
      </c>
      <c r="L1176">
        <v>270103</v>
      </c>
      <c r="M1176" t="s">
        <v>13539</v>
      </c>
      <c r="N1176">
        <v>270103008</v>
      </c>
      <c r="O1176" t="s">
        <v>13734</v>
      </c>
      <c r="P1176">
        <v>0</v>
      </c>
      <c r="Q1176">
        <v>3826.7169125573255</v>
      </c>
      <c r="R1176">
        <v>918.96296296296293</v>
      </c>
    </row>
    <row r="1177" spans="1:18" x14ac:dyDescent="0.25">
      <c r="A1177">
        <v>10</v>
      </c>
      <c r="B1177">
        <v>10307</v>
      </c>
      <c r="C1177" t="s">
        <v>777</v>
      </c>
      <c r="D1177" t="s">
        <v>1748</v>
      </c>
      <c r="E1177">
        <v>1</v>
      </c>
      <c r="F1177" t="s">
        <v>13849</v>
      </c>
      <c r="G1177">
        <v>2</v>
      </c>
      <c r="H1177" t="s">
        <v>13771</v>
      </c>
      <c r="I1177" t="s">
        <v>13853</v>
      </c>
      <c r="J1177">
        <v>1</v>
      </c>
      <c r="K1177" t="s">
        <v>13769</v>
      </c>
      <c r="L1177">
        <v>270103</v>
      </c>
      <c r="M1177" t="s">
        <v>13539</v>
      </c>
      <c r="N1177">
        <v>270103008</v>
      </c>
      <c r="O1177" t="s">
        <v>13734</v>
      </c>
      <c r="P1177">
        <v>0</v>
      </c>
      <c r="Q1177">
        <v>0</v>
      </c>
      <c r="R1177">
        <v>1807.63</v>
      </c>
    </row>
    <row r="1178" spans="1:18" x14ac:dyDescent="0.25">
      <c r="A1178">
        <v>10</v>
      </c>
      <c r="B1178">
        <v>10307</v>
      </c>
      <c r="C1178" t="s">
        <v>777</v>
      </c>
      <c r="D1178" t="s">
        <v>1748</v>
      </c>
      <c r="E1178">
        <v>2</v>
      </c>
      <c r="F1178" t="s">
        <v>13854</v>
      </c>
      <c r="G1178">
        <v>1</v>
      </c>
      <c r="H1178" t="s">
        <v>8278</v>
      </c>
      <c r="I1178" t="s">
        <v>13850</v>
      </c>
      <c r="J1178">
        <v>1</v>
      </c>
      <c r="K1178" t="s">
        <v>13769</v>
      </c>
      <c r="L1178">
        <v>270103</v>
      </c>
      <c r="M1178" t="s">
        <v>13539</v>
      </c>
      <c r="N1178">
        <v>270103008</v>
      </c>
      <c r="O1178" t="s">
        <v>13734</v>
      </c>
      <c r="P1178">
        <v>0</v>
      </c>
      <c r="Q1178">
        <v>3826.7169125573255</v>
      </c>
      <c r="R1178">
        <v>2432.1329629629631</v>
      </c>
    </row>
    <row r="1179" spans="1:18" x14ac:dyDescent="0.25">
      <c r="A1179">
        <v>10</v>
      </c>
      <c r="B1179">
        <v>10307</v>
      </c>
      <c r="C1179" t="s">
        <v>777</v>
      </c>
      <c r="D1179" t="s">
        <v>1748</v>
      </c>
      <c r="E1179">
        <v>2</v>
      </c>
      <c r="F1179" t="s">
        <v>13854</v>
      </c>
      <c r="G1179">
        <v>1</v>
      </c>
      <c r="H1179" t="s">
        <v>8278</v>
      </c>
      <c r="I1179" t="s">
        <v>13851</v>
      </c>
      <c r="J1179">
        <v>1</v>
      </c>
      <c r="K1179" t="s">
        <v>13769</v>
      </c>
      <c r="L1179">
        <v>270103</v>
      </c>
      <c r="M1179" t="s">
        <v>13539</v>
      </c>
      <c r="N1179">
        <v>270103008</v>
      </c>
      <c r="O1179" t="s">
        <v>13734</v>
      </c>
      <c r="P1179">
        <v>0</v>
      </c>
      <c r="Q1179">
        <v>0</v>
      </c>
      <c r="R1179">
        <v>294.45999999999998</v>
      </c>
    </row>
    <row r="1180" spans="1:18" x14ac:dyDescent="0.25">
      <c r="A1180">
        <v>10</v>
      </c>
      <c r="B1180">
        <v>10307</v>
      </c>
      <c r="C1180" t="s">
        <v>777</v>
      </c>
      <c r="D1180" t="s">
        <v>1748</v>
      </c>
      <c r="E1180">
        <v>3</v>
      </c>
      <c r="F1180" t="s">
        <v>13855</v>
      </c>
      <c r="G1180">
        <v>1</v>
      </c>
      <c r="H1180" t="s">
        <v>8278</v>
      </c>
      <c r="I1180" t="s">
        <v>13850</v>
      </c>
      <c r="J1180">
        <v>1</v>
      </c>
      <c r="K1180" t="s">
        <v>13769</v>
      </c>
      <c r="L1180">
        <v>270103</v>
      </c>
      <c r="M1180" t="s">
        <v>13539</v>
      </c>
      <c r="N1180">
        <v>270103008</v>
      </c>
      <c r="O1180" t="s">
        <v>13734</v>
      </c>
      <c r="P1180">
        <v>0</v>
      </c>
      <c r="Q1180">
        <v>3826.7169125573255</v>
      </c>
      <c r="R1180">
        <v>1507.8829629629629</v>
      </c>
    </row>
    <row r="1181" spans="1:18" x14ac:dyDescent="0.25">
      <c r="A1181">
        <v>10</v>
      </c>
      <c r="B1181">
        <v>10307</v>
      </c>
      <c r="C1181" t="s">
        <v>777</v>
      </c>
      <c r="D1181" t="s">
        <v>1748</v>
      </c>
      <c r="E1181">
        <v>3</v>
      </c>
      <c r="F1181" t="s">
        <v>13855</v>
      </c>
      <c r="G1181">
        <v>1</v>
      </c>
      <c r="H1181" t="s">
        <v>8278</v>
      </c>
      <c r="I1181" t="s">
        <v>13851</v>
      </c>
      <c r="J1181">
        <v>1</v>
      </c>
      <c r="K1181" t="s">
        <v>13769</v>
      </c>
      <c r="L1181">
        <v>270103</v>
      </c>
      <c r="M1181" t="s">
        <v>13539</v>
      </c>
      <c r="N1181">
        <v>270103008</v>
      </c>
      <c r="O1181" t="s">
        <v>13734</v>
      </c>
      <c r="P1181">
        <v>0</v>
      </c>
      <c r="Q1181">
        <v>0</v>
      </c>
      <c r="R1181">
        <v>1218.71</v>
      </c>
    </row>
    <row r="1182" spans="1:18" x14ac:dyDescent="0.25">
      <c r="A1182">
        <v>10</v>
      </c>
      <c r="B1182">
        <v>10403</v>
      </c>
      <c r="C1182" t="s">
        <v>777</v>
      </c>
      <c r="D1182" t="s">
        <v>1757</v>
      </c>
      <c r="E1182">
        <v>1</v>
      </c>
      <c r="F1182" t="s">
        <v>13849</v>
      </c>
      <c r="G1182">
        <v>1</v>
      </c>
      <c r="H1182" t="s">
        <v>8278</v>
      </c>
      <c r="I1182" t="s">
        <v>13850</v>
      </c>
      <c r="J1182">
        <v>1</v>
      </c>
      <c r="K1182" t="s">
        <v>13769</v>
      </c>
      <c r="L1182">
        <v>270103</v>
      </c>
      <c r="M1182" t="s">
        <v>13539</v>
      </c>
      <c r="N1182">
        <v>270103008</v>
      </c>
      <c r="O1182" t="s">
        <v>13734</v>
      </c>
      <c r="P1182">
        <v>0</v>
      </c>
      <c r="Q1182">
        <v>1982.9684363565279</v>
      </c>
      <c r="R1182">
        <v>0</v>
      </c>
    </row>
    <row r="1183" spans="1:18" x14ac:dyDescent="0.25">
      <c r="A1183">
        <v>10</v>
      </c>
      <c r="B1183">
        <v>10403</v>
      </c>
      <c r="C1183" t="s">
        <v>777</v>
      </c>
      <c r="D1183" t="s">
        <v>1757</v>
      </c>
      <c r="E1183">
        <v>1</v>
      </c>
      <c r="F1183" t="s">
        <v>13849</v>
      </c>
      <c r="G1183">
        <v>2</v>
      </c>
      <c r="H1183" t="s">
        <v>13771</v>
      </c>
      <c r="I1183" t="s">
        <v>13852</v>
      </c>
      <c r="J1183">
        <v>1</v>
      </c>
      <c r="K1183" t="s">
        <v>13769</v>
      </c>
      <c r="L1183">
        <v>270103</v>
      </c>
      <c r="M1183" t="s">
        <v>13539</v>
      </c>
      <c r="N1183">
        <v>270103008</v>
      </c>
      <c r="O1183" t="s">
        <v>13734</v>
      </c>
      <c r="P1183">
        <v>0</v>
      </c>
      <c r="Q1183">
        <v>1982.9684363565279</v>
      </c>
      <c r="R1183">
        <v>0</v>
      </c>
    </row>
    <row r="1184" spans="1:18" x14ac:dyDescent="0.25">
      <c r="A1184">
        <v>10</v>
      </c>
      <c r="B1184">
        <v>10403</v>
      </c>
      <c r="C1184" t="s">
        <v>777</v>
      </c>
      <c r="D1184" t="s">
        <v>1757</v>
      </c>
      <c r="E1184">
        <v>2</v>
      </c>
      <c r="F1184" t="s">
        <v>13854</v>
      </c>
      <c r="G1184">
        <v>1</v>
      </c>
      <c r="H1184" t="s">
        <v>8278</v>
      </c>
      <c r="I1184" t="s">
        <v>13850</v>
      </c>
      <c r="J1184">
        <v>1</v>
      </c>
      <c r="K1184" t="s">
        <v>13769</v>
      </c>
      <c r="L1184">
        <v>270103</v>
      </c>
      <c r="M1184" t="s">
        <v>13539</v>
      </c>
      <c r="N1184">
        <v>270103008</v>
      </c>
      <c r="O1184" t="s">
        <v>13734</v>
      </c>
      <c r="P1184">
        <v>0</v>
      </c>
      <c r="Q1184">
        <v>1982.9684363565279</v>
      </c>
      <c r="R1184">
        <v>0</v>
      </c>
    </row>
    <row r="1185" spans="1:18" x14ac:dyDescent="0.25">
      <c r="A1185">
        <v>10</v>
      </c>
      <c r="B1185">
        <v>10403</v>
      </c>
      <c r="C1185" t="s">
        <v>777</v>
      </c>
      <c r="D1185" t="s">
        <v>1757</v>
      </c>
      <c r="E1185">
        <v>3</v>
      </c>
      <c r="F1185" t="s">
        <v>13855</v>
      </c>
      <c r="G1185">
        <v>1</v>
      </c>
      <c r="H1185" t="s">
        <v>8278</v>
      </c>
      <c r="I1185" t="s">
        <v>13850</v>
      </c>
      <c r="J1185">
        <v>1</v>
      </c>
      <c r="K1185" t="s">
        <v>13769</v>
      </c>
      <c r="L1185">
        <v>270103</v>
      </c>
      <c r="M1185" t="s">
        <v>13539</v>
      </c>
      <c r="N1185">
        <v>270103008</v>
      </c>
      <c r="O1185" t="s">
        <v>13734</v>
      </c>
      <c r="P1185">
        <v>0</v>
      </c>
      <c r="Q1185">
        <v>1982.9684363565279</v>
      </c>
      <c r="R1185">
        <v>0</v>
      </c>
    </row>
    <row r="1186" spans="1:18" x14ac:dyDescent="0.25">
      <c r="A1186">
        <v>11</v>
      </c>
      <c r="B1186">
        <v>11101</v>
      </c>
      <c r="C1186" t="s">
        <v>10709</v>
      </c>
      <c r="D1186" t="s">
        <v>1763</v>
      </c>
      <c r="E1186">
        <v>1</v>
      </c>
      <c r="F1186" t="s">
        <v>13849</v>
      </c>
      <c r="G1186">
        <v>1</v>
      </c>
      <c r="H1186" t="s">
        <v>8278</v>
      </c>
      <c r="I1186" t="s">
        <v>13850</v>
      </c>
      <c r="J1186">
        <v>1</v>
      </c>
      <c r="K1186" t="s">
        <v>13769</v>
      </c>
      <c r="L1186">
        <v>270103</v>
      </c>
      <c r="M1186" t="s">
        <v>13539</v>
      </c>
      <c r="N1186">
        <v>270103008</v>
      </c>
      <c r="O1186" t="s">
        <v>13734</v>
      </c>
      <c r="P1186">
        <v>13822</v>
      </c>
      <c r="Q1186">
        <v>14373.430804647136</v>
      </c>
      <c r="R1186">
        <v>15271.462844814763</v>
      </c>
    </row>
    <row r="1187" spans="1:18" x14ac:dyDescent="0.25">
      <c r="A1187">
        <v>11</v>
      </c>
      <c r="B1187">
        <v>11101</v>
      </c>
      <c r="C1187" t="s">
        <v>10709</v>
      </c>
      <c r="D1187" t="s">
        <v>1763</v>
      </c>
      <c r="E1187">
        <v>1</v>
      </c>
      <c r="F1187" t="s">
        <v>13849</v>
      </c>
      <c r="G1187">
        <v>1</v>
      </c>
      <c r="H1187" t="s">
        <v>8278</v>
      </c>
      <c r="I1187" t="s">
        <v>13851</v>
      </c>
      <c r="J1187">
        <v>1</v>
      </c>
      <c r="K1187" t="s">
        <v>13769</v>
      </c>
      <c r="L1187">
        <v>270103</v>
      </c>
      <c r="M1187" t="s">
        <v>13539</v>
      </c>
      <c r="N1187">
        <v>270103008</v>
      </c>
      <c r="O1187" t="s">
        <v>13734</v>
      </c>
      <c r="P1187">
        <v>975</v>
      </c>
      <c r="Q1187">
        <v>2002.7105788098106</v>
      </c>
      <c r="R1187">
        <v>2813.0073084362439</v>
      </c>
    </row>
    <row r="1188" spans="1:18" x14ac:dyDescent="0.25">
      <c r="A1188">
        <v>11</v>
      </c>
      <c r="B1188">
        <v>11101</v>
      </c>
      <c r="C1188" t="s">
        <v>10709</v>
      </c>
      <c r="D1188" t="s">
        <v>1763</v>
      </c>
      <c r="E1188">
        <v>1</v>
      </c>
      <c r="F1188" t="s">
        <v>13849</v>
      </c>
      <c r="G1188">
        <v>2</v>
      </c>
      <c r="H1188" t="s">
        <v>13771</v>
      </c>
      <c r="I1188" t="s">
        <v>13852</v>
      </c>
      <c r="J1188">
        <v>1</v>
      </c>
      <c r="K1188" t="s">
        <v>13769</v>
      </c>
      <c r="L1188">
        <v>270103</v>
      </c>
      <c r="M1188" t="s">
        <v>13539</v>
      </c>
      <c r="N1188">
        <v>270103008</v>
      </c>
      <c r="O1188" t="s">
        <v>13734</v>
      </c>
      <c r="P1188">
        <v>12869</v>
      </c>
      <c r="Q1188">
        <v>13381.352565765155</v>
      </c>
      <c r="R1188">
        <v>11103.730381391662</v>
      </c>
    </row>
    <row r="1189" spans="1:18" x14ac:dyDescent="0.25">
      <c r="A1189">
        <v>11</v>
      </c>
      <c r="B1189">
        <v>11101</v>
      </c>
      <c r="C1189" t="s">
        <v>10709</v>
      </c>
      <c r="D1189" t="s">
        <v>1763</v>
      </c>
      <c r="E1189">
        <v>1</v>
      </c>
      <c r="F1189" t="s">
        <v>13849</v>
      </c>
      <c r="G1189">
        <v>2</v>
      </c>
      <c r="H1189" t="s">
        <v>13771</v>
      </c>
      <c r="I1189" t="s">
        <v>13853</v>
      </c>
      <c r="J1189">
        <v>1</v>
      </c>
      <c r="K1189" t="s">
        <v>13769</v>
      </c>
      <c r="L1189">
        <v>270103</v>
      </c>
      <c r="M1189" t="s">
        <v>13539</v>
      </c>
      <c r="N1189">
        <v>270103008</v>
      </c>
      <c r="O1189" t="s">
        <v>13734</v>
      </c>
      <c r="P1189">
        <v>1928</v>
      </c>
      <c r="Q1189">
        <v>2994.7888176917827</v>
      </c>
      <c r="R1189">
        <v>6980.7397718593456</v>
      </c>
    </row>
    <row r="1190" spans="1:18" x14ac:dyDescent="0.25">
      <c r="A1190">
        <v>11</v>
      </c>
      <c r="B1190">
        <v>11101</v>
      </c>
      <c r="C1190" t="s">
        <v>10709</v>
      </c>
      <c r="D1190" t="s">
        <v>1763</v>
      </c>
      <c r="E1190">
        <v>2</v>
      </c>
      <c r="F1190" t="s">
        <v>13854</v>
      </c>
      <c r="G1190">
        <v>1</v>
      </c>
      <c r="H1190" t="s">
        <v>8278</v>
      </c>
      <c r="I1190" t="s">
        <v>13850</v>
      </c>
      <c r="J1190">
        <v>1</v>
      </c>
      <c r="K1190" t="s">
        <v>13769</v>
      </c>
      <c r="L1190">
        <v>270103</v>
      </c>
      <c r="M1190" t="s">
        <v>13539</v>
      </c>
      <c r="N1190">
        <v>270103008</v>
      </c>
      <c r="O1190" t="s">
        <v>13734</v>
      </c>
      <c r="P1190">
        <v>14469</v>
      </c>
      <c r="Q1190">
        <v>15707.857361211683</v>
      </c>
      <c r="R1190">
        <v>17127.196009522402</v>
      </c>
    </row>
    <row r="1191" spans="1:18" x14ac:dyDescent="0.25">
      <c r="A1191">
        <v>11</v>
      </c>
      <c r="B1191">
        <v>11101</v>
      </c>
      <c r="C1191" t="s">
        <v>10709</v>
      </c>
      <c r="D1191" t="s">
        <v>1763</v>
      </c>
      <c r="E1191">
        <v>2</v>
      </c>
      <c r="F1191" t="s">
        <v>13854</v>
      </c>
      <c r="G1191">
        <v>1</v>
      </c>
      <c r="H1191" t="s">
        <v>8278</v>
      </c>
      <c r="I1191" t="s">
        <v>13851</v>
      </c>
      <c r="J1191">
        <v>1</v>
      </c>
      <c r="K1191" t="s">
        <v>13769</v>
      </c>
      <c r="L1191">
        <v>270103</v>
      </c>
      <c r="M1191" t="s">
        <v>13539</v>
      </c>
      <c r="N1191">
        <v>270103008</v>
      </c>
      <c r="O1191" t="s">
        <v>13734</v>
      </c>
      <c r="P1191">
        <v>328</v>
      </c>
      <c r="Q1191">
        <v>668.28402224527417</v>
      </c>
      <c r="R1191">
        <v>957.27414372861176</v>
      </c>
    </row>
    <row r="1192" spans="1:18" x14ac:dyDescent="0.25">
      <c r="A1192">
        <v>11</v>
      </c>
      <c r="B1192">
        <v>11101</v>
      </c>
      <c r="C1192" t="s">
        <v>10709</v>
      </c>
      <c r="D1192" t="s">
        <v>1763</v>
      </c>
      <c r="E1192">
        <v>3</v>
      </c>
      <c r="F1192" t="s">
        <v>13855</v>
      </c>
      <c r="G1192">
        <v>1</v>
      </c>
      <c r="H1192" t="s">
        <v>8278</v>
      </c>
      <c r="I1192" t="s">
        <v>13850</v>
      </c>
      <c r="J1192">
        <v>1</v>
      </c>
      <c r="K1192" t="s">
        <v>13769</v>
      </c>
      <c r="L1192">
        <v>270103</v>
      </c>
      <c r="M1192" t="s">
        <v>13539</v>
      </c>
      <c r="N1192">
        <v>270103008</v>
      </c>
      <c r="O1192" t="s">
        <v>13734</v>
      </c>
      <c r="P1192">
        <v>13822</v>
      </c>
      <c r="Q1192">
        <v>14373.430804647136</v>
      </c>
      <c r="R1192">
        <v>15420.484121410507</v>
      </c>
    </row>
    <row r="1193" spans="1:18" x14ac:dyDescent="0.25">
      <c r="A1193">
        <v>11</v>
      </c>
      <c r="B1193">
        <v>11101</v>
      </c>
      <c r="C1193" t="s">
        <v>10709</v>
      </c>
      <c r="D1193" t="s">
        <v>1763</v>
      </c>
      <c r="E1193">
        <v>3</v>
      </c>
      <c r="F1193" t="s">
        <v>13855</v>
      </c>
      <c r="G1193">
        <v>1</v>
      </c>
      <c r="H1193" t="s">
        <v>8278</v>
      </c>
      <c r="I1193" t="s">
        <v>13851</v>
      </c>
      <c r="J1193">
        <v>1</v>
      </c>
      <c r="K1193" t="s">
        <v>13769</v>
      </c>
      <c r="L1193">
        <v>270103</v>
      </c>
      <c r="M1193" t="s">
        <v>13539</v>
      </c>
      <c r="N1193">
        <v>270103008</v>
      </c>
      <c r="O1193" t="s">
        <v>13734</v>
      </c>
      <c r="P1193">
        <v>975</v>
      </c>
      <c r="Q1193">
        <v>2002.7105788098106</v>
      </c>
      <c r="R1193">
        <v>2663.9860318404999</v>
      </c>
    </row>
    <row r="1194" spans="1:18" x14ac:dyDescent="0.25">
      <c r="A1194">
        <v>11</v>
      </c>
      <c r="B1194">
        <v>11201</v>
      </c>
      <c r="C1194" t="s">
        <v>10709</v>
      </c>
      <c r="D1194" t="s">
        <v>1769</v>
      </c>
      <c r="E1194">
        <v>1</v>
      </c>
      <c r="F1194" t="s">
        <v>13849</v>
      </c>
      <c r="G1194">
        <v>1</v>
      </c>
      <c r="H1194" t="s">
        <v>8278</v>
      </c>
      <c r="I1194" t="s">
        <v>13850</v>
      </c>
      <c r="J1194">
        <v>1</v>
      </c>
      <c r="K1194" t="s">
        <v>13769</v>
      </c>
      <c r="L1194">
        <v>270103</v>
      </c>
      <c r="M1194" t="s">
        <v>13539</v>
      </c>
      <c r="N1194">
        <v>270103008</v>
      </c>
      <c r="O1194" t="s">
        <v>13734</v>
      </c>
      <c r="P1194">
        <v>0</v>
      </c>
      <c r="Q1194">
        <v>8392.3589248787048</v>
      </c>
      <c r="R1194">
        <v>7717.6704547934378</v>
      </c>
    </row>
    <row r="1195" spans="1:18" x14ac:dyDescent="0.25">
      <c r="A1195">
        <v>11</v>
      </c>
      <c r="B1195">
        <v>11201</v>
      </c>
      <c r="C1195" t="s">
        <v>10709</v>
      </c>
      <c r="D1195" t="s">
        <v>1769</v>
      </c>
      <c r="E1195">
        <v>1</v>
      </c>
      <c r="F1195" t="s">
        <v>13849</v>
      </c>
      <c r="G1195">
        <v>1</v>
      </c>
      <c r="H1195" t="s">
        <v>8278</v>
      </c>
      <c r="I1195" t="s">
        <v>13851</v>
      </c>
      <c r="J1195">
        <v>1</v>
      </c>
      <c r="K1195" t="s">
        <v>13769</v>
      </c>
      <c r="L1195">
        <v>270103</v>
      </c>
      <c r="M1195" t="s">
        <v>13539</v>
      </c>
      <c r="N1195">
        <v>270103008</v>
      </c>
      <c r="O1195" t="s">
        <v>13734</v>
      </c>
      <c r="P1195">
        <v>0</v>
      </c>
      <c r="Q1195">
        <v>1385.4985666376049</v>
      </c>
      <c r="R1195">
        <v>2347.8593919555624</v>
      </c>
    </row>
    <row r="1196" spans="1:18" x14ac:dyDescent="0.25">
      <c r="A1196">
        <v>11</v>
      </c>
      <c r="B1196">
        <v>11201</v>
      </c>
      <c r="C1196" t="s">
        <v>10709</v>
      </c>
      <c r="D1196" t="s">
        <v>1769</v>
      </c>
      <c r="E1196">
        <v>1</v>
      </c>
      <c r="F1196" t="s">
        <v>13849</v>
      </c>
      <c r="G1196">
        <v>2</v>
      </c>
      <c r="H1196" t="s">
        <v>13771</v>
      </c>
      <c r="I1196" t="s">
        <v>13852</v>
      </c>
      <c r="J1196">
        <v>1</v>
      </c>
      <c r="K1196" t="s">
        <v>13769</v>
      </c>
      <c r="L1196">
        <v>270103</v>
      </c>
      <c r="M1196" t="s">
        <v>13539</v>
      </c>
      <c r="N1196">
        <v>270103008</v>
      </c>
      <c r="O1196" t="s">
        <v>13734</v>
      </c>
      <c r="P1196">
        <v>0</v>
      </c>
      <c r="Q1196">
        <v>7011.4192521591622</v>
      </c>
      <c r="R1196">
        <v>6487.1030798988222</v>
      </c>
    </row>
    <row r="1197" spans="1:18" x14ac:dyDescent="0.25">
      <c r="A1197">
        <v>11</v>
      </c>
      <c r="B1197">
        <v>11201</v>
      </c>
      <c r="C1197" t="s">
        <v>10709</v>
      </c>
      <c r="D1197" t="s">
        <v>1769</v>
      </c>
      <c r="E1197">
        <v>1</v>
      </c>
      <c r="F1197" t="s">
        <v>13849</v>
      </c>
      <c r="G1197">
        <v>2</v>
      </c>
      <c r="H1197" t="s">
        <v>13771</v>
      </c>
      <c r="I1197" t="s">
        <v>13853</v>
      </c>
      <c r="J1197">
        <v>1</v>
      </c>
      <c r="K1197" t="s">
        <v>13769</v>
      </c>
      <c r="L1197">
        <v>270103</v>
      </c>
      <c r="M1197" t="s">
        <v>13539</v>
      </c>
      <c r="N1197">
        <v>270103008</v>
      </c>
      <c r="O1197" t="s">
        <v>13734</v>
      </c>
      <c r="P1197">
        <v>0</v>
      </c>
      <c r="Q1197">
        <v>2766.4382393571523</v>
      </c>
      <c r="R1197">
        <v>3578.4267668501716</v>
      </c>
    </row>
    <row r="1198" spans="1:18" x14ac:dyDescent="0.25">
      <c r="A1198">
        <v>11</v>
      </c>
      <c r="B1198">
        <v>11201</v>
      </c>
      <c r="C1198" t="s">
        <v>10709</v>
      </c>
      <c r="D1198" t="s">
        <v>1769</v>
      </c>
      <c r="E1198">
        <v>2</v>
      </c>
      <c r="F1198" t="s">
        <v>13854</v>
      </c>
      <c r="G1198">
        <v>1</v>
      </c>
      <c r="H1198" t="s">
        <v>8278</v>
      </c>
      <c r="I1198" t="s">
        <v>13850</v>
      </c>
      <c r="J1198">
        <v>1</v>
      </c>
      <c r="K1198" t="s">
        <v>13769</v>
      </c>
      <c r="L1198">
        <v>270103</v>
      </c>
      <c r="M1198" t="s">
        <v>13539</v>
      </c>
      <c r="N1198">
        <v>270103008</v>
      </c>
      <c r="O1198" t="s">
        <v>13734</v>
      </c>
      <c r="P1198">
        <v>0</v>
      </c>
      <c r="Q1198">
        <v>9427.9905754393494</v>
      </c>
      <c r="R1198">
        <v>9680.8213619005128</v>
      </c>
    </row>
    <row r="1199" spans="1:18" x14ac:dyDescent="0.25">
      <c r="A1199">
        <v>11</v>
      </c>
      <c r="B1199">
        <v>11201</v>
      </c>
      <c r="C1199" t="s">
        <v>10709</v>
      </c>
      <c r="D1199" t="s">
        <v>1769</v>
      </c>
      <c r="E1199">
        <v>2</v>
      </c>
      <c r="F1199" t="s">
        <v>13854</v>
      </c>
      <c r="G1199">
        <v>1</v>
      </c>
      <c r="H1199" t="s">
        <v>8278</v>
      </c>
      <c r="I1199" t="s">
        <v>13851</v>
      </c>
      <c r="J1199">
        <v>1</v>
      </c>
      <c r="K1199" t="s">
        <v>13769</v>
      </c>
      <c r="L1199">
        <v>270103</v>
      </c>
      <c r="M1199" t="s">
        <v>13539</v>
      </c>
      <c r="N1199">
        <v>270103008</v>
      </c>
      <c r="O1199" t="s">
        <v>13734</v>
      </c>
      <c r="P1199">
        <v>0</v>
      </c>
      <c r="Q1199">
        <v>349.86691607696406</v>
      </c>
      <c r="R1199">
        <v>384.70848484848477</v>
      </c>
    </row>
    <row r="1200" spans="1:18" x14ac:dyDescent="0.25">
      <c r="A1200">
        <v>11</v>
      </c>
      <c r="B1200">
        <v>11201</v>
      </c>
      <c r="C1200" t="s">
        <v>10709</v>
      </c>
      <c r="D1200" t="s">
        <v>1769</v>
      </c>
      <c r="E1200">
        <v>3</v>
      </c>
      <c r="F1200" t="s">
        <v>13855</v>
      </c>
      <c r="G1200">
        <v>1</v>
      </c>
      <c r="H1200" t="s">
        <v>8278</v>
      </c>
      <c r="I1200" t="s">
        <v>13850</v>
      </c>
      <c r="J1200">
        <v>1</v>
      </c>
      <c r="K1200" t="s">
        <v>13769</v>
      </c>
      <c r="L1200">
        <v>270103</v>
      </c>
      <c r="M1200" t="s">
        <v>13539</v>
      </c>
      <c r="N1200">
        <v>270103008</v>
      </c>
      <c r="O1200" t="s">
        <v>13734</v>
      </c>
      <c r="P1200">
        <v>0</v>
      </c>
      <c r="Q1200">
        <v>8471.0945570626136</v>
      </c>
      <c r="R1200">
        <v>7761.3522729752567</v>
      </c>
    </row>
    <row r="1201" spans="1:18" x14ac:dyDescent="0.25">
      <c r="A1201">
        <v>11</v>
      </c>
      <c r="B1201">
        <v>11201</v>
      </c>
      <c r="C1201" t="s">
        <v>10709</v>
      </c>
      <c r="D1201" t="s">
        <v>1769</v>
      </c>
      <c r="E1201">
        <v>3</v>
      </c>
      <c r="F1201" t="s">
        <v>13855</v>
      </c>
      <c r="G1201">
        <v>1</v>
      </c>
      <c r="H1201" t="s">
        <v>8278</v>
      </c>
      <c r="I1201" t="s">
        <v>13851</v>
      </c>
      <c r="J1201">
        <v>1</v>
      </c>
      <c r="K1201" t="s">
        <v>13769</v>
      </c>
      <c r="L1201">
        <v>270103</v>
      </c>
      <c r="M1201" t="s">
        <v>13539</v>
      </c>
      <c r="N1201">
        <v>270103008</v>
      </c>
      <c r="O1201" t="s">
        <v>13734</v>
      </c>
      <c r="P1201">
        <v>0</v>
      </c>
      <c r="Q1201">
        <v>1306.7629344536967</v>
      </c>
      <c r="R1201">
        <v>2304.1775737737444</v>
      </c>
    </row>
    <row r="1202" spans="1:18" x14ac:dyDescent="0.25">
      <c r="A1202">
        <v>11</v>
      </c>
      <c r="B1202">
        <v>11202</v>
      </c>
      <c r="C1202" t="s">
        <v>10709</v>
      </c>
      <c r="D1202" t="s">
        <v>1772</v>
      </c>
      <c r="E1202">
        <v>1</v>
      </c>
      <c r="F1202" t="s">
        <v>13849</v>
      </c>
      <c r="G1202">
        <v>1</v>
      </c>
      <c r="H1202" t="s">
        <v>8278</v>
      </c>
      <c r="I1202" t="s">
        <v>13850</v>
      </c>
      <c r="J1202">
        <v>1</v>
      </c>
      <c r="K1202" t="s">
        <v>13769</v>
      </c>
      <c r="L1202">
        <v>270103</v>
      </c>
      <c r="M1202" t="s">
        <v>13539</v>
      </c>
      <c r="N1202">
        <v>270103008</v>
      </c>
      <c r="O1202" t="s">
        <v>13734</v>
      </c>
      <c r="P1202">
        <v>0</v>
      </c>
      <c r="Q1202">
        <v>1721.4065478076011</v>
      </c>
      <c r="R1202">
        <v>0</v>
      </c>
    </row>
    <row r="1203" spans="1:18" x14ac:dyDescent="0.25">
      <c r="A1203">
        <v>11</v>
      </c>
      <c r="B1203">
        <v>11202</v>
      </c>
      <c r="C1203" t="s">
        <v>10709</v>
      </c>
      <c r="D1203" t="s">
        <v>1772</v>
      </c>
      <c r="E1203">
        <v>1</v>
      </c>
      <c r="F1203" t="s">
        <v>13849</v>
      </c>
      <c r="G1203">
        <v>1</v>
      </c>
      <c r="H1203" t="s">
        <v>8278</v>
      </c>
      <c r="I1203" t="s">
        <v>13851</v>
      </c>
      <c r="J1203">
        <v>1</v>
      </c>
      <c r="K1203" t="s">
        <v>13769</v>
      </c>
      <c r="L1203">
        <v>270103</v>
      </c>
      <c r="M1203" t="s">
        <v>13539</v>
      </c>
      <c r="N1203">
        <v>270103008</v>
      </c>
      <c r="O1203" t="s">
        <v>13734</v>
      </c>
      <c r="P1203">
        <v>0</v>
      </c>
      <c r="Q1203">
        <v>371.12723881070877</v>
      </c>
      <c r="R1203">
        <v>0</v>
      </c>
    </row>
    <row r="1204" spans="1:18" x14ac:dyDescent="0.25">
      <c r="A1204">
        <v>11</v>
      </c>
      <c r="B1204">
        <v>11202</v>
      </c>
      <c r="C1204" t="s">
        <v>10709</v>
      </c>
      <c r="D1204" t="s">
        <v>1772</v>
      </c>
      <c r="E1204">
        <v>1</v>
      </c>
      <c r="F1204" t="s">
        <v>13849</v>
      </c>
      <c r="G1204">
        <v>2</v>
      </c>
      <c r="H1204" t="s">
        <v>13771</v>
      </c>
      <c r="I1204" t="s">
        <v>13852</v>
      </c>
      <c r="J1204">
        <v>1</v>
      </c>
      <c r="K1204" t="s">
        <v>13769</v>
      </c>
      <c r="L1204">
        <v>270103</v>
      </c>
      <c r="M1204" t="s">
        <v>13539</v>
      </c>
      <c r="N1204">
        <v>270103008</v>
      </c>
      <c r="O1204" t="s">
        <v>13734</v>
      </c>
      <c r="P1204">
        <v>0</v>
      </c>
      <c r="Q1204">
        <v>1538.3045069912744</v>
      </c>
      <c r="R1204">
        <v>0</v>
      </c>
    </row>
    <row r="1205" spans="1:18" x14ac:dyDescent="0.25">
      <c r="A1205">
        <v>11</v>
      </c>
      <c r="B1205">
        <v>11202</v>
      </c>
      <c r="C1205" t="s">
        <v>10709</v>
      </c>
      <c r="D1205" t="s">
        <v>1772</v>
      </c>
      <c r="E1205">
        <v>1</v>
      </c>
      <c r="F1205" t="s">
        <v>13849</v>
      </c>
      <c r="G1205">
        <v>2</v>
      </c>
      <c r="H1205" t="s">
        <v>13771</v>
      </c>
      <c r="I1205" t="s">
        <v>13853</v>
      </c>
      <c r="J1205">
        <v>1</v>
      </c>
      <c r="K1205" t="s">
        <v>13769</v>
      </c>
      <c r="L1205">
        <v>270103</v>
      </c>
      <c r="M1205" t="s">
        <v>13539</v>
      </c>
      <c r="N1205">
        <v>270103008</v>
      </c>
      <c r="O1205" t="s">
        <v>13734</v>
      </c>
      <c r="P1205">
        <v>0</v>
      </c>
      <c r="Q1205">
        <v>554.22927962703534</v>
      </c>
      <c r="R1205">
        <v>0</v>
      </c>
    </row>
    <row r="1206" spans="1:18" x14ac:dyDescent="0.25">
      <c r="A1206">
        <v>11</v>
      </c>
      <c r="B1206">
        <v>11202</v>
      </c>
      <c r="C1206" t="s">
        <v>10709</v>
      </c>
      <c r="D1206" t="s">
        <v>1772</v>
      </c>
      <c r="E1206">
        <v>2</v>
      </c>
      <c r="F1206" t="s">
        <v>13854</v>
      </c>
      <c r="G1206">
        <v>1</v>
      </c>
      <c r="H1206" t="s">
        <v>8278</v>
      </c>
      <c r="I1206" t="s">
        <v>13850</v>
      </c>
      <c r="J1206">
        <v>1</v>
      </c>
      <c r="K1206" t="s">
        <v>13769</v>
      </c>
      <c r="L1206">
        <v>270103</v>
      </c>
      <c r="M1206" t="s">
        <v>13539</v>
      </c>
      <c r="N1206">
        <v>270103008</v>
      </c>
      <c r="O1206" t="s">
        <v>13734</v>
      </c>
      <c r="P1206">
        <v>0</v>
      </c>
      <c r="Q1206">
        <v>1891.2984773066735</v>
      </c>
      <c r="R1206">
        <v>0</v>
      </c>
    </row>
    <row r="1207" spans="1:18" x14ac:dyDescent="0.25">
      <c r="A1207">
        <v>11</v>
      </c>
      <c r="B1207">
        <v>11202</v>
      </c>
      <c r="C1207" t="s">
        <v>10709</v>
      </c>
      <c r="D1207" t="s">
        <v>1772</v>
      </c>
      <c r="E1207">
        <v>2</v>
      </c>
      <c r="F1207" t="s">
        <v>13854</v>
      </c>
      <c r="G1207">
        <v>1</v>
      </c>
      <c r="H1207" t="s">
        <v>8278</v>
      </c>
      <c r="I1207" t="s">
        <v>13851</v>
      </c>
      <c r="J1207">
        <v>1</v>
      </c>
      <c r="K1207" t="s">
        <v>13769</v>
      </c>
      <c r="L1207">
        <v>270103</v>
      </c>
      <c r="M1207" t="s">
        <v>13539</v>
      </c>
      <c r="N1207">
        <v>270103008</v>
      </c>
      <c r="O1207" t="s">
        <v>13734</v>
      </c>
      <c r="P1207">
        <v>0</v>
      </c>
      <c r="Q1207">
        <v>201.2353093116364</v>
      </c>
      <c r="R1207">
        <v>0</v>
      </c>
    </row>
    <row r="1208" spans="1:18" x14ac:dyDescent="0.25">
      <c r="A1208">
        <v>11</v>
      </c>
      <c r="B1208">
        <v>11202</v>
      </c>
      <c r="C1208" t="s">
        <v>10709</v>
      </c>
      <c r="D1208" t="s">
        <v>1772</v>
      </c>
      <c r="E1208">
        <v>3</v>
      </c>
      <c r="F1208" t="s">
        <v>13855</v>
      </c>
      <c r="G1208">
        <v>1</v>
      </c>
      <c r="H1208" t="s">
        <v>8278</v>
      </c>
      <c r="I1208" t="s">
        <v>13850</v>
      </c>
      <c r="J1208">
        <v>1</v>
      </c>
      <c r="K1208" t="s">
        <v>13769</v>
      </c>
      <c r="L1208">
        <v>270103</v>
      </c>
      <c r="M1208" t="s">
        <v>13539</v>
      </c>
      <c r="N1208">
        <v>270103008</v>
      </c>
      <c r="O1208" t="s">
        <v>13734</v>
      </c>
      <c r="P1208">
        <v>0</v>
      </c>
      <c r="Q1208">
        <v>1721.4065478076011</v>
      </c>
      <c r="R1208">
        <v>0</v>
      </c>
    </row>
    <row r="1209" spans="1:18" x14ac:dyDescent="0.25">
      <c r="A1209">
        <v>11</v>
      </c>
      <c r="B1209">
        <v>11202</v>
      </c>
      <c r="C1209" t="s">
        <v>10709</v>
      </c>
      <c r="D1209" t="s">
        <v>1772</v>
      </c>
      <c r="E1209">
        <v>3</v>
      </c>
      <c r="F1209" t="s">
        <v>13855</v>
      </c>
      <c r="G1209">
        <v>1</v>
      </c>
      <c r="H1209" t="s">
        <v>8278</v>
      </c>
      <c r="I1209" t="s">
        <v>13851</v>
      </c>
      <c r="J1209">
        <v>1</v>
      </c>
      <c r="K1209" t="s">
        <v>13769</v>
      </c>
      <c r="L1209">
        <v>270103</v>
      </c>
      <c r="M1209" t="s">
        <v>13539</v>
      </c>
      <c r="N1209">
        <v>270103008</v>
      </c>
      <c r="O1209" t="s">
        <v>13734</v>
      </c>
      <c r="P1209">
        <v>0</v>
      </c>
      <c r="Q1209">
        <v>371.12723881070877</v>
      </c>
      <c r="R1209">
        <v>0</v>
      </c>
    </row>
    <row r="1210" spans="1:18" x14ac:dyDescent="0.25">
      <c r="A1210">
        <v>11</v>
      </c>
      <c r="B1210">
        <v>11203</v>
      </c>
      <c r="C1210" t="s">
        <v>10709</v>
      </c>
      <c r="D1210" t="s">
        <v>1775</v>
      </c>
      <c r="E1210">
        <v>1</v>
      </c>
      <c r="F1210" t="s">
        <v>13849</v>
      </c>
      <c r="G1210">
        <v>1</v>
      </c>
      <c r="H1210" t="s">
        <v>8278</v>
      </c>
      <c r="I1210" t="s">
        <v>13850</v>
      </c>
      <c r="J1210">
        <v>1</v>
      </c>
      <c r="K1210" t="s">
        <v>13769</v>
      </c>
      <c r="L1210">
        <v>270103</v>
      </c>
      <c r="M1210" t="s">
        <v>13539</v>
      </c>
      <c r="N1210">
        <v>270103008</v>
      </c>
      <c r="O1210" t="s">
        <v>13734</v>
      </c>
      <c r="P1210">
        <v>0</v>
      </c>
      <c r="Q1210">
        <v>673.15997952457371</v>
      </c>
      <c r="R1210">
        <v>0</v>
      </c>
    </row>
    <row r="1211" spans="1:18" x14ac:dyDescent="0.25">
      <c r="A1211">
        <v>11</v>
      </c>
      <c r="B1211">
        <v>11203</v>
      </c>
      <c r="C1211" t="s">
        <v>10709</v>
      </c>
      <c r="D1211" t="s">
        <v>1775</v>
      </c>
      <c r="E1211">
        <v>1</v>
      </c>
      <c r="F1211" t="s">
        <v>13849</v>
      </c>
      <c r="G1211">
        <v>1</v>
      </c>
      <c r="H1211" t="s">
        <v>8278</v>
      </c>
      <c r="I1211" t="s">
        <v>13851</v>
      </c>
      <c r="J1211">
        <v>1</v>
      </c>
      <c r="K1211" t="s">
        <v>13769</v>
      </c>
      <c r="L1211">
        <v>270103</v>
      </c>
      <c r="M1211" t="s">
        <v>13539</v>
      </c>
      <c r="N1211">
        <v>270103008</v>
      </c>
      <c r="O1211" t="s">
        <v>13734</v>
      </c>
      <c r="P1211">
        <v>0</v>
      </c>
      <c r="Q1211">
        <v>78.340909090909093</v>
      </c>
      <c r="R1211">
        <v>0</v>
      </c>
    </row>
    <row r="1212" spans="1:18" x14ac:dyDescent="0.25">
      <c r="A1212">
        <v>11</v>
      </c>
      <c r="B1212">
        <v>11203</v>
      </c>
      <c r="C1212" t="s">
        <v>10709</v>
      </c>
      <c r="D1212" t="s">
        <v>1775</v>
      </c>
      <c r="E1212">
        <v>1</v>
      </c>
      <c r="F1212" t="s">
        <v>13849</v>
      </c>
      <c r="G1212">
        <v>2</v>
      </c>
      <c r="H1212" t="s">
        <v>13771</v>
      </c>
      <c r="I1212" t="s">
        <v>13852</v>
      </c>
      <c r="J1212">
        <v>1</v>
      </c>
      <c r="K1212" t="s">
        <v>13769</v>
      </c>
      <c r="L1212">
        <v>270103</v>
      </c>
      <c r="M1212" t="s">
        <v>13539</v>
      </c>
      <c r="N1212">
        <v>270103008</v>
      </c>
      <c r="O1212" t="s">
        <v>13734</v>
      </c>
      <c r="P1212">
        <v>0</v>
      </c>
      <c r="Q1212">
        <v>673.15997952457371</v>
      </c>
      <c r="R1212">
        <v>0</v>
      </c>
    </row>
    <row r="1213" spans="1:18" x14ac:dyDescent="0.25">
      <c r="A1213">
        <v>11</v>
      </c>
      <c r="B1213">
        <v>11203</v>
      </c>
      <c r="C1213" t="s">
        <v>10709</v>
      </c>
      <c r="D1213" t="s">
        <v>1775</v>
      </c>
      <c r="E1213">
        <v>1</v>
      </c>
      <c r="F1213" t="s">
        <v>13849</v>
      </c>
      <c r="G1213">
        <v>2</v>
      </c>
      <c r="H1213" t="s">
        <v>13771</v>
      </c>
      <c r="I1213" t="s">
        <v>13853</v>
      </c>
      <c r="J1213">
        <v>1</v>
      </c>
      <c r="K1213" t="s">
        <v>13769</v>
      </c>
      <c r="L1213">
        <v>270103</v>
      </c>
      <c r="M1213" t="s">
        <v>13539</v>
      </c>
      <c r="N1213">
        <v>270103008</v>
      </c>
      <c r="O1213" t="s">
        <v>13734</v>
      </c>
      <c r="P1213">
        <v>0</v>
      </c>
      <c r="Q1213">
        <v>78.340909090909093</v>
      </c>
      <c r="R1213">
        <v>0</v>
      </c>
    </row>
    <row r="1214" spans="1:18" x14ac:dyDescent="0.25">
      <c r="A1214">
        <v>11</v>
      </c>
      <c r="B1214">
        <v>11203</v>
      </c>
      <c r="C1214" t="s">
        <v>10709</v>
      </c>
      <c r="D1214" t="s">
        <v>1775</v>
      </c>
      <c r="E1214">
        <v>2</v>
      </c>
      <c r="F1214" t="s">
        <v>13854</v>
      </c>
      <c r="G1214">
        <v>1</v>
      </c>
      <c r="H1214" t="s">
        <v>8278</v>
      </c>
      <c r="I1214" t="s">
        <v>13850</v>
      </c>
      <c r="J1214">
        <v>1</v>
      </c>
      <c r="K1214" t="s">
        <v>13769</v>
      </c>
      <c r="L1214">
        <v>270103</v>
      </c>
      <c r="M1214" t="s">
        <v>13539</v>
      </c>
      <c r="N1214">
        <v>270103008</v>
      </c>
      <c r="O1214" t="s">
        <v>13734</v>
      </c>
      <c r="P1214">
        <v>0</v>
      </c>
      <c r="Q1214">
        <v>673.15997952457371</v>
      </c>
      <c r="R1214">
        <v>0</v>
      </c>
    </row>
    <row r="1215" spans="1:18" x14ac:dyDescent="0.25">
      <c r="A1215">
        <v>11</v>
      </c>
      <c r="B1215">
        <v>11203</v>
      </c>
      <c r="C1215" t="s">
        <v>10709</v>
      </c>
      <c r="D1215" t="s">
        <v>1775</v>
      </c>
      <c r="E1215">
        <v>2</v>
      </c>
      <c r="F1215" t="s">
        <v>13854</v>
      </c>
      <c r="G1215">
        <v>1</v>
      </c>
      <c r="H1215" t="s">
        <v>8278</v>
      </c>
      <c r="I1215" t="s">
        <v>13851</v>
      </c>
      <c r="J1215">
        <v>1</v>
      </c>
      <c r="K1215" t="s">
        <v>13769</v>
      </c>
      <c r="L1215">
        <v>270103</v>
      </c>
      <c r="M1215" t="s">
        <v>13539</v>
      </c>
      <c r="N1215">
        <v>270103008</v>
      </c>
      <c r="O1215" t="s">
        <v>13734</v>
      </c>
      <c r="P1215">
        <v>0</v>
      </c>
      <c r="Q1215">
        <v>78.340909090909093</v>
      </c>
      <c r="R1215">
        <v>0</v>
      </c>
    </row>
    <row r="1216" spans="1:18" x14ac:dyDescent="0.25">
      <c r="A1216">
        <v>11</v>
      </c>
      <c r="B1216">
        <v>11203</v>
      </c>
      <c r="C1216" t="s">
        <v>10709</v>
      </c>
      <c r="D1216" t="s">
        <v>1775</v>
      </c>
      <c r="E1216">
        <v>3</v>
      </c>
      <c r="F1216" t="s">
        <v>13855</v>
      </c>
      <c r="G1216">
        <v>1</v>
      </c>
      <c r="H1216" t="s">
        <v>8278</v>
      </c>
      <c r="I1216" t="s">
        <v>13850</v>
      </c>
      <c r="J1216">
        <v>1</v>
      </c>
      <c r="K1216" t="s">
        <v>13769</v>
      </c>
      <c r="L1216">
        <v>270103</v>
      </c>
      <c r="M1216" t="s">
        <v>13539</v>
      </c>
      <c r="N1216">
        <v>270103008</v>
      </c>
      <c r="O1216" t="s">
        <v>13734</v>
      </c>
      <c r="P1216">
        <v>0</v>
      </c>
      <c r="Q1216">
        <v>673.15997952457371</v>
      </c>
      <c r="R1216">
        <v>0</v>
      </c>
    </row>
    <row r="1217" spans="1:18" x14ac:dyDescent="0.25">
      <c r="A1217">
        <v>11</v>
      </c>
      <c r="B1217">
        <v>11203</v>
      </c>
      <c r="C1217" t="s">
        <v>10709</v>
      </c>
      <c r="D1217" t="s">
        <v>1775</v>
      </c>
      <c r="E1217">
        <v>3</v>
      </c>
      <c r="F1217" t="s">
        <v>13855</v>
      </c>
      <c r="G1217">
        <v>1</v>
      </c>
      <c r="H1217" t="s">
        <v>8278</v>
      </c>
      <c r="I1217" t="s">
        <v>13851</v>
      </c>
      <c r="J1217">
        <v>1</v>
      </c>
      <c r="K1217" t="s">
        <v>13769</v>
      </c>
      <c r="L1217">
        <v>270103</v>
      </c>
      <c r="M1217" t="s">
        <v>13539</v>
      </c>
      <c r="N1217">
        <v>270103008</v>
      </c>
      <c r="O1217" t="s">
        <v>13734</v>
      </c>
      <c r="P1217">
        <v>0</v>
      </c>
      <c r="Q1217">
        <v>78.340909090909093</v>
      </c>
      <c r="R1217">
        <v>0</v>
      </c>
    </row>
    <row r="1218" spans="1:18" x14ac:dyDescent="0.25">
      <c r="A1218">
        <v>11</v>
      </c>
      <c r="B1218">
        <v>11301</v>
      </c>
      <c r="C1218" t="s">
        <v>10709</v>
      </c>
      <c r="D1218" t="s">
        <v>1778</v>
      </c>
      <c r="E1218">
        <v>1</v>
      </c>
      <c r="F1218" t="s">
        <v>13849</v>
      </c>
      <c r="G1218">
        <v>1</v>
      </c>
      <c r="H1218" t="s">
        <v>8278</v>
      </c>
      <c r="I1218" t="s">
        <v>13850</v>
      </c>
      <c r="J1218">
        <v>1</v>
      </c>
      <c r="K1218" t="s">
        <v>13769</v>
      </c>
      <c r="L1218">
        <v>270103</v>
      </c>
      <c r="M1218" t="s">
        <v>13539</v>
      </c>
      <c r="N1218">
        <v>270103008</v>
      </c>
      <c r="O1218" t="s">
        <v>13734</v>
      </c>
      <c r="P1218">
        <v>0</v>
      </c>
      <c r="Q1218">
        <v>520.54829176203441</v>
      </c>
      <c r="R1218">
        <v>0</v>
      </c>
    </row>
    <row r="1219" spans="1:18" x14ac:dyDescent="0.25">
      <c r="A1219">
        <v>11</v>
      </c>
      <c r="B1219">
        <v>11301</v>
      </c>
      <c r="C1219" t="s">
        <v>10709</v>
      </c>
      <c r="D1219" t="s">
        <v>1778</v>
      </c>
      <c r="E1219">
        <v>1</v>
      </c>
      <c r="F1219" t="s">
        <v>13849</v>
      </c>
      <c r="G1219">
        <v>1</v>
      </c>
      <c r="H1219" t="s">
        <v>8278</v>
      </c>
      <c r="I1219" t="s">
        <v>13851</v>
      </c>
      <c r="J1219">
        <v>1</v>
      </c>
      <c r="K1219" t="s">
        <v>13769</v>
      </c>
      <c r="L1219">
        <v>270103</v>
      </c>
      <c r="M1219" t="s">
        <v>13539</v>
      </c>
      <c r="N1219">
        <v>270103008</v>
      </c>
      <c r="O1219" t="s">
        <v>13734</v>
      </c>
      <c r="P1219">
        <v>0</v>
      </c>
      <c r="Q1219">
        <v>322.94554025336669</v>
      </c>
      <c r="R1219">
        <v>0</v>
      </c>
    </row>
    <row r="1220" spans="1:18" x14ac:dyDescent="0.25">
      <c r="A1220">
        <v>11</v>
      </c>
      <c r="B1220">
        <v>11301</v>
      </c>
      <c r="C1220" t="s">
        <v>10709</v>
      </c>
      <c r="D1220" t="s">
        <v>1778</v>
      </c>
      <c r="E1220">
        <v>1</v>
      </c>
      <c r="F1220" t="s">
        <v>13849</v>
      </c>
      <c r="G1220">
        <v>2</v>
      </c>
      <c r="H1220" t="s">
        <v>13771</v>
      </c>
      <c r="I1220" t="s">
        <v>13852</v>
      </c>
      <c r="J1220">
        <v>1</v>
      </c>
      <c r="K1220" t="s">
        <v>13769</v>
      </c>
      <c r="L1220">
        <v>270103</v>
      </c>
      <c r="M1220" t="s">
        <v>13539</v>
      </c>
      <c r="N1220">
        <v>270103008</v>
      </c>
      <c r="O1220" t="s">
        <v>13734</v>
      </c>
      <c r="P1220">
        <v>0</v>
      </c>
      <c r="Q1220">
        <v>520.54829176203441</v>
      </c>
      <c r="R1220">
        <v>0</v>
      </c>
    </row>
    <row r="1221" spans="1:18" x14ac:dyDescent="0.25">
      <c r="A1221">
        <v>11</v>
      </c>
      <c r="B1221">
        <v>11301</v>
      </c>
      <c r="C1221" t="s">
        <v>10709</v>
      </c>
      <c r="D1221" t="s">
        <v>1778</v>
      </c>
      <c r="E1221">
        <v>1</v>
      </c>
      <c r="F1221" t="s">
        <v>13849</v>
      </c>
      <c r="G1221">
        <v>2</v>
      </c>
      <c r="H1221" t="s">
        <v>13771</v>
      </c>
      <c r="I1221" t="s">
        <v>13853</v>
      </c>
      <c r="J1221">
        <v>1</v>
      </c>
      <c r="K1221" t="s">
        <v>13769</v>
      </c>
      <c r="L1221">
        <v>270103</v>
      </c>
      <c r="M1221" t="s">
        <v>13539</v>
      </c>
      <c r="N1221">
        <v>270103008</v>
      </c>
      <c r="O1221" t="s">
        <v>13734</v>
      </c>
      <c r="P1221">
        <v>0</v>
      </c>
      <c r="Q1221">
        <v>322.94554025336669</v>
      </c>
      <c r="R1221">
        <v>0</v>
      </c>
    </row>
    <row r="1222" spans="1:18" x14ac:dyDescent="0.25">
      <c r="A1222">
        <v>11</v>
      </c>
      <c r="B1222">
        <v>11301</v>
      </c>
      <c r="C1222" t="s">
        <v>10709</v>
      </c>
      <c r="D1222" t="s">
        <v>1778</v>
      </c>
      <c r="E1222">
        <v>2</v>
      </c>
      <c r="F1222" t="s">
        <v>13854</v>
      </c>
      <c r="G1222">
        <v>1</v>
      </c>
      <c r="H1222" t="s">
        <v>8278</v>
      </c>
      <c r="I1222" t="s">
        <v>13850</v>
      </c>
      <c r="J1222">
        <v>1</v>
      </c>
      <c r="K1222" t="s">
        <v>13769</v>
      </c>
      <c r="L1222">
        <v>270103</v>
      </c>
      <c r="M1222" t="s">
        <v>13539</v>
      </c>
      <c r="N1222">
        <v>270103008</v>
      </c>
      <c r="O1222" t="s">
        <v>13734</v>
      </c>
      <c r="P1222">
        <v>0</v>
      </c>
      <c r="Q1222">
        <v>765.15292292449215</v>
      </c>
      <c r="R1222">
        <v>0</v>
      </c>
    </row>
    <row r="1223" spans="1:18" x14ac:dyDescent="0.25">
      <c r="A1223">
        <v>11</v>
      </c>
      <c r="B1223">
        <v>11301</v>
      </c>
      <c r="C1223" t="s">
        <v>10709</v>
      </c>
      <c r="D1223" t="s">
        <v>1778</v>
      </c>
      <c r="E1223">
        <v>2</v>
      </c>
      <c r="F1223" t="s">
        <v>13854</v>
      </c>
      <c r="G1223">
        <v>1</v>
      </c>
      <c r="H1223" t="s">
        <v>8278</v>
      </c>
      <c r="I1223" t="s">
        <v>13851</v>
      </c>
      <c r="J1223">
        <v>1</v>
      </c>
      <c r="K1223" t="s">
        <v>13769</v>
      </c>
      <c r="L1223">
        <v>270103</v>
      </c>
      <c r="M1223" t="s">
        <v>13539</v>
      </c>
      <c r="N1223">
        <v>270103008</v>
      </c>
      <c r="O1223" t="s">
        <v>13734</v>
      </c>
      <c r="P1223">
        <v>0</v>
      </c>
      <c r="Q1223">
        <v>78.340909090909093</v>
      </c>
      <c r="R1223">
        <v>0</v>
      </c>
    </row>
    <row r="1224" spans="1:18" x14ac:dyDescent="0.25">
      <c r="A1224">
        <v>11</v>
      </c>
      <c r="B1224">
        <v>11301</v>
      </c>
      <c r="C1224" t="s">
        <v>10709</v>
      </c>
      <c r="D1224" t="s">
        <v>1778</v>
      </c>
      <c r="E1224">
        <v>3</v>
      </c>
      <c r="F1224" t="s">
        <v>13855</v>
      </c>
      <c r="G1224">
        <v>1</v>
      </c>
      <c r="H1224" t="s">
        <v>8278</v>
      </c>
      <c r="I1224" t="s">
        <v>13850</v>
      </c>
      <c r="J1224">
        <v>1</v>
      </c>
      <c r="K1224" t="s">
        <v>13769</v>
      </c>
      <c r="L1224">
        <v>270103</v>
      </c>
      <c r="M1224" t="s">
        <v>13539</v>
      </c>
      <c r="N1224">
        <v>270103008</v>
      </c>
      <c r="O1224" t="s">
        <v>13734</v>
      </c>
      <c r="P1224">
        <v>0</v>
      </c>
      <c r="Q1224">
        <v>598.88920085294353</v>
      </c>
      <c r="R1224">
        <v>0</v>
      </c>
    </row>
    <row r="1225" spans="1:18" x14ac:dyDescent="0.25">
      <c r="A1225">
        <v>11</v>
      </c>
      <c r="B1225">
        <v>11301</v>
      </c>
      <c r="C1225" t="s">
        <v>10709</v>
      </c>
      <c r="D1225" t="s">
        <v>1778</v>
      </c>
      <c r="E1225">
        <v>3</v>
      </c>
      <c r="F1225" t="s">
        <v>13855</v>
      </c>
      <c r="G1225">
        <v>1</v>
      </c>
      <c r="H1225" t="s">
        <v>8278</v>
      </c>
      <c r="I1225" t="s">
        <v>13851</v>
      </c>
      <c r="J1225">
        <v>1</v>
      </c>
      <c r="K1225" t="s">
        <v>13769</v>
      </c>
      <c r="L1225">
        <v>270103</v>
      </c>
      <c r="M1225" t="s">
        <v>13539</v>
      </c>
      <c r="N1225">
        <v>270103008</v>
      </c>
      <c r="O1225" t="s">
        <v>13734</v>
      </c>
      <c r="P1225">
        <v>0</v>
      </c>
      <c r="Q1225">
        <v>244.60463116245757</v>
      </c>
      <c r="R1225">
        <v>0</v>
      </c>
    </row>
    <row r="1226" spans="1:18" x14ac:dyDescent="0.25">
      <c r="A1226">
        <v>11</v>
      </c>
      <c r="B1226">
        <v>11401</v>
      </c>
      <c r="C1226" t="s">
        <v>10709</v>
      </c>
      <c r="D1226" t="s">
        <v>1787</v>
      </c>
      <c r="E1226">
        <v>1</v>
      </c>
      <c r="F1226" t="s">
        <v>13849</v>
      </c>
      <c r="G1226">
        <v>1</v>
      </c>
      <c r="H1226" t="s">
        <v>8278</v>
      </c>
      <c r="I1226" t="s">
        <v>13850</v>
      </c>
      <c r="J1226">
        <v>1</v>
      </c>
      <c r="K1226" t="s">
        <v>13769</v>
      </c>
      <c r="L1226">
        <v>270103</v>
      </c>
      <c r="M1226" t="s">
        <v>13539</v>
      </c>
      <c r="N1226">
        <v>270103008</v>
      </c>
      <c r="O1226" t="s">
        <v>13734</v>
      </c>
      <c r="P1226">
        <v>0</v>
      </c>
      <c r="Q1226">
        <v>996.7369855936472</v>
      </c>
      <c r="R1226">
        <v>0</v>
      </c>
    </row>
    <row r="1227" spans="1:18" x14ac:dyDescent="0.25">
      <c r="A1227">
        <v>11</v>
      </c>
      <c r="B1227">
        <v>11401</v>
      </c>
      <c r="C1227" t="s">
        <v>10709</v>
      </c>
      <c r="D1227" t="s">
        <v>1787</v>
      </c>
      <c r="E1227">
        <v>1</v>
      </c>
      <c r="F1227" t="s">
        <v>13849</v>
      </c>
      <c r="G1227">
        <v>1</v>
      </c>
      <c r="H1227" t="s">
        <v>8278</v>
      </c>
      <c r="I1227" t="s">
        <v>13851</v>
      </c>
      <c r="J1227">
        <v>1</v>
      </c>
      <c r="K1227" t="s">
        <v>13769</v>
      </c>
      <c r="L1227">
        <v>270103</v>
      </c>
      <c r="M1227" t="s">
        <v>13539</v>
      </c>
      <c r="N1227">
        <v>270103008</v>
      </c>
      <c r="O1227" t="s">
        <v>13734</v>
      </c>
      <c r="P1227">
        <v>0</v>
      </c>
      <c r="Q1227">
        <v>78.735632183908095</v>
      </c>
      <c r="R1227">
        <v>0</v>
      </c>
    </row>
    <row r="1228" spans="1:18" x14ac:dyDescent="0.25">
      <c r="A1228">
        <v>11</v>
      </c>
      <c r="B1228">
        <v>11401</v>
      </c>
      <c r="C1228" t="s">
        <v>10709</v>
      </c>
      <c r="D1228" t="s">
        <v>1787</v>
      </c>
      <c r="E1228">
        <v>1</v>
      </c>
      <c r="F1228" t="s">
        <v>13849</v>
      </c>
      <c r="G1228">
        <v>2</v>
      </c>
      <c r="H1228" t="s">
        <v>13771</v>
      </c>
      <c r="I1228" t="s">
        <v>13852</v>
      </c>
      <c r="J1228">
        <v>1</v>
      </c>
      <c r="K1228" t="s">
        <v>13769</v>
      </c>
      <c r="L1228">
        <v>270103</v>
      </c>
      <c r="M1228" t="s">
        <v>13539</v>
      </c>
      <c r="N1228">
        <v>270103008</v>
      </c>
      <c r="O1228" t="s">
        <v>13734</v>
      </c>
      <c r="P1228">
        <v>0</v>
      </c>
      <c r="Q1228">
        <v>769.87089983350052</v>
      </c>
      <c r="R1228">
        <v>0</v>
      </c>
    </row>
    <row r="1229" spans="1:18" x14ac:dyDescent="0.25">
      <c r="A1229">
        <v>11</v>
      </c>
      <c r="B1229">
        <v>11401</v>
      </c>
      <c r="C1229" t="s">
        <v>10709</v>
      </c>
      <c r="D1229" t="s">
        <v>1787</v>
      </c>
      <c r="E1229">
        <v>1</v>
      </c>
      <c r="F1229" t="s">
        <v>13849</v>
      </c>
      <c r="G1229">
        <v>2</v>
      </c>
      <c r="H1229" t="s">
        <v>13771</v>
      </c>
      <c r="I1229" t="s">
        <v>13853</v>
      </c>
      <c r="J1229">
        <v>1</v>
      </c>
      <c r="K1229" t="s">
        <v>13769</v>
      </c>
      <c r="L1229">
        <v>270103</v>
      </c>
      <c r="M1229" t="s">
        <v>13539</v>
      </c>
      <c r="N1229">
        <v>270103008</v>
      </c>
      <c r="O1229" t="s">
        <v>13734</v>
      </c>
      <c r="P1229">
        <v>0</v>
      </c>
      <c r="Q1229">
        <v>305.60171794405488</v>
      </c>
      <c r="R1229">
        <v>0</v>
      </c>
    </row>
    <row r="1230" spans="1:18" x14ac:dyDescent="0.25">
      <c r="A1230">
        <v>11</v>
      </c>
      <c r="B1230">
        <v>11401</v>
      </c>
      <c r="C1230" t="s">
        <v>10709</v>
      </c>
      <c r="D1230" t="s">
        <v>1787</v>
      </c>
      <c r="E1230">
        <v>2</v>
      </c>
      <c r="F1230" t="s">
        <v>13854</v>
      </c>
      <c r="G1230">
        <v>1</v>
      </c>
      <c r="H1230" t="s">
        <v>8278</v>
      </c>
      <c r="I1230" t="s">
        <v>13850</v>
      </c>
      <c r="J1230">
        <v>1</v>
      </c>
      <c r="K1230" t="s">
        <v>13769</v>
      </c>
      <c r="L1230">
        <v>270103</v>
      </c>
      <c r="M1230" t="s">
        <v>13539</v>
      </c>
      <c r="N1230">
        <v>270103008</v>
      </c>
      <c r="O1230" t="s">
        <v>13734</v>
      </c>
      <c r="P1230">
        <v>0</v>
      </c>
      <c r="Q1230">
        <v>1075.4726177775553</v>
      </c>
      <c r="R1230">
        <v>0</v>
      </c>
    </row>
    <row r="1231" spans="1:18" x14ac:dyDescent="0.25">
      <c r="A1231">
        <v>11</v>
      </c>
      <c r="B1231">
        <v>11401</v>
      </c>
      <c r="C1231" t="s">
        <v>10709</v>
      </c>
      <c r="D1231" t="s">
        <v>1787</v>
      </c>
      <c r="E1231">
        <v>3</v>
      </c>
      <c r="F1231" t="s">
        <v>13855</v>
      </c>
      <c r="G1231">
        <v>1</v>
      </c>
      <c r="H1231" t="s">
        <v>8278</v>
      </c>
      <c r="I1231" t="s">
        <v>13850</v>
      </c>
      <c r="J1231">
        <v>1</v>
      </c>
      <c r="K1231" t="s">
        <v>13769</v>
      </c>
      <c r="L1231">
        <v>270103</v>
      </c>
      <c r="M1231" t="s">
        <v>13539</v>
      </c>
      <c r="N1231">
        <v>270103008</v>
      </c>
      <c r="O1231" t="s">
        <v>13734</v>
      </c>
      <c r="P1231">
        <v>0</v>
      </c>
      <c r="Q1231">
        <v>996.7369855936472</v>
      </c>
      <c r="R1231">
        <v>0</v>
      </c>
    </row>
    <row r="1232" spans="1:18" x14ac:dyDescent="0.25">
      <c r="A1232">
        <v>11</v>
      </c>
      <c r="B1232">
        <v>11401</v>
      </c>
      <c r="C1232" t="s">
        <v>10709</v>
      </c>
      <c r="D1232" t="s">
        <v>1787</v>
      </c>
      <c r="E1232">
        <v>3</v>
      </c>
      <c r="F1232" t="s">
        <v>13855</v>
      </c>
      <c r="G1232">
        <v>1</v>
      </c>
      <c r="H1232" t="s">
        <v>8278</v>
      </c>
      <c r="I1232" t="s">
        <v>13851</v>
      </c>
      <c r="J1232">
        <v>1</v>
      </c>
      <c r="K1232" t="s">
        <v>13769</v>
      </c>
      <c r="L1232">
        <v>270103</v>
      </c>
      <c r="M1232" t="s">
        <v>13539</v>
      </c>
      <c r="N1232">
        <v>270103008</v>
      </c>
      <c r="O1232" t="s">
        <v>13734</v>
      </c>
      <c r="P1232">
        <v>0</v>
      </c>
      <c r="Q1232">
        <v>78.735632183908095</v>
      </c>
      <c r="R1232">
        <v>0</v>
      </c>
    </row>
    <row r="1233" spans="1:18" x14ac:dyDescent="0.25">
      <c r="A1233">
        <v>12</v>
      </c>
      <c r="B1233">
        <v>12101</v>
      </c>
      <c r="C1233" t="s">
        <v>13778</v>
      </c>
      <c r="D1233" t="s">
        <v>1793</v>
      </c>
      <c r="E1233">
        <v>1</v>
      </c>
      <c r="F1233" t="s">
        <v>13849</v>
      </c>
      <c r="G1233">
        <v>1</v>
      </c>
      <c r="H1233" t="s">
        <v>8278</v>
      </c>
      <c r="I1233" t="s">
        <v>13850</v>
      </c>
      <c r="J1233">
        <v>1</v>
      </c>
      <c r="K1233" t="s">
        <v>13769</v>
      </c>
      <c r="L1233">
        <v>270103</v>
      </c>
      <c r="M1233" t="s">
        <v>13539</v>
      </c>
      <c r="N1233">
        <v>270103008</v>
      </c>
      <c r="O1233" t="s">
        <v>13734</v>
      </c>
      <c r="P1233">
        <v>36872</v>
      </c>
      <c r="Q1233">
        <v>39800.751831481401</v>
      </c>
      <c r="R1233">
        <v>38547.462206039032</v>
      </c>
    </row>
    <row r="1234" spans="1:18" x14ac:dyDescent="0.25">
      <c r="A1234">
        <v>12</v>
      </c>
      <c r="B1234">
        <v>12101</v>
      </c>
      <c r="C1234" t="s">
        <v>13778</v>
      </c>
      <c r="D1234" t="s">
        <v>1793</v>
      </c>
      <c r="E1234">
        <v>1</v>
      </c>
      <c r="F1234" t="s">
        <v>13849</v>
      </c>
      <c r="G1234">
        <v>1</v>
      </c>
      <c r="H1234" t="s">
        <v>8278</v>
      </c>
      <c r="I1234" t="s">
        <v>13851</v>
      </c>
      <c r="J1234">
        <v>1</v>
      </c>
      <c r="K1234" t="s">
        <v>13769</v>
      </c>
      <c r="L1234">
        <v>270103</v>
      </c>
      <c r="M1234" t="s">
        <v>13539</v>
      </c>
      <c r="N1234">
        <v>270103008</v>
      </c>
      <c r="O1234" t="s">
        <v>13734</v>
      </c>
      <c r="P1234">
        <v>2200</v>
      </c>
      <c r="Q1234">
        <v>5794.2007577082177</v>
      </c>
      <c r="R1234">
        <v>3894.4026947719376</v>
      </c>
    </row>
    <row r="1235" spans="1:18" x14ac:dyDescent="0.25">
      <c r="A1235">
        <v>12</v>
      </c>
      <c r="B1235">
        <v>12101</v>
      </c>
      <c r="C1235" t="s">
        <v>13778</v>
      </c>
      <c r="D1235" t="s">
        <v>1793</v>
      </c>
      <c r="E1235">
        <v>1</v>
      </c>
      <c r="F1235" t="s">
        <v>13849</v>
      </c>
      <c r="G1235">
        <v>1</v>
      </c>
      <c r="H1235" t="s">
        <v>8278</v>
      </c>
      <c r="I1235" t="s">
        <v>13856</v>
      </c>
      <c r="J1235">
        <v>1</v>
      </c>
      <c r="K1235" t="s">
        <v>13769</v>
      </c>
      <c r="L1235">
        <v>270103</v>
      </c>
      <c r="M1235" t="s">
        <v>13539</v>
      </c>
      <c r="N1235">
        <v>270103008</v>
      </c>
      <c r="O1235" t="s">
        <v>13734</v>
      </c>
      <c r="P1235">
        <v>110</v>
      </c>
      <c r="Q1235">
        <v>0</v>
      </c>
      <c r="R1235">
        <v>0</v>
      </c>
    </row>
    <row r="1236" spans="1:18" x14ac:dyDescent="0.25">
      <c r="A1236">
        <v>12</v>
      </c>
      <c r="B1236">
        <v>12101</v>
      </c>
      <c r="C1236" t="s">
        <v>13778</v>
      </c>
      <c r="D1236" t="s">
        <v>1793</v>
      </c>
      <c r="E1236">
        <v>1</v>
      </c>
      <c r="F1236" t="s">
        <v>13849</v>
      </c>
      <c r="G1236">
        <v>2</v>
      </c>
      <c r="H1236" t="s">
        <v>13771</v>
      </c>
      <c r="I1236" t="s">
        <v>13856</v>
      </c>
      <c r="J1236">
        <v>1</v>
      </c>
      <c r="K1236" t="s">
        <v>13769</v>
      </c>
      <c r="L1236">
        <v>270103</v>
      </c>
      <c r="M1236" t="s">
        <v>13539</v>
      </c>
      <c r="N1236">
        <v>270103008</v>
      </c>
      <c r="O1236" t="s">
        <v>13734</v>
      </c>
      <c r="P1236">
        <v>41</v>
      </c>
      <c r="Q1236">
        <v>0</v>
      </c>
      <c r="R1236">
        <v>143.41666666666671</v>
      </c>
    </row>
    <row r="1237" spans="1:18" x14ac:dyDescent="0.25">
      <c r="A1237">
        <v>12</v>
      </c>
      <c r="B1237">
        <v>12101</v>
      </c>
      <c r="C1237" t="s">
        <v>13778</v>
      </c>
      <c r="D1237" t="s">
        <v>1793</v>
      </c>
      <c r="E1237">
        <v>1</v>
      </c>
      <c r="F1237" t="s">
        <v>13849</v>
      </c>
      <c r="G1237">
        <v>2</v>
      </c>
      <c r="H1237" t="s">
        <v>13771</v>
      </c>
      <c r="I1237" t="s">
        <v>13852</v>
      </c>
      <c r="J1237">
        <v>1</v>
      </c>
      <c r="K1237" t="s">
        <v>13769</v>
      </c>
      <c r="L1237">
        <v>270103</v>
      </c>
      <c r="M1237" t="s">
        <v>13539</v>
      </c>
      <c r="N1237">
        <v>270103008</v>
      </c>
      <c r="O1237" t="s">
        <v>13734</v>
      </c>
      <c r="P1237">
        <v>32050</v>
      </c>
      <c r="Q1237">
        <v>36477.853617659355</v>
      </c>
      <c r="R1237">
        <v>31658.440635843865</v>
      </c>
    </row>
    <row r="1238" spans="1:18" x14ac:dyDescent="0.25">
      <c r="A1238">
        <v>12</v>
      </c>
      <c r="B1238">
        <v>12101</v>
      </c>
      <c r="C1238" t="s">
        <v>13778</v>
      </c>
      <c r="D1238" t="s">
        <v>1793</v>
      </c>
      <c r="E1238">
        <v>1</v>
      </c>
      <c r="F1238" t="s">
        <v>13849</v>
      </c>
      <c r="G1238">
        <v>2</v>
      </c>
      <c r="H1238" t="s">
        <v>13771</v>
      </c>
      <c r="I1238" t="s">
        <v>13853</v>
      </c>
      <c r="J1238">
        <v>1</v>
      </c>
      <c r="K1238" t="s">
        <v>13769</v>
      </c>
      <c r="L1238">
        <v>270103</v>
      </c>
      <c r="M1238" t="s">
        <v>13539</v>
      </c>
      <c r="N1238">
        <v>270103008</v>
      </c>
      <c r="O1238" t="s">
        <v>13734</v>
      </c>
      <c r="P1238">
        <v>7091</v>
      </c>
      <c r="Q1238">
        <v>9117.0989715302931</v>
      </c>
      <c r="R1238">
        <v>10640.007598300521</v>
      </c>
    </row>
    <row r="1239" spans="1:18" x14ac:dyDescent="0.25">
      <c r="A1239">
        <v>12</v>
      </c>
      <c r="B1239">
        <v>12101</v>
      </c>
      <c r="C1239" t="s">
        <v>13778</v>
      </c>
      <c r="D1239" t="s">
        <v>1793</v>
      </c>
      <c r="E1239">
        <v>2</v>
      </c>
      <c r="F1239" t="s">
        <v>13854</v>
      </c>
      <c r="G1239">
        <v>1</v>
      </c>
      <c r="H1239" t="s">
        <v>8278</v>
      </c>
      <c r="I1239" t="s">
        <v>13850</v>
      </c>
      <c r="J1239">
        <v>1</v>
      </c>
      <c r="K1239" t="s">
        <v>13769</v>
      </c>
      <c r="L1239">
        <v>270103</v>
      </c>
      <c r="M1239" t="s">
        <v>13539</v>
      </c>
      <c r="N1239">
        <v>270103008</v>
      </c>
      <c r="O1239" t="s">
        <v>13734</v>
      </c>
      <c r="P1239">
        <v>38277</v>
      </c>
      <c r="Q1239">
        <v>44718.645268562439</v>
      </c>
      <c r="R1239">
        <v>41054.8708181779</v>
      </c>
    </row>
    <row r="1240" spans="1:18" x14ac:dyDescent="0.25">
      <c r="A1240">
        <v>12</v>
      </c>
      <c r="B1240">
        <v>12101</v>
      </c>
      <c r="C1240" t="s">
        <v>13778</v>
      </c>
      <c r="D1240" t="s">
        <v>1793</v>
      </c>
      <c r="E1240">
        <v>2</v>
      </c>
      <c r="F1240" t="s">
        <v>13854</v>
      </c>
      <c r="G1240">
        <v>1</v>
      </c>
      <c r="H1240" t="s">
        <v>8278</v>
      </c>
      <c r="I1240" t="s">
        <v>13851</v>
      </c>
      <c r="J1240">
        <v>1</v>
      </c>
      <c r="K1240" t="s">
        <v>13769</v>
      </c>
      <c r="L1240">
        <v>270103</v>
      </c>
      <c r="M1240" t="s">
        <v>13539</v>
      </c>
      <c r="N1240">
        <v>270103008</v>
      </c>
      <c r="O1240" t="s">
        <v>13734</v>
      </c>
      <c r="P1240">
        <v>795</v>
      </c>
      <c r="Q1240">
        <v>876.30732062714833</v>
      </c>
      <c r="R1240">
        <v>1386.9940826330533</v>
      </c>
    </row>
    <row r="1241" spans="1:18" x14ac:dyDescent="0.25">
      <c r="A1241">
        <v>12</v>
      </c>
      <c r="B1241">
        <v>12101</v>
      </c>
      <c r="C1241" t="s">
        <v>13778</v>
      </c>
      <c r="D1241" t="s">
        <v>1793</v>
      </c>
      <c r="E1241">
        <v>2</v>
      </c>
      <c r="F1241" t="s">
        <v>13854</v>
      </c>
      <c r="G1241">
        <v>1</v>
      </c>
      <c r="H1241" t="s">
        <v>8278</v>
      </c>
      <c r="I1241" t="s">
        <v>13856</v>
      </c>
      <c r="J1241">
        <v>1</v>
      </c>
      <c r="K1241" t="s">
        <v>13769</v>
      </c>
      <c r="L1241">
        <v>270103</v>
      </c>
      <c r="M1241" t="s">
        <v>13539</v>
      </c>
      <c r="N1241">
        <v>270103008</v>
      </c>
      <c r="O1241" t="s">
        <v>13734</v>
      </c>
      <c r="P1241">
        <v>110</v>
      </c>
      <c r="Q1241">
        <v>0</v>
      </c>
      <c r="R1241">
        <v>0</v>
      </c>
    </row>
    <row r="1242" spans="1:18" x14ac:dyDescent="0.25">
      <c r="A1242">
        <v>12</v>
      </c>
      <c r="B1242">
        <v>12101</v>
      </c>
      <c r="C1242" t="s">
        <v>13778</v>
      </c>
      <c r="D1242" t="s">
        <v>1793</v>
      </c>
      <c r="E1242">
        <v>3</v>
      </c>
      <c r="F1242" t="s">
        <v>13855</v>
      </c>
      <c r="G1242">
        <v>1</v>
      </c>
      <c r="H1242" t="s">
        <v>8278</v>
      </c>
      <c r="I1242" t="s">
        <v>13850</v>
      </c>
      <c r="J1242">
        <v>1</v>
      </c>
      <c r="K1242" t="s">
        <v>13769</v>
      </c>
      <c r="L1242">
        <v>270103</v>
      </c>
      <c r="M1242" t="s">
        <v>13539</v>
      </c>
      <c r="N1242">
        <v>270103008</v>
      </c>
      <c r="O1242" t="s">
        <v>13734</v>
      </c>
      <c r="P1242">
        <v>36872</v>
      </c>
      <c r="Q1242">
        <v>39928.240203574416</v>
      </c>
      <c r="R1242">
        <v>38547.462206039032</v>
      </c>
    </row>
    <row r="1243" spans="1:18" x14ac:dyDescent="0.25">
      <c r="A1243">
        <v>12</v>
      </c>
      <c r="B1243">
        <v>12101</v>
      </c>
      <c r="C1243" t="s">
        <v>13778</v>
      </c>
      <c r="D1243" t="s">
        <v>1793</v>
      </c>
      <c r="E1243">
        <v>3</v>
      </c>
      <c r="F1243" t="s">
        <v>13855</v>
      </c>
      <c r="G1243">
        <v>1</v>
      </c>
      <c r="H1243" t="s">
        <v>8278</v>
      </c>
      <c r="I1243" t="s">
        <v>13851</v>
      </c>
      <c r="J1243">
        <v>1</v>
      </c>
      <c r="K1243" t="s">
        <v>13769</v>
      </c>
      <c r="L1243">
        <v>270103</v>
      </c>
      <c r="M1243" t="s">
        <v>13539</v>
      </c>
      <c r="N1243">
        <v>270103008</v>
      </c>
      <c r="O1243" t="s">
        <v>13734</v>
      </c>
      <c r="P1243">
        <v>2200</v>
      </c>
      <c r="Q1243">
        <v>5666.7123856151948</v>
      </c>
      <c r="R1243">
        <v>3894.4026947719376</v>
      </c>
    </row>
    <row r="1244" spans="1:18" x14ac:dyDescent="0.25">
      <c r="A1244">
        <v>12</v>
      </c>
      <c r="B1244">
        <v>12101</v>
      </c>
      <c r="C1244" t="s">
        <v>13778</v>
      </c>
      <c r="D1244" t="s">
        <v>1793</v>
      </c>
      <c r="E1244">
        <v>3</v>
      </c>
      <c r="F1244" t="s">
        <v>13855</v>
      </c>
      <c r="G1244">
        <v>1</v>
      </c>
      <c r="H1244" t="s">
        <v>8278</v>
      </c>
      <c r="I1244" t="s">
        <v>13856</v>
      </c>
      <c r="J1244">
        <v>1</v>
      </c>
      <c r="K1244" t="s">
        <v>13769</v>
      </c>
      <c r="L1244">
        <v>270103</v>
      </c>
      <c r="M1244" t="s">
        <v>13539</v>
      </c>
      <c r="N1244">
        <v>270103008</v>
      </c>
      <c r="O1244" t="s">
        <v>13734</v>
      </c>
      <c r="P1244">
        <v>110</v>
      </c>
      <c r="Q1244">
        <v>0</v>
      </c>
      <c r="R1244">
        <v>0</v>
      </c>
    </row>
    <row r="1245" spans="1:18" x14ac:dyDescent="0.25">
      <c r="A1245">
        <v>12</v>
      </c>
      <c r="B1245">
        <v>12301</v>
      </c>
      <c r="C1245" t="s">
        <v>13778</v>
      </c>
      <c r="D1245" t="s">
        <v>1810</v>
      </c>
      <c r="E1245">
        <v>1</v>
      </c>
      <c r="F1245" t="s">
        <v>13849</v>
      </c>
      <c r="G1245">
        <v>1</v>
      </c>
      <c r="H1245" t="s">
        <v>8278</v>
      </c>
      <c r="I1245" t="s">
        <v>13850</v>
      </c>
      <c r="J1245">
        <v>1</v>
      </c>
      <c r="K1245" t="s">
        <v>13769</v>
      </c>
      <c r="L1245">
        <v>270103</v>
      </c>
      <c r="M1245" t="s">
        <v>13539</v>
      </c>
      <c r="N1245">
        <v>270103008</v>
      </c>
      <c r="O1245" t="s">
        <v>13734</v>
      </c>
      <c r="P1245">
        <v>0</v>
      </c>
      <c r="Q1245">
        <v>1741.3086124401891</v>
      </c>
      <c r="R1245">
        <v>0</v>
      </c>
    </row>
    <row r="1246" spans="1:18" x14ac:dyDescent="0.25">
      <c r="A1246">
        <v>12</v>
      </c>
      <c r="B1246">
        <v>12301</v>
      </c>
      <c r="C1246" t="s">
        <v>13778</v>
      </c>
      <c r="D1246" t="s">
        <v>1810</v>
      </c>
      <c r="E1246">
        <v>1</v>
      </c>
      <c r="F1246" t="s">
        <v>13849</v>
      </c>
      <c r="G1246">
        <v>1</v>
      </c>
      <c r="H1246" t="s">
        <v>8278</v>
      </c>
      <c r="I1246" t="s">
        <v>13851</v>
      </c>
      <c r="J1246">
        <v>1</v>
      </c>
      <c r="K1246" t="s">
        <v>13769</v>
      </c>
      <c r="L1246">
        <v>270103</v>
      </c>
      <c r="M1246" t="s">
        <v>13539</v>
      </c>
      <c r="N1246">
        <v>270103008</v>
      </c>
      <c r="O1246" t="s">
        <v>13734</v>
      </c>
      <c r="P1246">
        <v>0</v>
      </c>
      <c r="Q1246">
        <v>122.363636363636</v>
      </c>
      <c r="R1246">
        <v>0</v>
      </c>
    </row>
    <row r="1247" spans="1:18" x14ac:dyDescent="0.25">
      <c r="A1247">
        <v>12</v>
      </c>
      <c r="B1247">
        <v>12301</v>
      </c>
      <c r="C1247" t="s">
        <v>13778</v>
      </c>
      <c r="D1247" t="s">
        <v>1810</v>
      </c>
      <c r="E1247">
        <v>1</v>
      </c>
      <c r="F1247" t="s">
        <v>13849</v>
      </c>
      <c r="G1247">
        <v>2</v>
      </c>
      <c r="H1247" t="s">
        <v>13771</v>
      </c>
      <c r="I1247" t="s">
        <v>13852</v>
      </c>
      <c r="J1247">
        <v>1</v>
      </c>
      <c r="K1247" t="s">
        <v>13769</v>
      </c>
      <c r="L1247">
        <v>270103</v>
      </c>
      <c r="M1247" t="s">
        <v>13539</v>
      </c>
      <c r="N1247">
        <v>270103008</v>
      </c>
      <c r="O1247" t="s">
        <v>13734</v>
      </c>
      <c r="P1247">
        <v>0</v>
      </c>
      <c r="Q1247">
        <v>1618.9449760765531</v>
      </c>
      <c r="R1247">
        <v>0</v>
      </c>
    </row>
    <row r="1248" spans="1:18" x14ac:dyDescent="0.25">
      <c r="A1248">
        <v>12</v>
      </c>
      <c r="B1248">
        <v>12301</v>
      </c>
      <c r="C1248" t="s">
        <v>13778</v>
      </c>
      <c r="D1248" t="s">
        <v>1810</v>
      </c>
      <c r="E1248">
        <v>1</v>
      </c>
      <c r="F1248" t="s">
        <v>13849</v>
      </c>
      <c r="G1248">
        <v>2</v>
      </c>
      <c r="H1248" t="s">
        <v>13771</v>
      </c>
      <c r="I1248" t="s">
        <v>13853</v>
      </c>
      <c r="J1248">
        <v>1</v>
      </c>
      <c r="K1248" t="s">
        <v>13769</v>
      </c>
      <c r="L1248">
        <v>270103</v>
      </c>
      <c r="M1248" t="s">
        <v>13539</v>
      </c>
      <c r="N1248">
        <v>270103008</v>
      </c>
      <c r="O1248" t="s">
        <v>13734</v>
      </c>
      <c r="P1248">
        <v>0</v>
      </c>
      <c r="Q1248">
        <v>244.72727272727201</v>
      </c>
      <c r="R1248">
        <v>0</v>
      </c>
    </row>
    <row r="1249" spans="1:18" x14ac:dyDescent="0.25">
      <c r="A1249">
        <v>12</v>
      </c>
      <c r="B1249">
        <v>12301</v>
      </c>
      <c r="C1249" t="s">
        <v>13778</v>
      </c>
      <c r="D1249" t="s">
        <v>1810</v>
      </c>
      <c r="E1249">
        <v>2</v>
      </c>
      <c r="F1249" t="s">
        <v>13854</v>
      </c>
      <c r="G1249">
        <v>1</v>
      </c>
      <c r="H1249" t="s">
        <v>8278</v>
      </c>
      <c r="I1249" t="s">
        <v>13850</v>
      </c>
      <c r="J1249">
        <v>1</v>
      </c>
      <c r="K1249" t="s">
        <v>13769</v>
      </c>
      <c r="L1249">
        <v>270103</v>
      </c>
      <c r="M1249" t="s">
        <v>13539</v>
      </c>
      <c r="N1249">
        <v>270103008</v>
      </c>
      <c r="O1249" t="s">
        <v>13734</v>
      </c>
      <c r="P1249">
        <v>0</v>
      </c>
      <c r="Q1249">
        <v>1863.6722488038251</v>
      </c>
      <c r="R1249">
        <v>0</v>
      </c>
    </row>
    <row r="1250" spans="1:18" x14ac:dyDescent="0.25">
      <c r="A1250">
        <v>12</v>
      </c>
      <c r="B1250">
        <v>12301</v>
      </c>
      <c r="C1250" t="s">
        <v>13778</v>
      </c>
      <c r="D1250" t="s">
        <v>1810</v>
      </c>
      <c r="E1250">
        <v>3</v>
      </c>
      <c r="F1250" t="s">
        <v>13855</v>
      </c>
      <c r="G1250">
        <v>1</v>
      </c>
      <c r="H1250" t="s">
        <v>8278</v>
      </c>
      <c r="I1250" t="s">
        <v>13850</v>
      </c>
      <c r="J1250">
        <v>1</v>
      </c>
      <c r="K1250" t="s">
        <v>13769</v>
      </c>
      <c r="L1250">
        <v>270103</v>
      </c>
      <c r="M1250" t="s">
        <v>13539</v>
      </c>
      <c r="N1250">
        <v>270103008</v>
      </c>
      <c r="O1250" t="s">
        <v>13734</v>
      </c>
      <c r="P1250">
        <v>0</v>
      </c>
      <c r="Q1250">
        <v>1741.3086124401891</v>
      </c>
      <c r="R1250">
        <v>0</v>
      </c>
    </row>
    <row r="1251" spans="1:18" x14ac:dyDescent="0.25">
      <c r="A1251">
        <v>12</v>
      </c>
      <c r="B1251">
        <v>12301</v>
      </c>
      <c r="C1251" t="s">
        <v>13778</v>
      </c>
      <c r="D1251" t="s">
        <v>1810</v>
      </c>
      <c r="E1251">
        <v>3</v>
      </c>
      <c r="F1251" t="s">
        <v>13855</v>
      </c>
      <c r="G1251">
        <v>1</v>
      </c>
      <c r="H1251" t="s">
        <v>8278</v>
      </c>
      <c r="I1251" t="s">
        <v>13851</v>
      </c>
      <c r="J1251">
        <v>1</v>
      </c>
      <c r="K1251" t="s">
        <v>13769</v>
      </c>
      <c r="L1251">
        <v>270103</v>
      </c>
      <c r="M1251" t="s">
        <v>13539</v>
      </c>
      <c r="N1251">
        <v>270103008</v>
      </c>
      <c r="O1251" t="s">
        <v>13734</v>
      </c>
      <c r="P1251">
        <v>0</v>
      </c>
      <c r="Q1251">
        <v>122.363636363636</v>
      </c>
      <c r="R1251">
        <v>0</v>
      </c>
    </row>
    <row r="1252" spans="1:18" x14ac:dyDescent="0.25">
      <c r="A1252">
        <v>12</v>
      </c>
      <c r="B1252">
        <v>12401</v>
      </c>
      <c r="C1252" t="s">
        <v>13778</v>
      </c>
      <c r="D1252" t="s">
        <v>1819</v>
      </c>
      <c r="E1252">
        <v>1</v>
      </c>
      <c r="F1252" t="s">
        <v>13849</v>
      </c>
      <c r="G1252">
        <v>1</v>
      </c>
      <c r="H1252" t="s">
        <v>8278</v>
      </c>
      <c r="I1252" t="s">
        <v>13850</v>
      </c>
      <c r="J1252">
        <v>1</v>
      </c>
      <c r="K1252" t="s">
        <v>13769</v>
      </c>
      <c r="L1252">
        <v>270103</v>
      </c>
      <c r="M1252" t="s">
        <v>13539</v>
      </c>
      <c r="N1252">
        <v>270103008</v>
      </c>
      <c r="O1252" t="s">
        <v>13734</v>
      </c>
      <c r="P1252">
        <v>0</v>
      </c>
      <c r="Q1252">
        <v>4815.014381620008</v>
      </c>
      <c r="R1252">
        <v>7877.3468934215516</v>
      </c>
    </row>
    <row r="1253" spans="1:18" x14ac:dyDescent="0.25">
      <c r="A1253">
        <v>12</v>
      </c>
      <c r="B1253">
        <v>12401</v>
      </c>
      <c r="C1253" t="s">
        <v>13778</v>
      </c>
      <c r="D1253" t="s">
        <v>1819</v>
      </c>
      <c r="E1253">
        <v>1</v>
      </c>
      <c r="F1253" t="s">
        <v>13849</v>
      </c>
      <c r="G1253">
        <v>1</v>
      </c>
      <c r="H1253" t="s">
        <v>8278</v>
      </c>
      <c r="I1253" t="s">
        <v>13851</v>
      </c>
      <c r="J1253">
        <v>1</v>
      </c>
      <c r="K1253" t="s">
        <v>13769</v>
      </c>
      <c r="L1253">
        <v>270103</v>
      </c>
      <c r="M1253" t="s">
        <v>13539</v>
      </c>
      <c r="N1253">
        <v>270103008</v>
      </c>
      <c r="O1253" t="s">
        <v>13734</v>
      </c>
      <c r="P1253">
        <v>0</v>
      </c>
      <c r="Q1253">
        <v>795.36078038648361</v>
      </c>
      <c r="R1253">
        <v>2706.7882057673814</v>
      </c>
    </row>
    <row r="1254" spans="1:18" x14ac:dyDescent="0.25">
      <c r="A1254">
        <v>12</v>
      </c>
      <c r="B1254">
        <v>12401</v>
      </c>
      <c r="C1254" t="s">
        <v>13778</v>
      </c>
      <c r="D1254" t="s">
        <v>1819</v>
      </c>
      <c r="E1254">
        <v>1</v>
      </c>
      <c r="F1254" t="s">
        <v>13849</v>
      </c>
      <c r="G1254">
        <v>2</v>
      </c>
      <c r="H1254" t="s">
        <v>13771</v>
      </c>
      <c r="I1254" t="s">
        <v>13852</v>
      </c>
      <c r="J1254">
        <v>1</v>
      </c>
      <c r="K1254" t="s">
        <v>13769</v>
      </c>
      <c r="L1254">
        <v>270103</v>
      </c>
      <c r="M1254" t="s">
        <v>13539</v>
      </c>
      <c r="N1254">
        <v>270103008</v>
      </c>
      <c r="O1254" t="s">
        <v>13734</v>
      </c>
      <c r="P1254">
        <v>0</v>
      </c>
      <c r="Q1254">
        <v>3949.128766419215</v>
      </c>
      <c r="R1254">
        <v>5284.106813098374</v>
      </c>
    </row>
    <row r="1255" spans="1:18" x14ac:dyDescent="0.25">
      <c r="A1255">
        <v>12</v>
      </c>
      <c r="B1255">
        <v>12401</v>
      </c>
      <c r="C1255" t="s">
        <v>13778</v>
      </c>
      <c r="D1255" t="s">
        <v>1819</v>
      </c>
      <c r="E1255">
        <v>1</v>
      </c>
      <c r="F1255" t="s">
        <v>13849</v>
      </c>
      <c r="G1255">
        <v>2</v>
      </c>
      <c r="H1255" t="s">
        <v>13771</v>
      </c>
      <c r="I1255" t="s">
        <v>13853</v>
      </c>
      <c r="J1255">
        <v>1</v>
      </c>
      <c r="K1255" t="s">
        <v>13769</v>
      </c>
      <c r="L1255">
        <v>270103</v>
      </c>
      <c r="M1255" t="s">
        <v>13539</v>
      </c>
      <c r="N1255">
        <v>270103008</v>
      </c>
      <c r="O1255" t="s">
        <v>13734</v>
      </c>
      <c r="P1255">
        <v>0</v>
      </c>
      <c r="Q1255">
        <v>1661.2463955872759</v>
      </c>
      <c r="R1255">
        <v>5300.0282860905563</v>
      </c>
    </row>
    <row r="1256" spans="1:18" x14ac:dyDescent="0.25">
      <c r="A1256">
        <v>12</v>
      </c>
      <c r="B1256">
        <v>12401</v>
      </c>
      <c r="C1256" t="s">
        <v>13778</v>
      </c>
      <c r="D1256" t="s">
        <v>1819</v>
      </c>
      <c r="E1256">
        <v>2</v>
      </c>
      <c r="F1256" t="s">
        <v>13854</v>
      </c>
      <c r="G1256">
        <v>1</v>
      </c>
      <c r="H1256" t="s">
        <v>8278</v>
      </c>
      <c r="I1256" t="s">
        <v>13850</v>
      </c>
      <c r="J1256">
        <v>1</v>
      </c>
      <c r="K1256" t="s">
        <v>13769</v>
      </c>
      <c r="L1256">
        <v>270103</v>
      </c>
      <c r="M1256" t="s">
        <v>13539</v>
      </c>
      <c r="N1256">
        <v>270103008</v>
      </c>
      <c r="O1256" t="s">
        <v>13734</v>
      </c>
      <c r="P1256">
        <v>0</v>
      </c>
      <c r="Q1256">
        <v>5344.3751620064913</v>
      </c>
      <c r="R1256">
        <v>10062.654707032074</v>
      </c>
    </row>
    <row r="1257" spans="1:18" x14ac:dyDescent="0.25">
      <c r="A1257">
        <v>12</v>
      </c>
      <c r="B1257">
        <v>12401</v>
      </c>
      <c r="C1257" t="s">
        <v>13778</v>
      </c>
      <c r="D1257" t="s">
        <v>1819</v>
      </c>
      <c r="E1257">
        <v>2</v>
      </c>
      <c r="F1257" t="s">
        <v>13854</v>
      </c>
      <c r="G1257">
        <v>1</v>
      </c>
      <c r="H1257" t="s">
        <v>8278</v>
      </c>
      <c r="I1257" t="s">
        <v>13851</v>
      </c>
      <c r="J1257">
        <v>1</v>
      </c>
      <c r="K1257" t="s">
        <v>13769</v>
      </c>
      <c r="L1257">
        <v>270103</v>
      </c>
      <c r="M1257" t="s">
        <v>13539</v>
      </c>
      <c r="N1257">
        <v>270103008</v>
      </c>
      <c r="O1257" t="s">
        <v>13734</v>
      </c>
      <c r="P1257">
        <v>0</v>
      </c>
      <c r="Q1257">
        <v>266</v>
      </c>
      <c r="R1257">
        <v>521.48039215686288</v>
      </c>
    </row>
    <row r="1258" spans="1:18" x14ac:dyDescent="0.25">
      <c r="A1258">
        <v>12</v>
      </c>
      <c r="B1258">
        <v>12401</v>
      </c>
      <c r="C1258" t="s">
        <v>13778</v>
      </c>
      <c r="D1258" t="s">
        <v>1819</v>
      </c>
      <c r="E1258">
        <v>3</v>
      </c>
      <c r="F1258" t="s">
        <v>13855</v>
      </c>
      <c r="G1258">
        <v>1</v>
      </c>
      <c r="H1258" t="s">
        <v>8278</v>
      </c>
      <c r="I1258" t="s">
        <v>13850</v>
      </c>
      <c r="J1258">
        <v>1</v>
      </c>
      <c r="K1258" t="s">
        <v>13769</v>
      </c>
      <c r="L1258">
        <v>270103</v>
      </c>
      <c r="M1258" t="s">
        <v>13539</v>
      </c>
      <c r="N1258">
        <v>270103008</v>
      </c>
      <c r="O1258" t="s">
        <v>13734</v>
      </c>
      <c r="P1258">
        <v>0</v>
      </c>
      <c r="Q1258">
        <v>4815.014381620008</v>
      </c>
      <c r="R1258">
        <v>7877.3468934215516</v>
      </c>
    </row>
    <row r="1259" spans="1:18" x14ac:dyDescent="0.25">
      <c r="A1259">
        <v>12</v>
      </c>
      <c r="B1259">
        <v>12401</v>
      </c>
      <c r="C1259" t="s">
        <v>13778</v>
      </c>
      <c r="D1259" t="s">
        <v>1819</v>
      </c>
      <c r="E1259">
        <v>3</v>
      </c>
      <c r="F1259" t="s">
        <v>13855</v>
      </c>
      <c r="G1259">
        <v>1</v>
      </c>
      <c r="H1259" t="s">
        <v>8278</v>
      </c>
      <c r="I1259" t="s">
        <v>13851</v>
      </c>
      <c r="J1259">
        <v>1</v>
      </c>
      <c r="K1259" t="s">
        <v>13769</v>
      </c>
      <c r="L1259">
        <v>270103</v>
      </c>
      <c r="M1259" t="s">
        <v>13539</v>
      </c>
      <c r="N1259">
        <v>270103008</v>
      </c>
      <c r="O1259" t="s">
        <v>13734</v>
      </c>
      <c r="P1259">
        <v>0</v>
      </c>
      <c r="Q1259">
        <v>795.36078038648361</v>
      </c>
      <c r="R1259">
        <v>2706.7882057673814</v>
      </c>
    </row>
    <row r="1260" spans="1:18" x14ac:dyDescent="0.25">
      <c r="A1260">
        <v>13</v>
      </c>
      <c r="B1260">
        <v>13101</v>
      </c>
      <c r="C1260" t="s">
        <v>10679</v>
      </c>
      <c r="D1260" t="s">
        <v>892</v>
      </c>
      <c r="E1260">
        <v>1</v>
      </c>
      <c r="F1260" t="s">
        <v>13849</v>
      </c>
      <c r="G1260">
        <v>1</v>
      </c>
      <c r="H1260" t="s">
        <v>8278</v>
      </c>
      <c r="I1260" t="s">
        <v>13850</v>
      </c>
      <c r="J1260">
        <v>1</v>
      </c>
      <c r="K1260" t="s">
        <v>13769</v>
      </c>
      <c r="L1260">
        <v>270103</v>
      </c>
      <c r="M1260" t="s">
        <v>13539</v>
      </c>
      <c r="N1260">
        <v>270103008</v>
      </c>
      <c r="O1260" t="s">
        <v>13734</v>
      </c>
      <c r="P1260">
        <v>71554</v>
      </c>
      <c r="Q1260">
        <v>115323.75052506034</v>
      </c>
      <c r="R1260">
        <v>180418.5214327992</v>
      </c>
    </row>
    <row r="1261" spans="1:18" x14ac:dyDescent="0.25">
      <c r="A1261">
        <v>13</v>
      </c>
      <c r="B1261">
        <v>13101</v>
      </c>
      <c r="C1261" t="s">
        <v>10679</v>
      </c>
      <c r="D1261" t="s">
        <v>892</v>
      </c>
      <c r="E1261">
        <v>1</v>
      </c>
      <c r="F1261" t="s">
        <v>13849</v>
      </c>
      <c r="G1261">
        <v>1</v>
      </c>
      <c r="H1261" t="s">
        <v>8278</v>
      </c>
      <c r="I1261" t="s">
        <v>13851</v>
      </c>
      <c r="J1261">
        <v>1</v>
      </c>
      <c r="K1261" t="s">
        <v>13769</v>
      </c>
      <c r="L1261">
        <v>270103</v>
      </c>
      <c r="M1261" t="s">
        <v>13539</v>
      </c>
      <c r="N1261">
        <v>270103008</v>
      </c>
      <c r="O1261" t="s">
        <v>13734</v>
      </c>
      <c r="P1261">
        <v>0</v>
      </c>
      <c r="Q1261">
        <v>41170.210531850731</v>
      </c>
      <c r="R1261">
        <v>13232.18487394958</v>
      </c>
    </row>
    <row r="1262" spans="1:18" x14ac:dyDescent="0.25">
      <c r="A1262">
        <v>13</v>
      </c>
      <c r="B1262">
        <v>13101</v>
      </c>
      <c r="C1262" t="s">
        <v>10679</v>
      </c>
      <c r="D1262" t="s">
        <v>892</v>
      </c>
      <c r="E1262">
        <v>1</v>
      </c>
      <c r="F1262" t="s">
        <v>13849</v>
      </c>
      <c r="G1262">
        <v>2</v>
      </c>
      <c r="H1262" t="s">
        <v>13771</v>
      </c>
      <c r="I1262" t="s">
        <v>13852</v>
      </c>
      <c r="J1262">
        <v>1</v>
      </c>
      <c r="K1262" t="s">
        <v>13769</v>
      </c>
      <c r="L1262">
        <v>270103</v>
      </c>
      <c r="M1262" t="s">
        <v>13539</v>
      </c>
      <c r="N1262">
        <v>270103008</v>
      </c>
      <c r="O1262" t="s">
        <v>13734</v>
      </c>
      <c r="P1262">
        <v>56472</v>
      </c>
      <c r="Q1262">
        <v>61355.495580263931</v>
      </c>
      <c r="R1262">
        <v>138451.15298797717</v>
      </c>
    </row>
    <row r="1263" spans="1:18" x14ac:dyDescent="0.25">
      <c r="A1263">
        <v>13</v>
      </c>
      <c r="B1263">
        <v>13101</v>
      </c>
      <c r="C1263" t="s">
        <v>10679</v>
      </c>
      <c r="D1263" t="s">
        <v>892</v>
      </c>
      <c r="E1263">
        <v>1</v>
      </c>
      <c r="F1263" t="s">
        <v>13849</v>
      </c>
      <c r="G1263">
        <v>2</v>
      </c>
      <c r="H1263" t="s">
        <v>13771</v>
      </c>
      <c r="I1263" t="s">
        <v>13853</v>
      </c>
      <c r="J1263">
        <v>1</v>
      </c>
      <c r="K1263" t="s">
        <v>13769</v>
      </c>
      <c r="L1263">
        <v>270103</v>
      </c>
      <c r="M1263" t="s">
        <v>13539</v>
      </c>
      <c r="N1263">
        <v>270103008</v>
      </c>
      <c r="O1263" t="s">
        <v>13734</v>
      </c>
      <c r="P1263">
        <v>15082</v>
      </c>
      <c r="Q1263">
        <v>95138.465476647121</v>
      </c>
      <c r="R1263">
        <v>55199.553318771461</v>
      </c>
    </row>
    <row r="1264" spans="1:18" x14ac:dyDescent="0.25">
      <c r="A1264">
        <v>13</v>
      </c>
      <c r="B1264">
        <v>13101</v>
      </c>
      <c r="C1264" t="s">
        <v>10679</v>
      </c>
      <c r="D1264" t="s">
        <v>892</v>
      </c>
      <c r="E1264">
        <v>2</v>
      </c>
      <c r="F1264" t="s">
        <v>13854</v>
      </c>
      <c r="G1264">
        <v>1</v>
      </c>
      <c r="H1264" t="s">
        <v>8278</v>
      </c>
      <c r="I1264" t="s">
        <v>13850</v>
      </c>
      <c r="J1264">
        <v>1</v>
      </c>
      <c r="K1264" t="s">
        <v>13769</v>
      </c>
      <c r="L1264">
        <v>270103</v>
      </c>
      <c r="M1264" t="s">
        <v>13539</v>
      </c>
      <c r="N1264">
        <v>270103008</v>
      </c>
      <c r="O1264" t="s">
        <v>13734</v>
      </c>
      <c r="P1264">
        <v>71554</v>
      </c>
      <c r="Q1264">
        <v>149777.32962340512</v>
      </c>
      <c r="R1264">
        <v>189896.10630674878</v>
      </c>
    </row>
    <row r="1265" spans="1:18" x14ac:dyDescent="0.25">
      <c r="A1265">
        <v>13</v>
      </c>
      <c r="B1265">
        <v>13101</v>
      </c>
      <c r="C1265" t="s">
        <v>10679</v>
      </c>
      <c r="D1265" t="s">
        <v>892</v>
      </c>
      <c r="E1265">
        <v>2</v>
      </c>
      <c r="F1265" t="s">
        <v>13854</v>
      </c>
      <c r="G1265">
        <v>1</v>
      </c>
      <c r="H1265" t="s">
        <v>8278</v>
      </c>
      <c r="I1265" t="s">
        <v>13851</v>
      </c>
      <c r="J1265">
        <v>1</v>
      </c>
      <c r="K1265" t="s">
        <v>13769</v>
      </c>
      <c r="L1265">
        <v>270103</v>
      </c>
      <c r="M1265" t="s">
        <v>13539</v>
      </c>
      <c r="N1265">
        <v>270103008</v>
      </c>
      <c r="O1265" t="s">
        <v>13734</v>
      </c>
      <c r="P1265">
        <v>0</v>
      </c>
      <c r="Q1265">
        <v>6716.6314335060497</v>
      </c>
      <c r="R1265">
        <v>3754.6</v>
      </c>
    </row>
    <row r="1266" spans="1:18" x14ac:dyDescent="0.25">
      <c r="A1266">
        <v>13</v>
      </c>
      <c r="B1266">
        <v>13101</v>
      </c>
      <c r="C1266" t="s">
        <v>10679</v>
      </c>
      <c r="D1266" t="s">
        <v>892</v>
      </c>
      <c r="E1266">
        <v>3</v>
      </c>
      <c r="F1266" t="s">
        <v>13855</v>
      </c>
      <c r="G1266">
        <v>1</v>
      </c>
      <c r="H1266" t="s">
        <v>8278</v>
      </c>
      <c r="I1266" t="s">
        <v>13850</v>
      </c>
      <c r="J1266">
        <v>1</v>
      </c>
      <c r="K1266" t="s">
        <v>13769</v>
      </c>
      <c r="L1266">
        <v>270103</v>
      </c>
      <c r="M1266" t="s">
        <v>13539</v>
      </c>
      <c r="N1266">
        <v>270103008</v>
      </c>
      <c r="O1266" t="s">
        <v>13734</v>
      </c>
      <c r="P1266">
        <v>71554</v>
      </c>
      <c r="Q1266">
        <v>115323.75052506034</v>
      </c>
      <c r="R1266">
        <v>180418.5214327992</v>
      </c>
    </row>
    <row r="1267" spans="1:18" x14ac:dyDescent="0.25">
      <c r="A1267">
        <v>13</v>
      </c>
      <c r="B1267">
        <v>13101</v>
      </c>
      <c r="C1267" t="s">
        <v>10679</v>
      </c>
      <c r="D1267" t="s">
        <v>892</v>
      </c>
      <c r="E1267">
        <v>3</v>
      </c>
      <c r="F1267" t="s">
        <v>13855</v>
      </c>
      <c r="G1267">
        <v>1</v>
      </c>
      <c r="H1267" t="s">
        <v>8278</v>
      </c>
      <c r="I1267" t="s">
        <v>13851</v>
      </c>
      <c r="J1267">
        <v>1</v>
      </c>
      <c r="K1267" t="s">
        <v>13769</v>
      </c>
      <c r="L1267">
        <v>270103</v>
      </c>
      <c r="M1267" t="s">
        <v>13539</v>
      </c>
      <c r="N1267">
        <v>270103008</v>
      </c>
      <c r="O1267" t="s">
        <v>13734</v>
      </c>
      <c r="P1267">
        <v>0</v>
      </c>
      <c r="Q1267">
        <v>41170.210531850731</v>
      </c>
      <c r="R1267">
        <v>13232.18487394958</v>
      </c>
    </row>
    <row r="1268" spans="1:18" x14ac:dyDescent="0.25">
      <c r="A1268">
        <v>13</v>
      </c>
      <c r="B1268">
        <v>13102</v>
      </c>
      <c r="C1268" t="s">
        <v>10679</v>
      </c>
      <c r="D1268" t="s">
        <v>1827</v>
      </c>
      <c r="E1268">
        <v>1</v>
      </c>
      <c r="F1268" t="s">
        <v>13849</v>
      </c>
      <c r="G1268">
        <v>1</v>
      </c>
      <c r="H1268" t="s">
        <v>8278</v>
      </c>
      <c r="I1268" t="s">
        <v>13850</v>
      </c>
      <c r="J1268">
        <v>1</v>
      </c>
      <c r="K1268" t="s">
        <v>13769</v>
      </c>
      <c r="L1268">
        <v>270103</v>
      </c>
      <c r="M1268" t="s">
        <v>13539</v>
      </c>
      <c r="N1268">
        <v>270103008</v>
      </c>
      <c r="O1268" t="s">
        <v>13734</v>
      </c>
      <c r="P1268">
        <v>25002</v>
      </c>
      <c r="Q1268">
        <v>77052.178399252647</v>
      </c>
      <c r="R1268">
        <v>44666.446837206189</v>
      </c>
    </row>
    <row r="1269" spans="1:18" x14ac:dyDescent="0.25">
      <c r="A1269">
        <v>13</v>
      </c>
      <c r="B1269">
        <v>13102</v>
      </c>
      <c r="C1269" t="s">
        <v>10679</v>
      </c>
      <c r="D1269" t="s">
        <v>1827</v>
      </c>
      <c r="E1269">
        <v>1</v>
      </c>
      <c r="F1269" t="s">
        <v>13849</v>
      </c>
      <c r="G1269">
        <v>1</v>
      </c>
      <c r="H1269" t="s">
        <v>8278</v>
      </c>
      <c r="I1269" t="s">
        <v>13851</v>
      </c>
      <c r="J1269">
        <v>1</v>
      </c>
      <c r="K1269" t="s">
        <v>13769</v>
      </c>
      <c r="L1269">
        <v>270103</v>
      </c>
      <c r="M1269" t="s">
        <v>13539</v>
      </c>
      <c r="N1269">
        <v>270103008</v>
      </c>
      <c r="O1269" t="s">
        <v>13734</v>
      </c>
      <c r="P1269">
        <v>0</v>
      </c>
      <c r="Q1269">
        <v>6716.6314335060497</v>
      </c>
      <c r="R1269">
        <v>19820.354935064937</v>
      </c>
    </row>
    <row r="1270" spans="1:18" x14ac:dyDescent="0.25">
      <c r="A1270">
        <v>13</v>
      </c>
      <c r="B1270">
        <v>13102</v>
      </c>
      <c r="C1270" t="s">
        <v>10679</v>
      </c>
      <c r="D1270" t="s">
        <v>1827</v>
      </c>
      <c r="E1270">
        <v>1</v>
      </c>
      <c r="F1270" t="s">
        <v>13849</v>
      </c>
      <c r="G1270">
        <v>2</v>
      </c>
      <c r="H1270" t="s">
        <v>13771</v>
      </c>
      <c r="I1270" t="s">
        <v>13852</v>
      </c>
      <c r="J1270">
        <v>1</v>
      </c>
      <c r="K1270" t="s">
        <v>13769</v>
      </c>
      <c r="L1270">
        <v>270103</v>
      </c>
      <c r="M1270" t="s">
        <v>13539</v>
      </c>
      <c r="N1270">
        <v>270103008</v>
      </c>
      <c r="O1270" t="s">
        <v>13734</v>
      </c>
      <c r="P1270">
        <v>15810</v>
      </c>
      <c r="Q1270">
        <v>42492.129252451428</v>
      </c>
      <c r="R1270">
        <v>32366.591375021329</v>
      </c>
    </row>
    <row r="1271" spans="1:18" x14ac:dyDescent="0.25">
      <c r="A1271">
        <v>13</v>
      </c>
      <c r="B1271">
        <v>13102</v>
      </c>
      <c r="C1271" t="s">
        <v>10679</v>
      </c>
      <c r="D1271" t="s">
        <v>1827</v>
      </c>
      <c r="E1271">
        <v>1</v>
      </c>
      <c r="F1271" t="s">
        <v>13849</v>
      </c>
      <c r="G1271">
        <v>2</v>
      </c>
      <c r="H1271" t="s">
        <v>13771</v>
      </c>
      <c r="I1271" t="s">
        <v>13853</v>
      </c>
      <c r="J1271">
        <v>1</v>
      </c>
      <c r="K1271" t="s">
        <v>13769</v>
      </c>
      <c r="L1271">
        <v>270103</v>
      </c>
      <c r="M1271" t="s">
        <v>13539</v>
      </c>
      <c r="N1271">
        <v>270103008</v>
      </c>
      <c r="O1271" t="s">
        <v>13734</v>
      </c>
      <c r="P1271">
        <v>9192</v>
      </c>
      <c r="Q1271">
        <v>41276.680580307242</v>
      </c>
      <c r="R1271">
        <v>32120.210397249808</v>
      </c>
    </row>
    <row r="1272" spans="1:18" x14ac:dyDescent="0.25">
      <c r="A1272">
        <v>13</v>
      </c>
      <c r="B1272">
        <v>13102</v>
      </c>
      <c r="C1272" t="s">
        <v>10679</v>
      </c>
      <c r="D1272" t="s">
        <v>1827</v>
      </c>
      <c r="E1272">
        <v>2</v>
      </c>
      <c r="F1272" t="s">
        <v>13854</v>
      </c>
      <c r="G1272">
        <v>1</v>
      </c>
      <c r="H1272" t="s">
        <v>8278</v>
      </c>
      <c r="I1272" t="s">
        <v>13850</v>
      </c>
      <c r="J1272">
        <v>1</v>
      </c>
      <c r="K1272" t="s">
        <v>13769</v>
      </c>
      <c r="L1272">
        <v>270103</v>
      </c>
      <c r="M1272" t="s">
        <v>13539</v>
      </c>
      <c r="N1272">
        <v>270103008</v>
      </c>
      <c r="O1272" t="s">
        <v>13734</v>
      </c>
      <c r="P1272">
        <v>25002</v>
      </c>
      <c r="Q1272">
        <v>83768.809832758692</v>
      </c>
      <c r="R1272">
        <v>60678.551772271116</v>
      </c>
    </row>
    <row r="1273" spans="1:18" x14ac:dyDescent="0.25">
      <c r="A1273">
        <v>13</v>
      </c>
      <c r="B1273">
        <v>13102</v>
      </c>
      <c r="C1273" t="s">
        <v>10679</v>
      </c>
      <c r="D1273" t="s">
        <v>1827</v>
      </c>
      <c r="E1273">
        <v>2</v>
      </c>
      <c r="F1273" t="s">
        <v>13854</v>
      </c>
      <c r="G1273">
        <v>1</v>
      </c>
      <c r="H1273" t="s">
        <v>8278</v>
      </c>
      <c r="I1273" t="s">
        <v>13851</v>
      </c>
      <c r="J1273">
        <v>1</v>
      </c>
      <c r="K1273" t="s">
        <v>13769</v>
      </c>
      <c r="L1273">
        <v>270103</v>
      </c>
      <c r="M1273" t="s">
        <v>13539</v>
      </c>
      <c r="N1273">
        <v>270103008</v>
      </c>
      <c r="O1273" t="s">
        <v>13734</v>
      </c>
      <c r="P1273">
        <v>0</v>
      </c>
      <c r="Q1273">
        <v>0</v>
      </c>
      <c r="R1273">
        <v>3808.25</v>
      </c>
    </row>
    <row r="1274" spans="1:18" x14ac:dyDescent="0.25">
      <c r="A1274">
        <v>13</v>
      </c>
      <c r="B1274">
        <v>13102</v>
      </c>
      <c r="C1274" t="s">
        <v>10679</v>
      </c>
      <c r="D1274" t="s">
        <v>1827</v>
      </c>
      <c r="E1274">
        <v>3</v>
      </c>
      <c r="F1274" t="s">
        <v>13855</v>
      </c>
      <c r="G1274">
        <v>1</v>
      </c>
      <c r="H1274" t="s">
        <v>8278</v>
      </c>
      <c r="I1274" t="s">
        <v>13850</v>
      </c>
      <c r="J1274">
        <v>1</v>
      </c>
      <c r="K1274" t="s">
        <v>13769</v>
      </c>
      <c r="L1274">
        <v>270103</v>
      </c>
      <c r="M1274" t="s">
        <v>13539</v>
      </c>
      <c r="N1274">
        <v>270103008</v>
      </c>
      <c r="O1274" t="s">
        <v>13734</v>
      </c>
      <c r="P1274">
        <v>25002</v>
      </c>
      <c r="Q1274">
        <v>77052.178399252647</v>
      </c>
      <c r="R1274">
        <v>48474.696837206189</v>
      </c>
    </row>
    <row r="1275" spans="1:18" x14ac:dyDescent="0.25">
      <c r="A1275">
        <v>13</v>
      </c>
      <c r="B1275">
        <v>13102</v>
      </c>
      <c r="C1275" t="s">
        <v>10679</v>
      </c>
      <c r="D1275" t="s">
        <v>1827</v>
      </c>
      <c r="E1275">
        <v>3</v>
      </c>
      <c r="F1275" t="s">
        <v>13855</v>
      </c>
      <c r="G1275">
        <v>1</v>
      </c>
      <c r="H1275" t="s">
        <v>8278</v>
      </c>
      <c r="I1275" t="s">
        <v>13851</v>
      </c>
      <c r="J1275">
        <v>1</v>
      </c>
      <c r="K1275" t="s">
        <v>13769</v>
      </c>
      <c r="L1275">
        <v>270103</v>
      </c>
      <c r="M1275" t="s">
        <v>13539</v>
      </c>
      <c r="N1275">
        <v>270103008</v>
      </c>
      <c r="O1275" t="s">
        <v>13734</v>
      </c>
      <c r="P1275">
        <v>0</v>
      </c>
      <c r="Q1275">
        <v>6716.6314335060497</v>
      </c>
      <c r="R1275">
        <v>16012.104935064937</v>
      </c>
    </row>
    <row r="1276" spans="1:18" x14ac:dyDescent="0.25">
      <c r="A1276">
        <v>13</v>
      </c>
      <c r="B1276">
        <v>13103</v>
      </c>
      <c r="C1276" t="s">
        <v>10679</v>
      </c>
      <c r="D1276" t="s">
        <v>1830</v>
      </c>
      <c r="E1276">
        <v>1</v>
      </c>
      <c r="F1276" t="s">
        <v>13849</v>
      </c>
      <c r="G1276">
        <v>1</v>
      </c>
      <c r="H1276" t="s">
        <v>8278</v>
      </c>
      <c r="I1276" t="s">
        <v>13850</v>
      </c>
      <c r="J1276">
        <v>1</v>
      </c>
      <c r="K1276" t="s">
        <v>13769</v>
      </c>
      <c r="L1276">
        <v>270103</v>
      </c>
      <c r="M1276" t="s">
        <v>13539</v>
      </c>
      <c r="N1276">
        <v>270103008</v>
      </c>
      <c r="O1276" t="s">
        <v>13734</v>
      </c>
      <c r="P1276">
        <v>42546</v>
      </c>
      <c r="Q1276">
        <v>37759.699611002368</v>
      </c>
      <c r="R1276">
        <v>80629.061690462579</v>
      </c>
    </row>
    <row r="1277" spans="1:18" x14ac:dyDescent="0.25">
      <c r="A1277">
        <v>13</v>
      </c>
      <c r="B1277">
        <v>13103</v>
      </c>
      <c r="C1277" t="s">
        <v>10679</v>
      </c>
      <c r="D1277" t="s">
        <v>1830</v>
      </c>
      <c r="E1277">
        <v>1</v>
      </c>
      <c r="F1277" t="s">
        <v>13849</v>
      </c>
      <c r="G1277">
        <v>1</v>
      </c>
      <c r="H1277" t="s">
        <v>8278</v>
      </c>
      <c r="I1277" t="s">
        <v>13851</v>
      </c>
      <c r="J1277">
        <v>1</v>
      </c>
      <c r="K1277" t="s">
        <v>13769</v>
      </c>
      <c r="L1277">
        <v>270103</v>
      </c>
      <c r="M1277" t="s">
        <v>13539</v>
      </c>
      <c r="N1277">
        <v>270103008</v>
      </c>
      <c r="O1277" t="s">
        <v>13734</v>
      </c>
      <c r="P1277">
        <v>7945</v>
      </c>
      <c r="Q1277">
        <v>25915.786159546347</v>
      </c>
      <c r="R1277">
        <v>36484.720628583294</v>
      </c>
    </row>
    <row r="1278" spans="1:18" x14ac:dyDescent="0.25">
      <c r="A1278">
        <v>13</v>
      </c>
      <c r="B1278">
        <v>13103</v>
      </c>
      <c r="C1278" t="s">
        <v>10679</v>
      </c>
      <c r="D1278" t="s">
        <v>1830</v>
      </c>
      <c r="E1278">
        <v>1</v>
      </c>
      <c r="F1278" t="s">
        <v>13849</v>
      </c>
      <c r="G1278">
        <v>2</v>
      </c>
      <c r="H1278" t="s">
        <v>13771</v>
      </c>
      <c r="I1278" t="s">
        <v>13852</v>
      </c>
      <c r="J1278">
        <v>1</v>
      </c>
      <c r="K1278" t="s">
        <v>13769</v>
      </c>
      <c r="L1278">
        <v>270103</v>
      </c>
      <c r="M1278" t="s">
        <v>13539</v>
      </c>
      <c r="N1278">
        <v>270103008</v>
      </c>
      <c r="O1278" t="s">
        <v>13734</v>
      </c>
      <c r="P1278">
        <v>18563</v>
      </c>
      <c r="Q1278">
        <v>21603.346910260349</v>
      </c>
      <c r="R1278">
        <v>41076.854536702594</v>
      </c>
    </row>
    <row r="1279" spans="1:18" x14ac:dyDescent="0.25">
      <c r="A1279">
        <v>13</v>
      </c>
      <c r="B1279">
        <v>13103</v>
      </c>
      <c r="C1279" t="s">
        <v>10679</v>
      </c>
      <c r="D1279" t="s">
        <v>1830</v>
      </c>
      <c r="E1279">
        <v>1</v>
      </c>
      <c r="F1279" t="s">
        <v>13849</v>
      </c>
      <c r="G1279">
        <v>2</v>
      </c>
      <c r="H1279" t="s">
        <v>13771</v>
      </c>
      <c r="I1279" t="s">
        <v>13853</v>
      </c>
      <c r="J1279">
        <v>1</v>
      </c>
      <c r="K1279" t="s">
        <v>13769</v>
      </c>
      <c r="L1279">
        <v>270103</v>
      </c>
      <c r="M1279" t="s">
        <v>13539</v>
      </c>
      <c r="N1279">
        <v>270103008</v>
      </c>
      <c r="O1279" t="s">
        <v>13734</v>
      </c>
      <c r="P1279">
        <v>31928</v>
      </c>
      <c r="Q1279">
        <v>42072.138860288367</v>
      </c>
      <c r="R1279">
        <v>76036.927782343293</v>
      </c>
    </row>
    <row r="1280" spans="1:18" x14ac:dyDescent="0.25">
      <c r="A1280">
        <v>13</v>
      </c>
      <c r="B1280">
        <v>13103</v>
      </c>
      <c r="C1280" t="s">
        <v>10679</v>
      </c>
      <c r="D1280" t="s">
        <v>1830</v>
      </c>
      <c r="E1280">
        <v>2</v>
      </c>
      <c r="F1280" t="s">
        <v>13854</v>
      </c>
      <c r="G1280">
        <v>1</v>
      </c>
      <c r="H1280" t="s">
        <v>8278</v>
      </c>
      <c r="I1280" t="s">
        <v>13850</v>
      </c>
      <c r="J1280">
        <v>1</v>
      </c>
      <c r="K1280" t="s">
        <v>13769</v>
      </c>
      <c r="L1280">
        <v>270103</v>
      </c>
      <c r="M1280" t="s">
        <v>13539</v>
      </c>
      <c r="N1280">
        <v>270103008</v>
      </c>
      <c r="O1280" t="s">
        <v>13734</v>
      </c>
      <c r="P1280">
        <v>50491</v>
      </c>
      <c r="Q1280">
        <v>60596.921003709343</v>
      </c>
      <c r="R1280">
        <v>113359.18231904591</v>
      </c>
    </row>
    <row r="1281" spans="1:18" x14ac:dyDescent="0.25">
      <c r="A1281">
        <v>13</v>
      </c>
      <c r="B1281">
        <v>13103</v>
      </c>
      <c r="C1281" t="s">
        <v>10679</v>
      </c>
      <c r="D1281" t="s">
        <v>1830</v>
      </c>
      <c r="E1281">
        <v>2</v>
      </c>
      <c r="F1281" t="s">
        <v>13854</v>
      </c>
      <c r="G1281">
        <v>1</v>
      </c>
      <c r="H1281" t="s">
        <v>8278</v>
      </c>
      <c r="I1281" t="s">
        <v>13851</v>
      </c>
      <c r="J1281">
        <v>1</v>
      </c>
      <c r="K1281" t="s">
        <v>13769</v>
      </c>
      <c r="L1281">
        <v>270103</v>
      </c>
      <c r="M1281" t="s">
        <v>13539</v>
      </c>
      <c r="N1281">
        <v>270103008</v>
      </c>
      <c r="O1281" t="s">
        <v>13734</v>
      </c>
      <c r="P1281">
        <v>0</v>
      </c>
      <c r="Q1281">
        <v>3078.5647668393799</v>
      </c>
      <c r="R1281">
        <v>3754.6</v>
      </c>
    </row>
    <row r="1282" spans="1:18" x14ac:dyDescent="0.25">
      <c r="A1282">
        <v>13</v>
      </c>
      <c r="B1282">
        <v>13103</v>
      </c>
      <c r="C1282" t="s">
        <v>10679</v>
      </c>
      <c r="D1282" t="s">
        <v>1830</v>
      </c>
      <c r="E1282">
        <v>3</v>
      </c>
      <c r="F1282" t="s">
        <v>13855</v>
      </c>
      <c r="G1282">
        <v>1</v>
      </c>
      <c r="H1282" t="s">
        <v>8278</v>
      </c>
      <c r="I1282" t="s">
        <v>13850</v>
      </c>
      <c r="J1282">
        <v>1</v>
      </c>
      <c r="K1282" t="s">
        <v>13769</v>
      </c>
      <c r="L1282">
        <v>270103</v>
      </c>
      <c r="M1282" t="s">
        <v>13539</v>
      </c>
      <c r="N1282">
        <v>270103008</v>
      </c>
      <c r="O1282" t="s">
        <v>13734</v>
      </c>
      <c r="P1282">
        <v>42546</v>
      </c>
      <c r="Q1282">
        <v>37759.699611002368</v>
      </c>
      <c r="R1282">
        <v>80629.061690462579</v>
      </c>
    </row>
    <row r="1283" spans="1:18" x14ac:dyDescent="0.25">
      <c r="A1283">
        <v>13</v>
      </c>
      <c r="B1283">
        <v>13103</v>
      </c>
      <c r="C1283" t="s">
        <v>10679</v>
      </c>
      <c r="D1283" t="s">
        <v>1830</v>
      </c>
      <c r="E1283">
        <v>3</v>
      </c>
      <c r="F1283" t="s">
        <v>13855</v>
      </c>
      <c r="G1283">
        <v>1</v>
      </c>
      <c r="H1283" t="s">
        <v>8278</v>
      </c>
      <c r="I1283" t="s">
        <v>13851</v>
      </c>
      <c r="J1283">
        <v>1</v>
      </c>
      <c r="K1283" t="s">
        <v>13769</v>
      </c>
      <c r="L1283">
        <v>270103</v>
      </c>
      <c r="M1283" t="s">
        <v>13539</v>
      </c>
      <c r="N1283">
        <v>270103008</v>
      </c>
      <c r="O1283" t="s">
        <v>13734</v>
      </c>
      <c r="P1283">
        <v>7945</v>
      </c>
      <c r="Q1283">
        <v>25915.786159546347</v>
      </c>
      <c r="R1283">
        <v>36484.720628583294</v>
      </c>
    </row>
    <row r="1284" spans="1:18" x14ac:dyDescent="0.25">
      <c r="A1284">
        <v>13</v>
      </c>
      <c r="B1284">
        <v>13104</v>
      </c>
      <c r="C1284" t="s">
        <v>10679</v>
      </c>
      <c r="D1284" t="s">
        <v>1833</v>
      </c>
      <c r="E1284">
        <v>1</v>
      </c>
      <c r="F1284" t="s">
        <v>13849</v>
      </c>
      <c r="G1284">
        <v>1</v>
      </c>
      <c r="H1284" t="s">
        <v>8278</v>
      </c>
      <c r="I1284" t="s">
        <v>13850</v>
      </c>
      <c r="J1284">
        <v>1</v>
      </c>
      <c r="K1284" t="s">
        <v>13769</v>
      </c>
      <c r="L1284">
        <v>270103</v>
      </c>
      <c r="M1284" t="s">
        <v>13539</v>
      </c>
      <c r="N1284">
        <v>270103008</v>
      </c>
      <c r="O1284" t="s">
        <v>13734</v>
      </c>
      <c r="P1284">
        <v>33194</v>
      </c>
      <c r="Q1284">
        <v>58883.834555905327</v>
      </c>
      <c r="R1284">
        <v>31840.858111950871</v>
      </c>
    </row>
    <row r="1285" spans="1:18" x14ac:dyDescent="0.25">
      <c r="A1285">
        <v>13</v>
      </c>
      <c r="B1285">
        <v>13104</v>
      </c>
      <c r="C1285" t="s">
        <v>10679</v>
      </c>
      <c r="D1285" t="s">
        <v>1833</v>
      </c>
      <c r="E1285">
        <v>1</v>
      </c>
      <c r="F1285" t="s">
        <v>13849</v>
      </c>
      <c r="G1285">
        <v>1</v>
      </c>
      <c r="H1285" t="s">
        <v>8278</v>
      </c>
      <c r="I1285" t="s">
        <v>13851</v>
      </c>
      <c r="J1285">
        <v>1</v>
      </c>
      <c r="K1285" t="s">
        <v>13769</v>
      </c>
      <c r="L1285">
        <v>270103</v>
      </c>
      <c r="M1285" t="s">
        <v>13539</v>
      </c>
      <c r="N1285">
        <v>270103008</v>
      </c>
      <c r="O1285" t="s">
        <v>13734</v>
      </c>
      <c r="P1285">
        <v>12270</v>
      </c>
      <c r="Q1285">
        <v>12372.904257347758</v>
      </c>
      <c r="R1285">
        <v>4251.4524675324683</v>
      </c>
    </row>
    <row r="1286" spans="1:18" x14ac:dyDescent="0.25">
      <c r="A1286">
        <v>13</v>
      </c>
      <c r="B1286">
        <v>13104</v>
      </c>
      <c r="C1286" t="s">
        <v>10679</v>
      </c>
      <c r="D1286" t="s">
        <v>1833</v>
      </c>
      <c r="E1286">
        <v>1</v>
      </c>
      <c r="F1286" t="s">
        <v>13849</v>
      </c>
      <c r="G1286">
        <v>2</v>
      </c>
      <c r="H1286" t="s">
        <v>13771</v>
      </c>
      <c r="I1286" t="s">
        <v>13852</v>
      </c>
      <c r="J1286">
        <v>1</v>
      </c>
      <c r="K1286" t="s">
        <v>13769</v>
      </c>
      <c r="L1286">
        <v>270103</v>
      </c>
      <c r="M1286" t="s">
        <v>13539</v>
      </c>
      <c r="N1286">
        <v>270103008</v>
      </c>
      <c r="O1286" t="s">
        <v>13734</v>
      </c>
      <c r="P1286">
        <v>23903</v>
      </c>
      <c r="Q1286">
        <v>41312.294643040834</v>
      </c>
      <c r="R1286">
        <v>29018.587523715578</v>
      </c>
    </row>
    <row r="1287" spans="1:18" x14ac:dyDescent="0.25">
      <c r="A1287">
        <v>13</v>
      </c>
      <c r="B1287">
        <v>13104</v>
      </c>
      <c r="C1287" t="s">
        <v>10679</v>
      </c>
      <c r="D1287" t="s">
        <v>1833</v>
      </c>
      <c r="E1287">
        <v>1</v>
      </c>
      <c r="F1287" t="s">
        <v>13849</v>
      </c>
      <c r="G1287">
        <v>2</v>
      </c>
      <c r="H1287" t="s">
        <v>13771</v>
      </c>
      <c r="I1287" t="s">
        <v>13853</v>
      </c>
      <c r="J1287">
        <v>1</v>
      </c>
      <c r="K1287" t="s">
        <v>13769</v>
      </c>
      <c r="L1287">
        <v>270103</v>
      </c>
      <c r="M1287" t="s">
        <v>13539</v>
      </c>
      <c r="N1287">
        <v>270103008</v>
      </c>
      <c r="O1287" t="s">
        <v>13734</v>
      </c>
      <c r="P1287">
        <v>21561</v>
      </c>
      <c r="Q1287">
        <v>29944.444170212235</v>
      </c>
      <c r="R1287">
        <v>7073.7230557677613</v>
      </c>
    </row>
    <row r="1288" spans="1:18" x14ac:dyDescent="0.25">
      <c r="A1288">
        <v>13</v>
      </c>
      <c r="B1288">
        <v>13104</v>
      </c>
      <c r="C1288" t="s">
        <v>10679</v>
      </c>
      <c r="D1288" t="s">
        <v>1833</v>
      </c>
      <c r="E1288">
        <v>2</v>
      </c>
      <c r="F1288" t="s">
        <v>13854</v>
      </c>
      <c r="G1288">
        <v>1</v>
      </c>
      <c r="H1288" t="s">
        <v>8278</v>
      </c>
      <c r="I1288" t="s">
        <v>13850</v>
      </c>
      <c r="J1288">
        <v>1</v>
      </c>
      <c r="K1288" t="s">
        <v>13769</v>
      </c>
      <c r="L1288">
        <v>270103</v>
      </c>
      <c r="M1288" t="s">
        <v>13539</v>
      </c>
      <c r="N1288">
        <v>270103008</v>
      </c>
      <c r="O1288" t="s">
        <v>13734</v>
      </c>
      <c r="P1288">
        <v>41776</v>
      </c>
      <c r="Q1288">
        <v>68484.712075285192</v>
      </c>
      <c r="R1288">
        <v>36092.310579483339</v>
      </c>
    </row>
    <row r="1289" spans="1:18" x14ac:dyDescent="0.25">
      <c r="A1289">
        <v>13</v>
      </c>
      <c r="B1289">
        <v>13104</v>
      </c>
      <c r="C1289" t="s">
        <v>10679</v>
      </c>
      <c r="D1289" t="s">
        <v>1833</v>
      </c>
      <c r="E1289">
        <v>2</v>
      </c>
      <c r="F1289" t="s">
        <v>13854</v>
      </c>
      <c r="G1289">
        <v>1</v>
      </c>
      <c r="H1289" t="s">
        <v>8278</v>
      </c>
      <c r="I1289" t="s">
        <v>13851</v>
      </c>
      <c r="J1289">
        <v>1</v>
      </c>
      <c r="K1289" t="s">
        <v>13769</v>
      </c>
      <c r="L1289">
        <v>270103</v>
      </c>
      <c r="M1289" t="s">
        <v>13539</v>
      </c>
      <c r="N1289">
        <v>270103008</v>
      </c>
      <c r="O1289" t="s">
        <v>13734</v>
      </c>
      <c r="P1289">
        <v>3688</v>
      </c>
      <c r="Q1289">
        <v>2772.0267379679099</v>
      </c>
      <c r="R1289">
        <v>0</v>
      </c>
    </row>
    <row r="1290" spans="1:18" x14ac:dyDescent="0.25">
      <c r="A1290">
        <v>13</v>
      </c>
      <c r="B1290">
        <v>13104</v>
      </c>
      <c r="C1290" t="s">
        <v>10679</v>
      </c>
      <c r="D1290" t="s">
        <v>1833</v>
      </c>
      <c r="E1290">
        <v>3</v>
      </c>
      <c r="F1290" t="s">
        <v>13855</v>
      </c>
      <c r="G1290">
        <v>1</v>
      </c>
      <c r="H1290" t="s">
        <v>8278</v>
      </c>
      <c r="I1290" t="s">
        <v>13850</v>
      </c>
      <c r="J1290">
        <v>1</v>
      </c>
      <c r="K1290" t="s">
        <v>13769</v>
      </c>
      <c r="L1290">
        <v>270103</v>
      </c>
      <c r="M1290" t="s">
        <v>13539</v>
      </c>
      <c r="N1290">
        <v>270103008</v>
      </c>
      <c r="O1290" t="s">
        <v>13734</v>
      </c>
      <c r="P1290">
        <v>33194</v>
      </c>
      <c r="Q1290">
        <v>58883.834555905327</v>
      </c>
      <c r="R1290">
        <v>31840.858111950871</v>
      </c>
    </row>
    <row r="1291" spans="1:18" x14ac:dyDescent="0.25">
      <c r="A1291">
        <v>13</v>
      </c>
      <c r="B1291">
        <v>13104</v>
      </c>
      <c r="C1291" t="s">
        <v>10679</v>
      </c>
      <c r="D1291" t="s">
        <v>1833</v>
      </c>
      <c r="E1291">
        <v>3</v>
      </c>
      <c r="F1291" t="s">
        <v>13855</v>
      </c>
      <c r="G1291">
        <v>1</v>
      </c>
      <c r="H1291" t="s">
        <v>8278</v>
      </c>
      <c r="I1291" t="s">
        <v>13851</v>
      </c>
      <c r="J1291">
        <v>1</v>
      </c>
      <c r="K1291" t="s">
        <v>13769</v>
      </c>
      <c r="L1291">
        <v>270103</v>
      </c>
      <c r="M1291" t="s">
        <v>13539</v>
      </c>
      <c r="N1291">
        <v>270103008</v>
      </c>
      <c r="O1291" t="s">
        <v>13734</v>
      </c>
      <c r="P1291">
        <v>12270</v>
      </c>
      <c r="Q1291">
        <v>12372.904257347758</v>
      </c>
      <c r="R1291">
        <v>4251.4524675324683</v>
      </c>
    </row>
    <row r="1292" spans="1:18" x14ac:dyDescent="0.25">
      <c r="A1292">
        <v>13</v>
      </c>
      <c r="B1292">
        <v>13105</v>
      </c>
      <c r="C1292" t="s">
        <v>10679</v>
      </c>
      <c r="D1292" t="s">
        <v>1836</v>
      </c>
      <c r="E1292">
        <v>1</v>
      </c>
      <c r="F1292" t="s">
        <v>13849</v>
      </c>
      <c r="G1292">
        <v>1</v>
      </c>
      <c r="H1292" t="s">
        <v>8278</v>
      </c>
      <c r="I1292" t="s">
        <v>13850</v>
      </c>
      <c r="J1292">
        <v>1</v>
      </c>
      <c r="K1292" t="s">
        <v>13769</v>
      </c>
      <c r="L1292">
        <v>270103</v>
      </c>
      <c r="M1292" t="s">
        <v>13539</v>
      </c>
      <c r="N1292">
        <v>270103008</v>
      </c>
      <c r="O1292" t="s">
        <v>13734</v>
      </c>
      <c r="P1292">
        <v>59959</v>
      </c>
      <c r="Q1292">
        <v>12679.44228621923</v>
      </c>
      <c r="R1292">
        <v>30285.159674768409</v>
      </c>
    </row>
    <row r="1293" spans="1:18" x14ac:dyDescent="0.25">
      <c r="A1293">
        <v>13</v>
      </c>
      <c r="B1293">
        <v>13105</v>
      </c>
      <c r="C1293" t="s">
        <v>10679</v>
      </c>
      <c r="D1293" t="s">
        <v>1836</v>
      </c>
      <c r="E1293">
        <v>1</v>
      </c>
      <c r="F1293" t="s">
        <v>13849</v>
      </c>
      <c r="G1293">
        <v>1</v>
      </c>
      <c r="H1293" t="s">
        <v>8278</v>
      </c>
      <c r="I1293" t="s">
        <v>13851</v>
      </c>
      <c r="J1293">
        <v>1</v>
      </c>
      <c r="K1293" t="s">
        <v>13769</v>
      </c>
      <c r="L1293">
        <v>270103</v>
      </c>
      <c r="M1293" t="s">
        <v>13539</v>
      </c>
      <c r="N1293">
        <v>270103008</v>
      </c>
      <c r="O1293" t="s">
        <v>13734</v>
      </c>
      <c r="P1293">
        <v>0</v>
      </c>
      <c r="Q1293">
        <v>25216.154130597017</v>
      </c>
      <c r="R1293">
        <v>4978.0588879082097</v>
      </c>
    </row>
    <row r="1294" spans="1:18" x14ac:dyDescent="0.25">
      <c r="A1294">
        <v>13</v>
      </c>
      <c r="B1294">
        <v>13105</v>
      </c>
      <c r="C1294" t="s">
        <v>10679</v>
      </c>
      <c r="D1294" t="s">
        <v>1836</v>
      </c>
      <c r="E1294">
        <v>1</v>
      </c>
      <c r="F1294" t="s">
        <v>13849</v>
      </c>
      <c r="G1294">
        <v>2</v>
      </c>
      <c r="H1294" t="s">
        <v>13771</v>
      </c>
      <c r="I1294" t="s">
        <v>13852</v>
      </c>
      <c r="J1294">
        <v>1</v>
      </c>
      <c r="K1294" t="s">
        <v>13769</v>
      </c>
      <c r="L1294">
        <v>270103</v>
      </c>
      <c r="M1294" t="s">
        <v>13539</v>
      </c>
      <c r="N1294">
        <v>270103008</v>
      </c>
      <c r="O1294" t="s">
        <v>13734</v>
      </c>
      <c r="P1294">
        <v>43553</v>
      </c>
      <c r="Q1294">
        <v>5962.8108527131799</v>
      </c>
      <c r="R1294">
        <v>20310.722333286361</v>
      </c>
    </row>
    <row r="1295" spans="1:18" x14ac:dyDescent="0.25">
      <c r="A1295">
        <v>13</v>
      </c>
      <c r="B1295">
        <v>13105</v>
      </c>
      <c r="C1295" t="s">
        <v>10679</v>
      </c>
      <c r="D1295" t="s">
        <v>1836</v>
      </c>
      <c r="E1295">
        <v>1</v>
      </c>
      <c r="F1295" t="s">
        <v>13849</v>
      </c>
      <c r="G1295">
        <v>2</v>
      </c>
      <c r="H1295" t="s">
        <v>13771</v>
      </c>
      <c r="I1295" t="s">
        <v>13853</v>
      </c>
      <c r="J1295">
        <v>1</v>
      </c>
      <c r="K1295" t="s">
        <v>13769</v>
      </c>
      <c r="L1295">
        <v>270103</v>
      </c>
      <c r="M1295" t="s">
        <v>13539</v>
      </c>
      <c r="N1295">
        <v>270103008</v>
      </c>
      <c r="O1295" t="s">
        <v>13734</v>
      </c>
      <c r="P1295">
        <v>16406</v>
      </c>
      <c r="Q1295">
        <v>31932.785564103066</v>
      </c>
      <c r="R1295">
        <v>14952.496229390257</v>
      </c>
    </row>
    <row r="1296" spans="1:18" x14ac:dyDescent="0.25">
      <c r="A1296">
        <v>13</v>
      </c>
      <c r="B1296">
        <v>13105</v>
      </c>
      <c r="C1296" t="s">
        <v>10679</v>
      </c>
      <c r="D1296" t="s">
        <v>1836</v>
      </c>
      <c r="E1296">
        <v>2</v>
      </c>
      <c r="F1296" t="s">
        <v>13854</v>
      </c>
      <c r="G1296">
        <v>1</v>
      </c>
      <c r="H1296" t="s">
        <v>8278</v>
      </c>
      <c r="I1296" t="s">
        <v>13850</v>
      </c>
      <c r="J1296">
        <v>1</v>
      </c>
      <c r="K1296" t="s">
        <v>13769</v>
      </c>
      <c r="L1296">
        <v>270103</v>
      </c>
      <c r="M1296" t="s">
        <v>13539</v>
      </c>
      <c r="N1296">
        <v>270103008</v>
      </c>
      <c r="O1296" t="s">
        <v>13734</v>
      </c>
      <c r="P1296">
        <v>59959</v>
      </c>
      <c r="Q1296">
        <v>31178.964983310198</v>
      </c>
      <c r="R1296">
        <v>31635.897856586591</v>
      </c>
    </row>
    <row r="1297" spans="1:18" x14ac:dyDescent="0.25">
      <c r="A1297">
        <v>13</v>
      </c>
      <c r="B1297">
        <v>13105</v>
      </c>
      <c r="C1297" t="s">
        <v>10679</v>
      </c>
      <c r="D1297" t="s">
        <v>1836</v>
      </c>
      <c r="E1297">
        <v>2</v>
      </c>
      <c r="F1297" t="s">
        <v>13854</v>
      </c>
      <c r="G1297">
        <v>1</v>
      </c>
      <c r="H1297" t="s">
        <v>8278</v>
      </c>
      <c r="I1297" t="s">
        <v>13851</v>
      </c>
      <c r="J1297">
        <v>1</v>
      </c>
      <c r="K1297" t="s">
        <v>13769</v>
      </c>
      <c r="L1297">
        <v>270103</v>
      </c>
      <c r="M1297" t="s">
        <v>13539</v>
      </c>
      <c r="N1297">
        <v>270103008</v>
      </c>
      <c r="O1297" t="s">
        <v>13734</v>
      </c>
      <c r="P1297">
        <v>0</v>
      </c>
      <c r="Q1297">
        <v>6716.6314335060497</v>
      </c>
      <c r="R1297">
        <v>3627.3207060900272</v>
      </c>
    </row>
    <row r="1298" spans="1:18" x14ac:dyDescent="0.25">
      <c r="A1298">
        <v>13</v>
      </c>
      <c r="B1298">
        <v>13105</v>
      </c>
      <c r="C1298" t="s">
        <v>10679</v>
      </c>
      <c r="D1298" t="s">
        <v>1836</v>
      </c>
      <c r="E1298">
        <v>3</v>
      </c>
      <c r="F1298" t="s">
        <v>13855</v>
      </c>
      <c r="G1298">
        <v>1</v>
      </c>
      <c r="H1298" t="s">
        <v>8278</v>
      </c>
      <c r="I1298" t="s">
        <v>13850</v>
      </c>
      <c r="J1298">
        <v>1</v>
      </c>
      <c r="K1298" t="s">
        <v>13769</v>
      </c>
      <c r="L1298">
        <v>270103</v>
      </c>
      <c r="M1298" t="s">
        <v>13539</v>
      </c>
      <c r="N1298">
        <v>270103008</v>
      </c>
      <c r="O1298" t="s">
        <v>13734</v>
      </c>
      <c r="P1298">
        <v>59959</v>
      </c>
      <c r="Q1298">
        <v>12679.44228621923</v>
      </c>
      <c r="R1298">
        <v>30285.159674768409</v>
      </c>
    </row>
    <row r="1299" spans="1:18" x14ac:dyDescent="0.25">
      <c r="A1299">
        <v>13</v>
      </c>
      <c r="B1299">
        <v>13105</v>
      </c>
      <c r="C1299" t="s">
        <v>10679</v>
      </c>
      <c r="D1299" t="s">
        <v>1836</v>
      </c>
      <c r="E1299">
        <v>3</v>
      </c>
      <c r="F1299" t="s">
        <v>13855</v>
      </c>
      <c r="G1299">
        <v>1</v>
      </c>
      <c r="H1299" t="s">
        <v>8278</v>
      </c>
      <c r="I1299" t="s">
        <v>13851</v>
      </c>
      <c r="J1299">
        <v>1</v>
      </c>
      <c r="K1299" t="s">
        <v>13769</v>
      </c>
      <c r="L1299">
        <v>270103</v>
      </c>
      <c r="M1299" t="s">
        <v>13539</v>
      </c>
      <c r="N1299">
        <v>270103008</v>
      </c>
      <c r="O1299" t="s">
        <v>13734</v>
      </c>
      <c r="P1299">
        <v>0</v>
      </c>
      <c r="Q1299">
        <v>25216.154130597017</v>
      </c>
      <c r="R1299">
        <v>4978.0588879082097</v>
      </c>
    </row>
    <row r="1300" spans="1:18" x14ac:dyDescent="0.25">
      <c r="A1300">
        <v>13</v>
      </c>
      <c r="B1300">
        <v>13106</v>
      </c>
      <c r="C1300" t="s">
        <v>10679</v>
      </c>
      <c r="D1300" t="s">
        <v>1839</v>
      </c>
      <c r="E1300">
        <v>1</v>
      </c>
      <c r="F1300" t="s">
        <v>13849</v>
      </c>
      <c r="G1300">
        <v>1</v>
      </c>
      <c r="H1300" t="s">
        <v>8278</v>
      </c>
      <c r="I1300" t="s">
        <v>13850</v>
      </c>
      <c r="J1300">
        <v>1</v>
      </c>
      <c r="K1300" t="s">
        <v>13769</v>
      </c>
      <c r="L1300">
        <v>270103</v>
      </c>
      <c r="M1300" t="s">
        <v>13539</v>
      </c>
      <c r="N1300">
        <v>270103008</v>
      </c>
      <c r="O1300" t="s">
        <v>13734</v>
      </c>
      <c r="P1300">
        <v>43418</v>
      </c>
      <c r="Q1300">
        <v>29884.910249288816</v>
      </c>
      <c r="R1300">
        <v>46514.037486556837</v>
      </c>
    </row>
    <row r="1301" spans="1:18" x14ac:dyDescent="0.25">
      <c r="A1301">
        <v>13</v>
      </c>
      <c r="B1301">
        <v>13106</v>
      </c>
      <c r="C1301" t="s">
        <v>10679</v>
      </c>
      <c r="D1301" t="s">
        <v>1839</v>
      </c>
      <c r="E1301">
        <v>1</v>
      </c>
      <c r="F1301" t="s">
        <v>13849</v>
      </c>
      <c r="G1301">
        <v>1</v>
      </c>
      <c r="H1301" t="s">
        <v>8278</v>
      </c>
      <c r="I1301" t="s">
        <v>13851</v>
      </c>
      <c r="J1301">
        <v>1</v>
      </c>
      <c r="K1301" t="s">
        <v>13769</v>
      </c>
      <c r="L1301">
        <v>270103</v>
      </c>
      <c r="M1301" t="s">
        <v>13539</v>
      </c>
      <c r="N1301">
        <v>270103008</v>
      </c>
      <c r="O1301" t="s">
        <v>13734</v>
      </c>
      <c r="P1301">
        <v>1576</v>
      </c>
      <c r="Q1301">
        <v>0</v>
      </c>
      <c r="R1301">
        <v>0</v>
      </c>
    </row>
    <row r="1302" spans="1:18" x14ac:dyDescent="0.25">
      <c r="A1302">
        <v>13</v>
      </c>
      <c r="B1302">
        <v>13106</v>
      </c>
      <c r="C1302" t="s">
        <v>10679</v>
      </c>
      <c r="D1302" t="s">
        <v>1839</v>
      </c>
      <c r="E1302">
        <v>1</v>
      </c>
      <c r="F1302" t="s">
        <v>13849</v>
      </c>
      <c r="G1302">
        <v>2</v>
      </c>
      <c r="H1302" t="s">
        <v>13771</v>
      </c>
      <c r="I1302" t="s">
        <v>13852</v>
      </c>
      <c r="J1302">
        <v>1</v>
      </c>
      <c r="K1302" t="s">
        <v>13769</v>
      </c>
      <c r="L1302">
        <v>270103</v>
      </c>
      <c r="M1302" t="s">
        <v>13539</v>
      </c>
      <c r="N1302">
        <v>270103008</v>
      </c>
      <c r="O1302" t="s">
        <v>13734</v>
      </c>
      <c r="P1302">
        <v>36397</v>
      </c>
      <c r="Q1302">
        <v>20539.871250589476</v>
      </c>
      <c r="R1302">
        <v>35632.075368286773</v>
      </c>
    </row>
    <row r="1303" spans="1:18" x14ac:dyDescent="0.25">
      <c r="A1303">
        <v>13</v>
      </c>
      <c r="B1303">
        <v>13106</v>
      </c>
      <c r="C1303" t="s">
        <v>10679</v>
      </c>
      <c r="D1303" t="s">
        <v>1839</v>
      </c>
      <c r="E1303">
        <v>1</v>
      </c>
      <c r="F1303" t="s">
        <v>13849</v>
      </c>
      <c r="G1303">
        <v>2</v>
      </c>
      <c r="H1303" t="s">
        <v>13771</v>
      </c>
      <c r="I1303" t="s">
        <v>13853</v>
      </c>
      <c r="J1303">
        <v>1</v>
      </c>
      <c r="K1303" t="s">
        <v>13769</v>
      </c>
      <c r="L1303">
        <v>270103</v>
      </c>
      <c r="M1303" t="s">
        <v>13539</v>
      </c>
      <c r="N1303">
        <v>270103008</v>
      </c>
      <c r="O1303" t="s">
        <v>13734</v>
      </c>
      <c r="P1303">
        <v>8597</v>
      </c>
      <c r="Q1303">
        <v>9345.0389986993396</v>
      </c>
      <c r="R1303">
        <v>10881.962118270081</v>
      </c>
    </row>
    <row r="1304" spans="1:18" x14ac:dyDescent="0.25">
      <c r="A1304">
        <v>13</v>
      </c>
      <c r="B1304">
        <v>13106</v>
      </c>
      <c r="C1304" t="s">
        <v>10679</v>
      </c>
      <c r="D1304" t="s">
        <v>1839</v>
      </c>
      <c r="E1304">
        <v>2</v>
      </c>
      <c r="F1304" t="s">
        <v>13854</v>
      </c>
      <c r="G1304">
        <v>1</v>
      </c>
      <c r="H1304" t="s">
        <v>8278</v>
      </c>
      <c r="I1304" t="s">
        <v>13850</v>
      </c>
      <c r="J1304">
        <v>1</v>
      </c>
      <c r="K1304" t="s">
        <v>13769</v>
      </c>
      <c r="L1304">
        <v>270103</v>
      </c>
      <c r="M1304" t="s">
        <v>13539</v>
      </c>
      <c r="N1304">
        <v>270103008</v>
      </c>
      <c r="O1304" t="s">
        <v>13734</v>
      </c>
      <c r="P1304">
        <v>43418</v>
      </c>
      <c r="Q1304">
        <v>29884.910249288816</v>
      </c>
      <c r="R1304">
        <v>46514.037486556837</v>
      </c>
    </row>
    <row r="1305" spans="1:18" x14ac:dyDescent="0.25">
      <c r="A1305">
        <v>13</v>
      </c>
      <c r="B1305">
        <v>13106</v>
      </c>
      <c r="C1305" t="s">
        <v>10679</v>
      </c>
      <c r="D1305" t="s">
        <v>1839</v>
      </c>
      <c r="E1305">
        <v>2</v>
      </c>
      <c r="F1305" t="s">
        <v>13854</v>
      </c>
      <c r="G1305">
        <v>1</v>
      </c>
      <c r="H1305" t="s">
        <v>8278</v>
      </c>
      <c r="I1305" t="s">
        <v>13851</v>
      </c>
      <c r="J1305">
        <v>1</v>
      </c>
      <c r="K1305" t="s">
        <v>13769</v>
      </c>
      <c r="L1305">
        <v>270103</v>
      </c>
      <c r="M1305" t="s">
        <v>13539</v>
      </c>
      <c r="N1305">
        <v>270103008</v>
      </c>
      <c r="O1305" t="s">
        <v>13734</v>
      </c>
      <c r="P1305">
        <v>1576</v>
      </c>
      <c r="Q1305">
        <v>0</v>
      </c>
      <c r="R1305">
        <v>0</v>
      </c>
    </row>
    <row r="1306" spans="1:18" x14ac:dyDescent="0.25">
      <c r="A1306">
        <v>13</v>
      </c>
      <c r="B1306">
        <v>13106</v>
      </c>
      <c r="C1306" t="s">
        <v>10679</v>
      </c>
      <c r="D1306" t="s">
        <v>1839</v>
      </c>
      <c r="E1306">
        <v>3</v>
      </c>
      <c r="F1306" t="s">
        <v>13855</v>
      </c>
      <c r="G1306">
        <v>1</v>
      </c>
      <c r="H1306" t="s">
        <v>8278</v>
      </c>
      <c r="I1306" t="s">
        <v>13850</v>
      </c>
      <c r="J1306">
        <v>1</v>
      </c>
      <c r="K1306" t="s">
        <v>13769</v>
      </c>
      <c r="L1306">
        <v>270103</v>
      </c>
      <c r="M1306" t="s">
        <v>13539</v>
      </c>
      <c r="N1306">
        <v>270103008</v>
      </c>
      <c r="O1306" t="s">
        <v>13734</v>
      </c>
      <c r="P1306">
        <v>43418</v>
      </c>
      <c r="Q1306">
        <v>29884.910249288816</v>
      </c>
      <c r="R1306">
        <v>46514.037486556837</v>
      </c>
    </row>
    <row r="1307" spans="1:18" x14ac:dyDescent="0.25">
      <c r="A1307">
        <v>13</v>
      </c>
      <c r="B1307">
        <v>13106</v>
      </c>
      <c r="C1307" t="s">
        <v>10679</v>
      </c>
      <c r="D1307" t="s">
        <v>1839</v>
      </c>
      <c r="E1307">
        <v>3</v>
      </c>
      <c r="F1307" t="s">
        <v>13855</v>
      </c>
      <c r="G1307">
        <v>1</v>
      </c>
      <c r="H1307" t="s">
        <v>8278</v>
      </c>
      <c r="I1307" t="s">
        <v>13851</v>
      </c>
      <c r="J1307">
        <v>1</v>
      </c>
      <c r="K1307" t="s">
        <v>13769</v>
      </c>
      <c r="L1307">
        <v>270103</v>
      </c>
      <c r="M1307" t="s">
        <v>13539</v>
      </c>
      <c r="N1307">
        <v>270103008</v>
      </c>
      <c r="O1307" t="s">
        <v>13734</v>
      </c>
      <c r="P1307">
        <v>1576</v>
      </c>
      <c r="Q1307">
        <v>0</v>
      </c>
      <c r="R1307">
        <v>0</v>
      </c>
    </row>
    <row r="1308" spans="1:18" x14ac:dyDescent="0.25">
      <c r="A1308">
        <v>13</v>
      </c>
      <c r="B1308">
        <v>13107</v>
      </c>
      <c r="C1308" t="s">
        <v>10679</v>
      </c>
      <c r="D1308" t="s">
        <v>1842</v>
      </c>
      <c r="E1308">
        <v>1</v>
      </c>
      <c r="F1308" t="s">
        <v>13849</v>
      </c>
      <c r="G1308">
        <v>1</v>
      </c>
      <c r="H1308" t="s">
        <v>8278</v>
      </c>
      <c r="I1308" t="s">
        <v>13850</v>
      </c>
      <c r="J1308">
        <v>1</v>
      </c>
      <c r="K1308" t="s">
        <v>13769</v>
      </c>
      <c r="L1308">
        <v>270103</v>
      </c>
      <c r="M1308" t="s">
        <v>13539</v>
      </c>
      <c r="N1308">
        <v>270103008</v>
      </c>
      <c r="O1308" t="s">
        <v>13734</v>
      </c>
      <c r="P1308">
        <v>23418</v>
      </c>
      <c r="Q1308">
        <v>36157.376180879997</v>
      </c>
      <c r="R1308">
        <v>8180.4857546337171</v>
      </c>
    </row>
    <row r="1309" spans="1:18" x14ac:dyDescent="0.25">
      <c r="A1309">
        <v>13</v>
      </c>
      <c r="B1309">
        <v>13107</v>
      </c>
      <c r="C1309" t="s">
        <v>10679</v>
      </c>
      <c r="D1309" t="s">
        <v>1842</v>
      </c>
      <c r="E1309">
        <v>1</v>
      </c>
      <c r="F1309" t="s">
        <v>13849</v>
      </c>
      <c r="G1309">
        <v>1</v>
      </c>
      <c r="H1309" t="s">
        <v>8278</v>
      </c>
      <c r="I1309" t="s">
        <v>13851</v>
      </c>
      <c r="J1309">
        <v>1</v>
      </c>
      <c r="K1309" t="s">
        <v>13769</v>
      </c>
      <c r="L1309">
        <v>270103</v>
      </c>
      <c r="M1309" t="s">
        <v>13539</v>
      </c>
      <c r="N1309">
        <v>270103008</v>
      </c>
      <c r="O1309" t="s">
        <v>13734</v>
      </c>
      <c r="P1309">
        <v>1886</v>
      </c>
      <c r="Q1309">
        <v>16598.141204776028</v>
      </c>
      <c r="R1309">
        <v>2276.5825242718452</v>
      </c>
    </row>
    <row r="1310" spans="1:18" x14ac:dyDescent="0.25">
      <c r="A1310">
        <v>13</v>
      </c>
      <c r="B1310">
        <v>13107</v>
      </c>
      <c r="C1310" t="s">
        <v>10679</v>
      </c>
      <c r="D1310" t="s">
        <v>1842</v>
      </c>
      <c r="E1310">
        <v>1</v>
      </c>
      <c r="F1310" t="s">
        <v>13849</v>
      </c>
      <c r="G1310">
        <v>2</v>
      </c>
      <c r="H1310" t="s">
        <v>13771</v>
      </c>
      <c r="I1310" t="s">
        <v>13852</v>
      </c>
      <c r="J1310">
        <v>1</v>
      </c>
      <c r="K1310" t="s">
        <v>13769</v>
      </c>
      <c r="L1310">
        <v>270103</v>
      </c>
      <c r="M1310" t="s">
        <v>13539</v>
      </c>
      <c r="N1310">
        <v>270103008</v>
      </c>
      <c r="O1310" t="s">
        <v>13734</v>
      </c>
      <c r="P1310">
        <v>18179</v>
      </c>
      <c r="Q1310">
        <v>27759.587713005927</v>
      </c>
      <c r="R1310">
        <v>4553.1650485436903</v>
      </c>
    </row>
    <row r="1311" spans="1:18" x14ac:dyDescent="0.25">
      <c r="A1311">
        <v>13</v>
      </c>
      <c r="B1311">
        <v>13107</v>
      </c>
      <c r="C1311" t="s">
        <v>10679</v>
      </c>
      <c r="D1311" t="s">
        <v>1842</v>
      </c>
      <c r="E1311">
        <v>1</v>
      </c>
      <c r="F1311" t="s">
        <v>13849</v>
      </c>
      <c r="G1311">
        <v>2</v>
      </c>
      <c r="H1311" t="s">
        <v>13771</v>
      </c>
      <c r="I1311" t="s">
        <v>13853</v>
      </c>
      <c r="J1311">
        <v>1</v>
      </c>
      <c r="K1311" t="s">
        <v>13769</v>
      </c>
      <c r="L1311">
        <v>270103</v>
      </c>
      <c r="M1311" t="s">
        <v>13539</v>
      </c>
      <c r="N1311">
        <v>270103008</v>
      </c>
      <c r="O1311" t="s">
        <v>13734</v>
      </c>
      <c r="P1311">
        <v>7125</v>
      </c>
      <c r="Q1311">
        <v>24995.929672650098</v>
      </c>
      <c r="R1311">
        <v>5903.9032303618724</v>
      </c>
    </row>
    <row r="1312" spans="1:18" x14ac:dyDescent="0.25">
      <c r="A1312">
        <v>13</v>
      </c>
      <c r="B1312">
        <v>13107</v>
      </c>
      <c r="C1312" t="s">
        <v>10679</v>
      </c>
      <c r="D1312" t="s">
        <v>1842</v>
      </c>
      <c r="E1312">
        <v>2</v>
      </c>
      <c r="F1312" t="s">
        <v>13854</v>
      </c>
      <c r="G1312">
        <v>1</v>
      </c>
      <c r="H1312" t="s">
        <v>8278</v>
      </c>
      <c r="I1312" t="s">
        <v>13850</v>
      </c>
      <c r="J1312">
        <v>1</v>
      </c>
      <c r="K1312" t="s">
        <v>13769</v>
      </c>
      <c r="L1312">
        <v>270103</v>
      </c>
      <c r="M1312" t="s">
        <v>13539</v>
      </c>
      <c r="N1312">
        <v>270103008</v>
      </c>
      <c r="O1312" t="s">
        <v>13734</v>
      </c>
      <c r="P1312">
        <v>25304</v>
      </c>
      <c r="Q1312">
        <v>49117.45071898937</v>
      </c>
      <c r="R1312">
        <v>10457.068278905563</v>
      </c>
    </row>
    <row r="1313" spans="1:18" x14ac:dyDescent="0.25">
      <c r="A1313">
        <v>13</v>
      </c>
      <c r="B1313">
        <v>13107</v>
      </c>
      <c r="C1313" t="s">
        <v>10679</v>
      </c>
      <c r="D1313" t="s">
        <v>1842</v>
      </c>
      <c r="E1313">
        <v>2</v>
      </c>
      <c r="F1313" t="s">
        <v>13854</v>
      </c>
      <c r="G1313">
        <v>1</v>
      </c>
      <c r="H1313" t="s">
        <v>8278</v>
      </c>
      <c r="I1313" t="s">
        <v>13851</v>
      </c>
      <c r="J1313">
        <v>1</v>
      </c>
      <c r="K1313" t="s">
        <v>13769</v>
      </c>
      <c r="L1313">
        <v>270103</v>
      </c>
      <c r="M1313" t="s">
        <v>13539</v>
      </c>
      <c r="N1313">
        <v>270103008</v>
      </c>
      <c r="O1313" t="s">
        <v>13734</v>
      </c>
      <c r="P1313">
        <v>0</v>
      </c>
      <c r="Q1313">
        <v>3638.0666666666698</v>
      </c>
      <c r="R1313">
        <v>0</v>
      </c>
    </row>
    <row r="1314" spans="1:18" x14ac:dyDescent="0.25">
      <c r="A1314">
        <v>13</v>
      </c>
      <c r="B1314">
        <v>13107</v>
      </c>
      <c r="C1314" t="s">
        <v>10679</v>
      </c>
      <c r="D1314" t="s">
        <v>1842</v>
      </c>
      <c r="E1314">
        <v>3</v>
      </c>
      <c r="F1314" t="s">
        <v>13855</v>
      </c>
      <c r="G1314">
        <v>1</v>
      </c>
      <c r="H1314" t="s">
        <v>8278</v>
      </c>
      <c r="I1314" t="s">
        <v>13850</v>
      </c>
      <c r="J1314">
        <v>1</v>
      </c>
      <c r="K1314" t="s">
        <v>13769</v>
      </c>
      <c r="L1314">
        <v>270103</v>
      </c>
      <c r="M1314" t="s">
        <v>13539</v>
      </c>
      <c r="N1314">
        <v>270103008</v>
      </c>
      <c r="O1314" t="s">
        <v>13734</v>
      </c>
      <c r="P1314">
        <v>23418</v>
      </c>
      <c r="Q1314">
        <v>36157.376180879997</v>
      </c>
      <c r="R1314">
        <v>8180.4857546337171</v>
      </c>
    </row>
    <row r="1315" spans="1:18" x14ac:dyDescent="0.25">
      <c r="A1315">
        <v>13</v>
      </c>
      <c r="B1315">
        <v>13107</v>
      </c>
      <c r="C1315" t="s">
        <v>10679</v>
      </c>
      <c r="D1315" t="s">
        <v>1842</v>
      </c>
      <c r="E1315">
        <v>3</v>
      </c>
      <c r="F1315" t="s">
        <v>13855</v>
      </c>
      <c r="G1315">
        <v>1</v>
      </c>
      <c r="H1315" t="s">
        <v>8278</v>
      </c>
      <c r="I1315" t="s">
        <v>13851</v>
      </c>
      <c r="J1315">
        <v>1</v>
      </c>
      <c r="K1315" t="s">
        <v>13769</v>
      </c>
      <c r="L1315">
        <v>270103</v>
      </c>
      <c r="M1315" t="s">
        <v>13539</v>
      </c>
      <c r="N1315">
        <v>270103008</v>
      </c>
      <c r="O1315" t="s">
        <v>13734</v>
      </c>
      <c r="P1315">
        <v>1886</v>
      </c>
      <c r="Q1315">
        <v>16598.141204776028</v>
      </c>
      <c r="R1315">
        <v>2276.5825242718452</v>
      </c>
    </row>
    <row r="1316" spans="1:18" x14ac:dyDescent="0.25">
      <c r="A1316">
        <v>13</v>
      </c>
      <c r="B1316">
        <v>13108</v>
      </c>
      <c r="C1316" t="s">
        <v>10679</v>
      </c>
      <c r="D1316" t="s">
        <v>847</v>
      </c>
      <c r="E1316">
        <v>1</v>
      </c>
      <c r="F1316" t="s">
        <v>13849</v>
      </c>
      <c r="G1316">
        <v>1</v>
      </c>
      <c r="H1316" t="s">
        <v>8278</v>
      </c>
      <c r="I1316" t="s">
        <v>13850</v>
      </c>
      <c r="J1316">
        <v>1</v>
      </c>
      <c r="K1316" t="s">
        <v>13769</v>
      </c>
      <c r="L1316">
        <v>270103</v>
      </c>
      <c r="M1316" t="s">
        <v>13539</v>
      </c>
      <c r="N1316">
        <v>270103008</v>
      </c>
      <c r="O1316" t="s">
        <v>13734</v>
      </c>
      <c r="P1316">
        <v>12264</v>
      </c>
      <c r="Q1316">
        <v>19738.002496491798</v>
      </c>
      <c r="R1316">
        <v>39060.169089796553</v>
      </c>
    </row>
    <row r="1317" spans="1:18" x14ac:dyDescent="0.25">
      <c r="A1317">
        <v>13</v>
      </c>
      <c r="B1317">
        <v>13108</v>
      </c>
      <c r="C1317" t="s">
        <v>10679</v>
      </c>
      <c r="D1317" t="s">
        <v>847</v>
      </c>
      <c r="E1317">
        <v>1</v>
      </c>
      <c r="F1317" t="s">
        <v>13849</v>
      </c>
      <c r="G1317">
        <v>1</v>
      </c>
      <c r="H1317" t="s">
        <v>8278</v>
      </c>
      <c r="I1317" t="s">
        <v>13851</v>
      </c>
      <c r="J1317">
        <v>1</v>
      </c>
      <c r="K1317" t="s">
        <v>13769</v>
      </c>
      <c r="L1317">
        <v>270103</v>
      </c>
      <c r="M1317" t="s">
        <v>13539</v>
      </c>
      <c r="N1317">
        <v>270103008</v>
      </c>
      <c r="O1317" t="s">
        <v>13734</v>
      </c>
      <c r="P1317">
        <v>10512</v>
      </c>
      <c r="Q1317">
        <v>0</v>
      </c>
      <c r="R1317">
        <v>13104.905580039607</v>
      </c>
    </row>
    <row r="1318" spans="1:18" x14ac:dyDescent="0.25">
      <c r="A1318">
        <v>13</v>
      </c>
      <c r="B1318">
        <v>13108</v>
      </c>
      <c r="C1318" t="s">
        <v>10679</v>
      </c>
      <c r="D1318" t="s">
        <v>847</v>
      </c>
      <c r="E1318">
        <v>1</v>
      </c>
      <c r="F1318" t="s">
        <v>13849</v>
      </c>
      <c r="G1318">
        <v>2</v>
      </c>
      <c r="H1318" t="s">
        <v>13771</v>
      </c>
      <c r="I1318" t="s">
        <v>13852</v>
      </c>
      <c r="J1318">
        <v>1</v>
      </c>
      <c r="K1318" t="s">
        <v>13769</v>
      </c>
      <c r="L1318">
        <v>270103</v>
      </c>
      <c r="M1318" t="s">
        <v>13539</v>
      </c>
      <c r="N1318">
        <v>270103008</v>
      </c>
      <c r="O1318" t="s">
        <v>13734</v>
      </c>
      <c r="P1318">
        <v>3358</v>
      </c>
      <c r="Q1318">
        <v>17413.25831044529</v>
      </c>
      <c r="R1318">
        <v>21710.296111535521</v>
      </c>
    </row>
    <row r="1319" spans="1:18" x14ac:dyDescent="0.25">
      <c r="A1319">
        <v>13</v>
      </c>
      <c r="B1319">
        <v>13108</v>
      </c>
      <c r="C1319" t="s">
        <v>10679</v>
      </c>
      <c r="D1319" t="s">
        <v>847</v>
      </c>
      <c r="E1319">
        <v>1</v>
      </c>
      <c r="F1319" t="s">
        <v>13849</v>
      </c>
      <c r="G1319">
        <v>2</v>
      </c>
      <c r="H1319" t="s">
        <v>13771</v>
      </c>
      <c r="I1319" t="s">
        <v>13853</v>
      </c>
      <c r="J1319">
        <v>1</v>
      </c>
      <c r="K1319" t="s">
        <v>13769</v>
      </c>
      <c r="L1319">
        <v>270103</v>
      </c>
      <c r="M1319" t="s">
        <v>13539</v>
      </c>
      <c r="N1319">
        <v>270103008</v>
      </c>
      <c r="O1319" t="s">
        <v>13734</v>
      </c>
      <c r="P1319">
        <v>19418</v>
      </c>
      <c r="Q1319">
        <v>2324.7441860465101</v>
      </c>
      <c r="R1319">
        <v>30454.778558300637</v>
      </c>
    </row>
    <row r="1320" spans="1:18" x14ac:dyDescent="0.25">
      <c r="A1320">
        <v>13</v>
      </c>
      <c r="B1320">
        <v>13108</v>
      </c>
      <c r="C1320" t="s">
        <v>10679</v>
      </c>
      <c r="D1320" t="s">
        <v>847</v>
      </c>
      <c r="E1320">
        <v>2</v>
      </c>
      <c r="F1320" t="s">
        <v>13854</v>
      </c>
      <c r="G1320">
        <v>1</v>
      </c>
      <c r="H1320" t="s">
        <v>8278</v>
      </c>
      <c r="I1320" t="s">
        <v>13850</v>
      </c>
      <c r="J1320">
        <v>1</v>
      </c>
      <c r="K1320" t="s">
        <v>13769</v>
      </c>
      <c r="L1320">
        <v>270103</v>
      </c>
      <c r="M1320" t="s">
        <v>13539</v>
      </c>
      <c r="N1320">
        <v>270103008</v>
      </c>
      <c r="O1320" t="s">
        <v>13734</v>
      </c>
      <c r="P1320">
        <v>12264</v>
      </c>
      <c r="Q1320">
        <v>19738.002496491798</v>
      </c>
      <c r="R1320">
        <v>52165.074669836147</v>
      </c>
    </row>
    <row r="1321" spans="1:18" x14ac:dyDescent="0.25">
      <c r="A1321">
        <v>13</v>
      </c>
      <c r="B1321">
        <v>13108</v>
      </c>
      <c r="C1321" t="s">
        <v>10679</v>
      </c>
      <c r="D1321" t="s">
        <v>847</v>
      </c>
      <c r="E1321">
        <v>2</v>
      </c>
      <c r="F1321" t="s">
        <v>13854</v>
      </c>
      <c r="G1321">
        <v>1</v>
      </c>
      <c r="H1321" t="s">
        <v>8278</v>
      </c>
      <c r="I1321" t="s">
        <v>13851</v>
      </c>
      <c r="J1321">
        <v>1</v>
      </c>
      <c r="K1321" t="s">
        <v>13769</v>
      </c>
      <c r="L1321">
        <v>270103</v>
      </c>
      <c r="M1321" t="s">
        <v>13539</v>
      </c>
      <c r="N1321">
        <v>270103008</v>
      </c>
      <c r="O1321" t="s">
        <v>13734</v>
      </c>
      <c r="P1321">
        <v>10512</v>
      </c>
      <c r="Q1321">
        <v>0</v>
      </c>
      <c r="R1321">
        <v>0</v>
      </c>
    </row>
    <row r="1322" spans="1:18" x14ac:dyDescent="0.25">
      <c r="A1322">
        <v>13</v>
      </c>
      <c r="B1322">
        <v>13108</v>
      </c>
      <c r="C1322" t="s">
        <v>10679</v>
      </c>
      <c r="D1322" t="s">
        <v>847</v>
      </c>
      <c r="E1322">
        <v>3</v>
      </c>
      <c r="F1322" t="s">
        <v>13855</v>
      </c>
      <c r="G1322">
        <v>1</v>
      </c>
      <c r="H1322" t="s">
        <v>8278</v>
      </c>
      <c r="I1322" t="s">
        <v>13850</v>
      </c>
      <c r="J1322">
        <v>1</v>
      </c>
      <c r="K1322" t="s">
        <v>13769</v>
      </c>
      <c r="L1322">
        <v>270103</v>
      </c>
      <c r="M1322" t="s">
        <v>13539</v>
      </c>
      <c r="N1322">
        <v>270103008</v>
      </c>
      <c r="O1322" t="s">
        <v>13734</v>
      </c>
      <c r="P1322">
        <v>12264</v>
      </c>
      <c r="Q1322">
        <v>19738.002496491798</v>
      </c>
      <c r="R1322">
        <v>39060.169089796553</v>
      </c>
    </row>
    <row r="1323" spans="1:18" x14ac:dyDescent="0.25">
      <c r="A1323">
        <v>13</v>
      </c>
      <c r="B1323">
        <v>13108</v>
      </c>
      <c r="C1323" t="s">
        <v>10679</v>
      </c>
      <c r="D1323" t="s">
        <v>847</v>
      </c>
      <c r="E1323">
        <v>3</v>
      </c>
      <c r="F1323" t="s">
        <v>13855</v>
      </c>
      <c r="G1323">
        <v>1</v>
      </c>
      <c r="H1323" t="s">
        <v>8278</v>
      </c>
      <c r="I1323" t="s">
        <v>13851</v>
      </c>
      <c r="J1323">
        <v>1</v>
      </c>
      <c r="K1323" t="s">
        <v>13769</v>
      </c>
      <c r="L1323">
        <v>270103</v>
      </c>
      <c r="M1323" t="s">
        <v>13539</v>
      </c>
      <c r="N1323">
        <v>270103008</v>
      </c>
      <c r="O1323" t="s">
        <v>13734</v>
      </c>
      <c r="P1323">
        <v>10512</v>
      </c>
      <c r="Q1323">
        <v>0</v>
      </c>
      <c r="R1323">
        <v>13104.905580039607</v>
      </c>
    </row>
    <row r="1324" spans="1:18" x14ac:dyDescent="0.25">
      <c r="A1324">
        <v>13</v>
      </c>
      <c r="B1324">
        <v>13109</v>
      </c>
      <c r="C1324" t="s">
        <v>10679</v>
      </c>
      <c r="D1324" t="s">
        <v>1847</v>
      </c>
      <c r="E1324">
        <v>1</v>
      </c>
      <c r="F1324" t="s">
        <v>13849</v>
      </c>
      <c r="G1324">
        <v>1</v>
      </c>
      <c r="H1324" t="s">
        <v>8278</v>
      </c>
      <c r="I1324" t="s">
        <v>13850</v>
      </c>
      <c r="J1324">
        <v>1</v>
      </c>
      <c r="K1324" t="s">
        <v>13769</v>
      </c>
      <c r="L1324">
        <v>270103</v>
      </c>
      <c r="M1324" t="s">
        <v>13539</v>
      </c>
      <c r="N1324">
        <v>270103008</v>
      </c>
      <c r="O1324" t="s">
        <v>13734</v>
      </c>
      <c r="P1324">
        <v>15226</v>
      </c>
      <c r="Q1324">
        <v>0</v>
      </c>
      <c r="R1324">
        <v>22922.45552656367</v>
      </c>
    </row>
    <row r="1325" spans="1:18" x14ac:dyDescent="0.25">
      <c r="A1325">
        <v>13</v>
      </c>
      <c r="B1325">
        <v>13109</v>
      </c>
      <c r="C1325" t="s">
        <v>10679</v>
      </c>
      <c r="D1325" t="s">
        <v>1847</v>
      </c>
      <c r="E1325">
        <v>1</v>
      </c>
      <c r="F1325" t="s">
        <v>13849</v>
      </c>
      <c r="G1325">
        <v>1</v>
      </c>
      <c r="H1325" t="s">
        <v>8278</v>
      </c>
      <c r="I1325" t="s">
        <v>13851</v>
      </c>
      <c r="J1325">
        <v>1</v>
      </c>
      <c r="K1325" t="s">
        <v>13769</v>
      </c>
      <c r="L1325">
        <v>270103</v>
      </c>
      <c r="M1325" t="s">
        <v>13539</v>
      </c>
      <c r="N1325">
        <v>270103008</v>
      </c>
      <c r="O1325" t="s">
        <v>13734</v>
      </c>
      <c r="P1325">
        <v>14773</v>
      </c>
      <c r="Q1325">
        <v>0</v>
      </c>
      <c r="R1325">
        <v>2900.7142857142858</v>
      </c>
    </row>
    <row r="1326" spans="1:18" x14ac:dyDescent="0.25">
      <c r="A1326">
        <v>13</v>
      </c>
      <c r="B1326">
        <v>13109</v>
      </c>
      <c r="C1326" t="s">
        <v>10679</v>
      </c>
      <c r="D1326" t="s">
        <v>1847</v>
      </c>
      <c r="E1326">
        <v>1</v>
      </c>
      <c r="F1326" t="s">
        <v>13849</v>
      </c>
      <c r="G1326">
        <v>2</v>
      </c>
      <c r="H1326" t="s">
        <v>13771</v>
      </c>
      <c r="I1326" t="s">
        <v>13852</v>
      </c>
      <c r="J1326">
        <v>1</v>
      </c>
      <c r="K1326" t="s">
        <v>13769</v>
      </c>
      <c r="L1326">
        <v>270103</v>
      </c>
      <c r="M1326" t="s">
        <v>13539</v>
      </c>
      <c r="N1326">
        <v>270103008</v>
      </c>
      <c r="O1326" t="s">
        <v>13734</v>
      </c>
      <c r="P1326">
        <v>15226</v>
      </c>
      <c r="Q1326">
        <v>0</v>
      </c>
      <c r="R1326">
        <v>18749.446756510195</v>
      </c>
    </row>
    <row r="1327" spans="1:18" x14ac:dyDescent="0.25">
      <c r="A1327">
        <v>13</v>
      </c>
      <c r="B1327">
        <v>13109</v>
      </c>
      <c r="C1327" t="s">
        <v>10679</v>
      </c>
      <c r="D1327" t="s">
        <v>1847</v>
      </c>
      <c r="E1327">
        <v>1</v>
      </c>
      <c r="F1327" t="s">
        <v>13849</v>
      </c>
      <c r="G1327">
        <v>2</v>
      </c>
      <c r="H1327" t="s">
        <v>13771</v>
      </c>
      <c r="I1327" t="s">
        <v>13853</v>
      </c>
      <c r="J1327">
        <v>1</v>
      </c>
      <c r="K1327" t="s">
        <v>13769</v>
      </c>
      <c r="L1327">
        <v>270103</v>
      </c>
      <c r="M1327" t="s">
        <v>13539</v>
      </c>
      <c r="N1327">
        <v>270103008</v>
      </c>
      <c r="O1327" t="s">
        <v>13734</v>
      </c>
      <c r="P1327">
        <v>14773</v>
      </c>
      <c r="Q1327">
        <v>0</v>
      </c>
      <c r="R1327">
        <v>7073.7230557677613</v>
      </c>
    </row>
    <row r="1328" spans="1:18" x14ac:dyDescent="0.25">
      <c r="A1328">
        <v>13</v>
      </c>
      <c r="B1328">
        <v>13109</v>
      </c>
      <c r="C1328" t="s">
        <v>10679</v>
      </c>
      <c r="D1328" t="s">
        <v>1847</v>
      </c>
      <c r="E1328">
        <v>2</v>
      </c>
      <c r="F1328" t="s">
        <v>13854</v>
      </c>
      <c r="G1328">
        <v>1</v>
      </c>
      <c r="H1328" t="s">
        <v>8278</v>
      </c>
      <c r="I1328" t="s">
        <v>13850</v>
      </c>
      <c r="J1328">
        <v>1</v>
      </c>
      <c r="K1328" t="s">
        <v>13769</v>
      </c>
      <c r="L1328">
        <v>270103</v>
      </c>
      <c r="M1328" t="s">
        <v>13539</v>
      </c>
      <c r="N1328">
        <v>270103008</v>
      </c>
      <c r="O1328" t="s">
        <v>13734</v>
      </c>
      <c r="P1328">
        <v>29999</v>
      </c>
      <c r="Q1328">
        <v>0</v>
      </c>
      <c r="R1328">
        <v>25823.169812277953</v>
      </c>
    </row>
    <row r="1329" spans="1:18" x14ac:dyDescent="0.25">
      <c r="A1329">
        <v>13</v>
      </c>
      <c r="B1329">
        <v>13109</v>
      </c>
      <c r="C1329" t="s">
        <v>10679</v>
      </c>
      <c r="D1329" t="s">
        <v>1847</v>
      </c>
      <c r="E1329">
        <v>3</v>
      </c>
      <c r="F1329" t="s">
        <v>13855</v>
      </c>
      <c r="G1329">
        <v>1</v>
      </c>
      <c r="H1329" t="s">
        <v>8278</v>
      </c>
      <c r="I1329" t="s">
        <v>13850</v>
      </c>
      <c r="J1329">
        <v>1</v>
      </c>
      <c r="K1329" t="s">
        <v>13769</v>
      </c>
      <c r="L1329">
        <v>270103</v>
      </c>
      <c r="M1329" t="s">
        <v>13539</v>
      </c>
      <c r="N1329">
        <v>270103008</v>
      </c>
      <c r="O1329" t="s">
        <v>13734</v>
      </c>
      <c r="P1329">
        <v>15226</v>
      </c>
      <c r="Q1329">
        <v>0</v>
      </c>
      <c r="R1329">
        <v>22922.45552656367</v>
      </c>
    </row>
    <row r="1330" spans="1:18" x14ac:dyDescent="0.25">
      <c r="A1330">
        <v>13</v>
      </c>
      <c r="B1330">
        <v>13109</v>
      </c>
      <c r="C1330" t="s">
        <v>10679</v>
      </c>
      <c r="D1330" t="s">
        <v>1847</v>
      </c>
      <c r="E1330">
        <v>3</v>
      </c>
      <c r="F1330" t="s">
        <v>13855</v>
      </c>
      <c r="G1330">
        <v>1</v>
      </c>
      <c r="H1330" t="s">
        <v>8278</v>
      </c>
      <c r="I1330" t="s">
        <v>13851</v>
      </c>
      <c r="J1330">
        <v>1</v>
      </c>
      <c r="K1330" t="s">
        <v>13769</v>
      </c>
      <c r="L1330">
        <v>270103</v>
      </c>
      <c r="M1330" t="s">
        <v>13539</v>
      </c>
      <c r="N1330">
        <v>270103008</v>
      </c>
      <c r="O1330" t="s">
        <v>13734</v>
      </c>
      <c r="P1330">
        <v>14773</v>
      </c>
      <c r="Q1330">
        <v>0</v>
      </c>
      <c r="R1330">
        <v>2900.7142857142858</v>
      </c>
    </row>
    <row r="1331" spans="1:18" x14ac:dyDescent="0.25">
      <c r="A1331">
        <v>13</v>
      </c>
      <c r="B1331">
        <v>13110</v>
      </c>
      <c r="C1331" t="s">
        <v>10679</v>
      </c>
      <c r="D1331" t="s">
        <v>1850</v>
      </c>
      <c r="E1331">
        <v>1</v>
      </c>
      <c r="F1331" t="s">
        <v>13849</v>
      </c>
      <c r="G1331">
        <v>1</v>
      </c>
      <c r="H1331" t="s">
        <v>8278</v>
      </c>
      <c r="I1331" t="s">
        <v>13850</v>
      </c>
      <c r="J1331">
        <v>1</v>
      </c>
      <c r="K1331" t="s">
        <v>13769</v>
      </c>
      <c r="L1331">
        <v>270103</v>
      </c>
      <c r="M1331" t="s">
        <v>13539</v>
      </c>
      <c r="N1331">
        <v>270103008</v>
      </c>
      <c r="O1331" t="s">
        <v>13734</v>
      </c>
      <c r="P1331">
        <v>112908</v>
      </c>
      <c r="Q1331">
        <v>75961.563947214716</v>
      </c>
      <c r="R1331">
        <v>99004.815362798268</v>
      </c>
    </row>
    <row r="1332" spans="1:18" x14ac:dyDescent="0.25">
      <c r="A1332">
        <v>13</v>
      </c>
      <c r="B1332">
        <v>13110</v>
      </c>
      <c r="C1332" t="s">
        <v>10679</v>
      </c>
      <c r="D1332" t="s">
        <v>1850</v>
      </c>
      <c r="E1332">
        <v>1</v>
      </c>
      <c r="F1332" t="s">
        <v>13849</v>
      </c>
      <c r="G1332">
        <v>1</v>
      </c>
      <c r="H1332" t="s">
        <v>8278</v>
      </c>
      <c r="I1332" t="s">
        <v>13851</v>
      </c>
      <c r="J1332">
        <v>1</v>
      </c>
      <c r="K1332" t="s">
        <v>13769</v>
      </c>
      <c r="L1332">
        <v>270103</v>
      </c>
      <c r="M1332" t="s">
        <v>13539</v>
      </c>
      <c r="N1332">
        <v>270103008</v>
      </c>
      <c r="O1332" t="s">
        <v>13734</v>
      </c>
      <c r="P1332">
        <v>20889</v>
      </c>
      <c r="Q1332">
        <v>22277.445155874389</v>
      </c>
      <c r="R1332">
        <v>25379.956407247806</v>
      </c>
    </row>
    <row r="1333" spans="1:18" x14ac:dyDescent="0.25">
      <c r="A1333">
        <v>13</v>
      </c>
      <c r="B1333">
        <v>13110</v>
      </c>
      <c r="C1333" t="s">
        <v>10679</v>
      </c>
      <c r="D1333" t="s">
        <v>1850</v>
      </c>
      <c r="E1333">
        <v>1</v>
      </c>
      <c r="F1333" t="s">
        <v>13849</v>
      </c>
      <c r="G1333">
        <v>2</v>
      </c>
      <c r="H1333" t="s">
        <v>13771</v>
      </c>
      <c r="I1333" t="s">
        <v>13852</v>
      </c>
      <c r="J1333">
        <v>1</v>
      </c>
      <c r="K1333" t="s">
        <v>13769</v>
      </c>
      <c r="L1333">
        <v>270103</v>
      </c>
      <c r="M1333" t="s">
        <v>13539</v>
      </c>
      <c r="N1333">
        <v>270103008</v>
      </c>
      <c r="O1333" t="s">
        <v>13734</v>
      </c>
      <c r="P1333">
        <v>94180</v>
      </c>
      <c r="Q1333">
        <v>56178.387927142794</v>
      </c>
      <c r="R1333">
        <v>77880.40945863958</v>
      </c>
    </row>
    <row r="1334" spans="1:18" x14ac:dyDescent="0.25">
      <c r="A1334">
        <v>13</v>
      </c>
      <c r="B1334">
        <v>13110</v>
      </c>
      <c r="C1334" t="s">
        <v>10679</v>
      </c>
      <c r="D1334" t="s">
        <v>1850</v>
      </c>
      <c r="E1334">
        <v>1</v>
      </c>
      <c r="F1334" t="s">
        <v>13849</v>
      </c>
      <c r="G1334">
        <v>2</v>
      </c>
      <c r="H1334" t="s">
        <v>13771</v>
      </c>
      <c r="I1334" t="s">
        <v>13853</v>
      </c>
      <c r="J1334">
        <v>1</v>
      </c>
      <c r="K1334" t="s">
        <v>13769</v>
      </c>
      <c r="L1334">
        <v>270103</v>
      </c>
      <c r="M1334" t="s">
        <v>13539</v>
      </c>
      <c r="N1334">
        <v>270103008</v>
      </c>
      <c r="O1334" t="s">
        <v>13734</v>
      </c>
      <c r="P1334">
        <v>39617</v>
      </c>
      <c r="Q1334">
        <v>42060.621175946319</v>
      </c>
      <c r="R1334">
        <v>46504.362311406483</v>
      </c>
    </row>
    <row r="1335" spans="1:18" x14ac:dyDescent="0.25">
      <c r="A1335">
        <v>13</v>
      </c>
      <c r="B1335">
        <v>13110</v>
      </c>
      <c r="C1335" t="s">
        <v>10679</v>
      </c>
      <c r="D1335" t="s">
        <v>1850</v>
      </c>
      <c r="E1335">
        <v>2</v>
      </c>
      <c r="F1335" t="s">
        <v>13854</v>
      </c>
      <c r="G1335">
        <v>1</v>
      </c>
      <c r="H1335" t="s">
        <v>8278</v>
      </c>
      <c r="I1335" t="s">
        <v>13850</v>
      </c>
      <c r="J1335">
        <v>1</v>
      </c>
      <c r="K1335" t="s">
        <v>13769</v>
      </c>
      <c r="L1335">
        <v>270103</v>
      </c>
      <c r="M1335" t="s">
        <v>13539</v>
      </c>
      <c r="N1335">
        <v>270103008</v>
      </c>
      <c r="O1335" t="s">
        <v>13734</v>
      </c>
      <c r="P1335">
        <v>112908</v>
      </c>
      <c r="Q1335">
        <v>98239.009103089105</v>
      </c>
      <c r="R1335">
        <v>124384.77177004611</v>
      </c>
    </row>
    <row r="1336" spans="1:18" x14ac:dyDescent="0.25">
      <c r="A1336">
        <v>13</v>
      </c>
      <c r="B1336">
        <v>13110</v>
      </c>
      <c r="C1336" t="s">
        <v>10679</v>
      </c>
      <c r="D1336" t="s">
        <v>1850</v>
      </c>
      <c r="E1336">
        <v>2</v>
      </c>
      <c r="F1336" t="s">
        <v>13854</v>
      </c>
      <c r="G1336">
        <v>1</v>
      </c>
      <c r="H1336" t="s">
        <v>8278</v>
      </c>
      <c r="I1336" t="s">
        <v>13851</v>
      </c>
      <c r="J1336">
        <v>1</v>
      </c>
      <c r="K1336" t="s">
        <v>13769</v>
      </c>
      <c r="L1336">
        <v>270103</v>
      </c>
      <c r="M1336" t="s">
        <v>13539</v>
      </c>
      <c r="N1336">
        <v>270103008</v>
      </c>
      <c r="O1336" t="s">
        <v>13734</v>
      </c>
      <c r="P1336">
        <v>20889</v>
      </c>
      <c r="Q1336">
        <v>0</v>
      </c>
      <c r="R1336">
        <v>0</v>
      </c>
    </row>
    <row r="1337" spans="1:18" x14ac:dyDescent="0.25">
      <c r="A1337">
        <v>13</v>
      </c>
      <c r="B1337">
        <v>13110</v>
      </c>
      <c r="C1337" t="s">
        <v>10679</v>
      </c>
      <c r="D1337" t="s">
        <v>1850</v>
      </c>
      <c r="E1337">
        <v>3</v>
      </c>
      <c r="F1337" t="s">
        <v>13855</v>
      </c>
      <c r="G1337">
        <v>1</v>
      </c>
      <c r="H1337" t="s">
        <v>8278</v>
      </c>
      <c r="I1337" t="s">
        <v>13850</v>
      </c>
      <c r="J1337">
        <v>1</v>
      </c>
      <c r="K1337" t="s">
        <v>13769</v>
      </c>
      <c r="L1337">
        <v>270103</v>
      </c>
      <c r="M1337" t="s">
        <v>13539</v>
      </c>
      <c r="N1337">
        <v>270103008</v>
      </c>
      <c r="O1337" t="s">
        <v>13734</v>
      </c>
      <c r="P1337">
        <v>112908</v>
      </c>
      <c r="Q1337">
        <v>75961.563947214716</v>
      </c>
      <c r="R1337">
        <v>99004.815362798268</v>
      </c>
    </row>
    <row r="1338" spans="1:18" x14ac:dyDescent="0.25">
      <c r="A1338">
        <v>13</v>
      </c>
      <c r="B1338">
        <v>13110</v>
      </c>
      <c r="C1338" t="s">
        <v>10679</v>
      </c>
      <c r="D1338" t="s">
        <v>1850</v>
      </c>
      <c r="E1338">
        <v>3</v>
      </c>
      <c r="F1338" t="s">
        <v>13855</v>
      </c>
      <c r="G1338">
        <v>1</v>
      </c>
      <c r="H1338" t="s">
        <v>8278</v>
      </c>
      <c r="I1338" t="s">
        <v>13851</v>
      </c>
      <c r="J1338">
        <v>1</v>
      </c>
      <c r="K1338" t="s">
        <v>13769</v>
      </c>
      <c r="L1338">
        <v>270103</v>
      </c>
      <c r="M1338" t="s">
        <v>13539</v>
      </c>
      <c r="N1338">
        <v>270103008</v>
      </c>
      <c r="O1338" t="s">
        <v>13734</v>
      </c>
      <c r="P1338">
        <v>20889</v>
      </c>
      <c r="Q1338">
        <v>22277.445155874389</v>
      </c>
      <c r="R1338">
        <v>25379.956407247806</v>
      </c>
    </row>
    <row r="1339" spans="1:18" x14ac:dyDescent="0.25">
      <c r="A1339">
        <v>13</v>
      </c>
      <c r="B1339">
        <v>13111</v>
      </c>
      <c r="C1339" t="s">
        <v>10679</v>
      </c>
      <c r="D1339" t="s">
        <v>1853</v>
      </c>
      <c r="E1339">
        <v>1</v>
      </c>
      <c r="F1339" t="s">
        <v>13849</v>
      </c>
      <c r="G1339">
        <v>1</v>
      </c>
      <c r="H1339" t="s">
        <v>8278</v>
      </c>
      <c r="I1339" t="s">
        <v>13850</v>
      </c>
      <c r="J1339">
        <v>1</v>
      </c>
      <c r="K1339" t="s">
        <v>13769</v>
      </c>
      <c r="L1339">
        <v>270103</v>
      </c>
      <c r="M1339" t="s">
        <v>13539</v>
      </c>
      <c r="N1339">
        <v>270103008</v>
      </c>
      <c r="O1339" t="s">
        <v>13734</v>
      </c>
      <c r="P1339">
        <v>44481</v>
      </c>
      <c r="Q1339">
        <v>11472.589854055579</v>
      </c>
      <c r="R1339">
        <v>15739.237719077042</v>
      </c>
    </row>
    <row r="1340" spans="1:18" x14ac:dyDescent="0.25">
      <c r="A1340">
        <v>13</v>
      </c>
      <c r="B1340">
        <v>13111</v>
      </c>
      <c r="C1340" t="s">
        <v>10679</v>
      </c>
      <c r="D1340" t="s">
        <v>1853</v>
      </c>
      <c r="E1340">
        <v>1</v>
      </c>
      <c r="F1340" t="s">
        <v>13849</v>
      </c>
      <c r="G1340">
        <v>1</v>
      </c>
      <c r="H1340" t="s">
        <v>8278</v>
      </c>
      <c r="I1340" t="s">
        <v>13851</v>
      </c>
      <c r="J1340">
        <v>1</v>
      </c>
      <c r="K1340" t="s">
        <v>13769</v>
      </c>
      <c r="L1340">
        <v>270103</v>
      </c>
      <c r="M1340" t="s">
        <v>13539</v>
      </c>
      <c r="N1340">
        <v>270103008</v>
      </c>
      <c r="O1340" t="s">
        <v>13734</v>
      </c>
      <c r="P1340">
        <v>826</v>
      </c>
      <c r="Q1340">
        <v>5962.8108527131799</v>
      </c>
      <c r="R1340">
        <v>6708.9642857142862</v>
      </c>
    </row>
    <row r="1341" spans="1:18" x14ac:dyDescent="0.25">
      <c r="A1341">
        <v>13</v>
      </c>
      <c r="B1341">
        <v>13111</v>
      </c>
      <c r="C1341" t="s">
        <v>10679</v>
      </c>
      <c r="D1341" t="s">
        <v>1853</v>
      </c>
      <c r="E1341">
        <v>1</v>
      </c>
      <c r="F1341" t="s">
        <v>13849</v>
      </c>
      <c r="G1341">
        <v>2</v>
      </c>
      <c r="H1341" t="s">
        <v>13771</v>
      </c>
      <c r="I1341" t="s">
        <v>13852</v>
      </c>
      <c r="J1341">
        <v>1</v>
      </c>
      <c r="K1341" t="s">
        <v>13769</v>
      </c>
      <c r="L1341">
        <v>270103</v>
      </c>
      <c r="M1341" t="s">
        <v>13539</v>
      </c>
      <c r="N1341">
        <v>270103008</v>
      </c>
      <c r="O1341" t="s">
        <v>13734</v>
      </c>
      <c r="P1341">
        <v>14448</v>
      </c>
      <c r="Q1341">
        <v>5512.6536510670903</v>
      </c>
      <c r="R1341">
        <v>15739.237719077042</v>
      </c>
    </row>
    <row r="1342" spans="1:18" x14ac:dyDescent="0.25">
      <c r="A1342">
        <v>13</v>
      </c>
      <c r="B1342">
        <v>13111</v>
      </c>
      <c r="C1342" t="s">
        <v>10679</v>
      </c>
      <c r="D1342" t="s">
        <v>1853</v>
      </c>
      <c r="E1342">
        <v>1</v>
      </c>
      <c r="F1342" t="s">
        <v>13849</v>
      </c>
      <c r="G1342">
        <v>2</v>
      </c>
      <c r="H1342" t="s">
        <v>13771</v>
      </c>
      <c r="I1342" t="s">
        <v>13853</v>
      </c>
      <c r="J1342">
        <v>1</v>
      </c>
      <c r="K1342" t="s">
        <v>13769</v>
      </c>
      <c r="L1342">
        <v>270103</v>
      </c>
      <c r="M1342" t="s">
        <v>13539</v>
      </c>
      <c r="N1342">
        <v>270103008</v>
      </c>
      <c r="O1342" t="s">
        <v>13734</v>
      </c>
      <c r="P1342">
        <v>30859</v>
      </c>
      <c r="Q1342">
        <v>11922.74705570167</v>
      </c>
      <c r="R1342">
        <v>6708.9642857142862</v>
      </c>
    </row>
    <row r="1343" spans="1:18" x14ac:dyDescent="0.25">
      <c r="A1343">
        <v>13</v>
      </c>
      <c r="B1343">
        <v>13111</v>
      </c>
      <c r="C1343" t="s">
        <v>10679</v>
      </c>
      <c r="D1343" t="s">
        <v>1853</v>
      </c>
      <c r="E1343">
        <v>2</v>
      </c>
      <c r="F1343" t="s">
        <v>13854</v>
      </c>
      <c r="G1343">
        <v>1</v>
      </c>
      <c r="H1343" t="s">
        <v>8278</v>
      </c>
      <c r="I1343" t="s">
        <v>13850</v>
      </c>
      <c r="J1343">
        <v>1</v>
      </c>
      <c r="K1343" t="s">
        <v>13769</v>
      </c>
      <c r="L1343">
        <v>270103</v>
      </c>
      <c r="M1343" t="s">
        <v>13539</v>
      </c>
      <c r="N1343">
        <v>270103008</v>
      </c>
      <c r="O1343" t="s">
        <v>13734</v>
      </c>
      <c r="P1343">
        <v>44481</v>
      </c>
      <c r="Q1343">
        <v>13797.334040102089</v>
      </c>
      <c r="R1343">
        <v>22448.202004791328</v>
      </c>
    </row>
    <row r="1344" spans="1:18" x14ac:dyDescent="0.25">
      <c r="A1344">
        <v>13</v>
      </c>
      <c r="B1344">
        <v>13111</v>
      </c>
      <c r="C1344" t="s">
        <v>10679</v>
      </c>
      <c r="D1344" t="s">
        <v>1853</v>
      </c>
      <c r="E1344">
        <v>2</v>
      </c>
      <c r="F1344" t="s">
        <v>13854</v>
      </c>
      <c r="G1344">
        <v>1</v>
      </c>
      <c r="H1344" t="s">
        <v>8278</v>
      </c>
      <c r="I1344" t="s">
        <v>13851</v>
      </c>
      <c r="J1344">
        <v>1</v>
      </c>
      <c r="K1344" t="s">
        <v>13769</v>
      </c>
      <c r="L1344">
        <v>270103</v>
      </c>
      <c r="M1344" t="s">
        <v>13539</v>
      </c>
      <c r="N1344">
        <v>270103008</v>
      </c>
      <c r="O1344" t="s">
        <v>13734</v>
      </c>
      <c r="P1344">
        <v>826</v>
      </c>
      <c r="Q1344">
        <v>3638.0666666666698</v>
      </c>
      <c r="R1344">
        <v>0</v>
      </c>
    </row>
    <row r="1345" spans="1:18" x14ac:dyDescent="0.25">
      <c r="A1345">
        <v>13</v>
      </c>
      <c r="B1345">
        <v>13111</v>
      </c>
      <c r="C1345" t="s">
        <v>10679</v>
      </c>
      <c r="D1345" t="s">
        <v>1853</v>
      </c>
      <c r="E1345">
        <v>3</v>
      </c>
      <c r="F1345" t="s">
        <v>13855</v>
      </c>
      <c r="G1345">
        <v>1</v>
      </c>
      <c r="H1345" t="s">
        <v>8278</v>
      </c>
      <c r="I1345" t="s">
        <v>13850</v>
      </c>
      <c r="J1345">
        <v>1</v>
      </c>
      <c r="K1345" t="s">
        <v>13769</v>
      </c>
      <c r="L1345">
        <v>270103</v>
      </c>
      <c r="M1345" t="s">
        <v>13539</v>
      </c>
      <c r="N1345">
        <v>270103008</v>
      </c>
      <c r="O1345" t="s">
        <v>13734</v>
      </c>
      <c r="P1345">
        <v>44481</v>
      </c>
      <c r="Q1345">
        <v>11472.589854055579</v>
      </c>
      <c r="R1345">
        <v>15739.237719077042</v>
      </c>
    </row>
    <row r="1346" spans="1:18" x14ac:dyDescent="0.25">
      <c r="A1346">
        <v>13</v>
      </c>
      <c r="B1346">
        <v>13111</v>
      </c>
      <c r="C1346" t="s">
        <v>10679</v>
      </c>
      <c r="D1346" t="s">
        <v>1853</v>
      </c>
      <c r="E1346">
        <v>3</v>
      </c>
      <c r="F1346" t="s">
        <v>13855</v>
      </c>
      <c r="G1346">
        <v>1</v>
      </c>
      <c r="H1346" t="s">
        <v>8278</v>
      </c>
      <c r="I1346" t="s">
        <v>13851</v>
      </c>
      <c r="J1346">
        <v>1</v>
      </c>
      <c r="K1346" t="s">
        <v>13769</v>
      </c>
      <c r="L1346">
        <v>270103</v>
      </c>
      <c r="M1346" t="s">
        <v>13539</v>
      </c>
      <c r="N1346">
        <v>270103008</v>
      </c>
      <c r="O1346" t="s">
        <v>13734</v>
      </c>
      <c r="P1346">
        <v>826</v>
      </c>
      <c r="Q1346">
        <v>5962.8108527131799</v>
      </c>
      <c r="R1346">
        <v>6708.9642857142862</v>
      </c>
    </row>
    <row r="1347" spans="1:18" x14ac:dyDescent="0.25">
      <c r="A1347">
        <v>13</v>
      </c>
      <c r="B1347">
        <v>13112</v>
      </c>
      <c r="C1347" t="s">
        <v>10679</v>
      </c>
      <c r="D1347" t="s">
        <v>1856</v>
      </c>
      <c r="E1347">
        <v>1</v>
      </c>
      <c r="F1347" t="s">
        <v>13849</v>
      </c>
      <c r="G1347">
        <v>1</v>
      </c>
      <c r="H1347" t="s">
        <v>8278</v>
      </c>
      <c r="I1347" t="s">
        <v>13850</v>
      </c>
      <c r="J1347">
        <v>1</v>
      </c>
      <c r="K1347" t="s">
        <v>13769</v>
      </c>
      <c r="L1347">
        <v>270103</v>
      </c>
      <c r="M1347" t="s">
        <v>13539</v>
      </c>
      <c r="N1347">
        <v>270103008</v>
      </c>
      <c r="O1347" t="s">
        <v>13734</v>
      </c>
      <c r="P1347">
        <v>64143</v>
      </c>
      <c r="Q1347">
        <v>78665.702924560494</v>
      </c>
      <c r="R1347">
        <v>26112.139967217252</v>
      </c>
    </row>
    <row r="1348" spans="1:18" x14ac:dyDescent="0.25">
      <c r="A1348">
        <v>13</v>
      </c>
      <c r="B1348">
        <v>13112</v>
      </c>
      <c r="C1348" t="s">
        <v>10679</v>
      </c>
      <c r="D1348" t="s">
        <v>1856</v>
      </c>
      <c r="E1348">
        <v>1</v>
      </c>
      <c r="F1348" t="s">
        <v>13849</v>
      </c>
      <c r="G1348">
        <v>1</v>
      </c>
      <c r="H1348" t="s">
        <v>8278</v>
      </c>
      <c r="I1348" t="s">
        <v>13851</v>
      </c>
      <c r="J1348">
        <v>1</v>
      </c>
      <c r="K1348" t="s">
        <v>13769</v>
      </c>
      <c r="L1348">
        <v>270103</v>
      </c>
      <c r="M1348" t="s">
        <v>13539</v>
      </c>
      <c r="N1348">
        <v>270103008</v>
      </c>
      <c r="O1348" t="s">
        <v>13734</v>
      </c>
      <c r="P1348">
        <v>0</v>
      </c>
      <c r="Q1348">
        <v>20483.454379672588</v>
      </c>
      <c r="R1348">
        <v>19948.874682964095</v>
      </c>
    </row>
    <row r="1349" spans="1:18" x14ac:dyDescent="0.25">
      <c r="A1349">
        <v>13</v>
      </c>
      <c r="B1349">
        <v>13112</v>
      </c>
      <c r="C1349" t="s">
        <v>10679</v>
      </c>
      <c r="D1349" t="s">
        <v>1856</v>
      </c>
      <c r="E1349">
        <v>1</v>
      </c>
      <c r="F1349" t="s">
        <v>13849</v>
      </c>
      <c r="G1349">
        <v>2</v>
      </c>
      <c r="H1349" t="s">
        <v>13771</v>
      </c>
      <c r="I1349" t="s">
        <v>13852</v>
      </c>
      <c r="J1349">
        <v>1</v>
      </c>
      <c r="K1349" t="s">
        <v>13769</v>
      </c>
      <c r="L1349">
        <v>270103</v>
      </c>
      <c r="M1349" t="s">
        <v>13539</v>
      </c>
      <c r="N1349">
        <v>270103008</v>
      </c>
      <c r="O1349" t="s">
        <v>13734</v>
      </c>
      <c r="P1349">
        <v>46472</v>
      </c>
      <c r="Q1349">
        <v>42842.998868606672</v>
      </c>
      <c r="R1349">
        <v>15956.784269322912</v>
      </c>
    </row>
    <row r="1350" spans="1:18" x14ac:dyDescent="0.25">
      <c r="A1350">
        <v>13</v>
      </c>
      <c r="B1350">
        <v>13112</v>
      </c>
      <c r="C1350" t="s">
        <v>10679</v>
      </c>
      <c r="D1350" t="s">
        <v>1856</v>
      </c>
      <c r="E1350">
        <v>1</v>
      </c>
      <c r="F1350" t="s">
        <v>13849</v>
      </c>
      <c r="G1350">
        <v>2</v>
      </c>
      <c r="H1350" t="s">
        <v>13771</v>
      </c>
      <c r="I1350" t="s">
        <v>13853</v>
      </c>
      <c r="J1350">
        <v>1</v>
      </c>
      <c r="K1350" t="s">
        <v>13769</v>
      </c>
      <c r="L1350">
        <v>270103</v>
      </c>
      <c r="M1350" t="s">
        <v>13539</v>
      </c>
      <c r="N1350">
        <v>270103008</v>
      </c>
      <c r="O1350" t="s">
        <v>13734</v>
      </c>
      <c r="P1350">
        <v>17671</v>
      </c>
      <c r="Q1350">
        <v>56306.158435626436</v>
      </c>
      <c r="R1350">
        <v>30104.230380858433</v>
      </c>
    </row>
    <row r="1351" spans="1:18" x14ac:dyDescent="0.25">
      <c r="A1351">
        <v>13</v>
      </c>
      <c r="B1351">
        <v>13112</v>
      </c>
      <c r="C1351" t="s">
        <v>10679</v>
      </c>
      <c r="D1351" t="s">
        <v>1856</v>
      </c>
      <c r="E1351">
        <v>2</v>
      </c>
      <c r="F1351" t="s">
        <v>13854</v>
      </c>
      <c r="G1351">
        <v>1</v>
      </c>
      <c r="H1351" t="s">
        <v>8278</v>
      </c>
      <c r="I1351" t="s">
        <v>13850</v>
      </c>
      <c r="J1351">
        <v>1</v>
      </c>
      <c r="K1351" t="s">
        <v>13769</v>
      </c>
      <c r="L1351">
        <v>270103</v>
      </c>
      <c r="M1351" t="s">
        <v>13539</v>
      </c>
      <c r="N1351">
        <v>270103008</v>
      </c>
      <c r="O1351" t="s">
        <v>13734</v>
      </c>
      <c r="P1351">
        <v>64143</v>
      </c>
      <c r="Q1351">
        <v>92769.574993534072</v>
      </c>
      <c r="R1351">
        <v>36008.133611220306</v>
      </c>
    </row>
    <row r="1352" spans="1:18" x14ac:dyDescent="0.25">
      <c r="A1352">
        <v>13</v>
      </c>
      <c r="B1352">
        <v>13112</v>
      </c>
      <c r="C1352" t="s">
        <v>10679</v>
      </c>
      <c r="D1352" t="s">
        <v>1856</v>
      </c>
      <c r="E1352">
        <v>2</v>
      </c>
      <c r="F1352" t="s">
        <v>13854</v>
      </c>
      <c r="G1352">
        <v>1</v>
      </c>
      <c r="H1352" t="s">
        <v>8278</v>
      </c>
      <c r="I1352" t="s">
        <v>13851</v>
      </c>
      <c r="J1352">
        <v>1</v>
      </c>
      <c r="K1352" t="s">
        <v>13769</v>
      </c>
      <c r="L1352">
        <v>270103</v>
      </c>
      <c r="M1352" t="s">
        <v>13539</v>
      </c>
      <c r="N1352">
        <v>270103008</v>
      </c>
      <c r="O1352" t="s">
        <v>13734</v>
      </c>
      <c r="P1352">
        <v>0</v>
      </c>
      <c r="Q1352">
        <v>6379.5823106990301</v>
      </c>
      <c r="R1352">
        <v>10052.881038961041</v>
      </c>
    </row>
    <row r="1353" spans="1:18" x14ac:dyDescent="0.25">
      <c r="A1353">
        <v>13</v>
      </c>
      <c r="B1353">
        <v>13112</v>
      </c>
      <c r="C1353" t="s">
        <v>10679</v>
      </c>
      <c r="D1353" t="s">
        <v>1856</v>
      </c>
      <c r="E1353">
        <v>3</v>
      </c>
      <c r="F1353" t="s">
        <v>13855</v>
      </c>
      <c r="G1353">
        <v>1</v>
      </c>
      <c r="H1353" t="s">
        <v>8278</v>
      </c>
      <c r="I1353" t="s">
        <v>13850</v>
      </c>
      <c r="J1353">
        <v>1</v>
      </c>
      <c r="K1353" t="s">
        <v>13769</v>
      </c>
      <c r="L1353">
        <v>270103</v>
      </c>
      <c r="M1353" t="s">
        <v>13539</v>
      </c>
      <c r="N1353">
        <v>270103008</v>
      </c>
      <c r="O1353" t="s">
        <v>13734</v>
      </c>
      <c r="P1353">
        <v>64143</v>
      </c>
      <c r="Q1353">
        <v>85045.285235259522</v>
      </c>
      <c r="R1353">
        <v>26112.139967217252</v>
      </c>
    </row>
    <row r="1354" spans="1:18" x14ac:dyDescent="0.25">
      <c r="A1354">
        <v>13</v>
      </c>
      <c r="B1354">
        <v>13112</v>
      </c>
      <c r="C1354" t="s">
        <v>10679</v>
      </c>
      <c r="D1354" t="s">
        <v>1856</v>
      </c>
      <c r="E1354">
        <v>3</v>
      </c>
      <c r="F1354" t="s">
        <v>13855</v>
      </c>
      <c r="G1354">
        <v>1</v>
      </c>
      <c r="H1354" t="s">
        <v>8278</v>
      </c>
      <c r="I1354" t="s">
        <v>13851</v>
      </c>
      <c r="J1354">
        <v>1</v>
      </c>
      <c r="K1354" t="s">
        <v>13769</v>
      </c>
      <c r="L1354">
        <v>270103</v>
      </c>
      <c r="M1354" t="s">
        <v>13539</v>
      </c>
      <c r="N1354">
        <v>270103008</v>
      </c>
      <c r="O1354" t="s">
        <v>13734</v>
      </c>
      <c r="P1354">
        <v>0</v>
      </c>
      <c r="Q1354">
        <v>14103.872068973558</v>
      </c>
      <c r="R1354">
        <v>19948.874682964095</v>
      </c>
    </row>
    <row r="1355" spans="1:18" x14ac:dyDescent="0.25">
      <c r="A1355">
        <v>13</v>
      </c>
      <c r="B1355">
        <v>13113</v>
      </c>
      <c r="C1355" t="s">
        <v>10679</v>
      </c>
      <c r="D1355" t="s">
        <v>1859</v>
      </c>
      <c r="E1355">
        <v>1</v>
      </c>
      <c r="F1355" t="s">
        <v>13849</v>
      </c>
      <c r="G1355">
        <v>1</v>
      </c>
      <c r="H1355" t="s">
        <v>8278</v>
      </c>
      <c r="I1355" t="s">
        <v>13850</v>
      </c>
      <c r="J1355">
        <v>1</v>
      </c>
      <c r="K1355" t="s">
        <v>13769</v>
      </c>
      <c r="L1355">
        <v>270103</v>
      </c>
      <c r="M1355" t="s">
        <v>13539</v>
      </c>
      <c r="N1355">
        <v>270103008</v>
      </c>
      <c r="O1355" t="s">
        <v>13734</v>
      </c>
      <c r="P1355">
        <v>32351</v>
      </c>
      <c r="Q1355">
        <v>14244.616592023489</v>
      </c>
      <c r="R1355">
        <v>24508.524800818828</v>
      </c>
    </row>
    <row r="1356" spans="1:18" x14ac:dyDescent="0.25">
      <c r="A1356">
        <v>13</v>
      </c>
      <c r="B1356">
        <v>13113</v>
      </c>
      <c r="C1356" t="s">
        <v>10679</v>
      </c>
      <c r="D1356" t="s">
        <v>1859</v>
      </c>
      <c r="E1356">
        <v>1</v>
      </c>
      <c r="F1356" t="s">
        <v>13849</v>
      </c>
      <c r="G1356">
        <v>1</v>
      </c>
      <c r="H1356" t="s">
        <v>8278</v>
      </c>
      <c r="I1356" t="s">
        <v>13851</v>
      </c>
      <c r="J1356">
        <v>1</v>
      </c>
      <c r="K1356" t="s">
        <v>13769</v>
      </c>
      <c r="L1356">
        <v>270103</v>
      </c>
      <c r="M1356" t="s">
        <v>13539</v>
      </c>
      <c r="N1356">
        <v>270103008</v>
      </c>
      <c r="O1356" t="s">
        <v>13734</v>
      </c>
      <c r="P1356">
        <v>3985</v>
      </c>
      <c r="Q1356">
        <v>3078.5647668393799</v>
      </c>
      <c r="R1356">
        <v>0</v>
      </c>
    </row>
    <row r="1357" spans="1:18" x14ac:dyDescent="0.25">
      <c r="A1357">
        <v>13</v>
      </c>
      <c r="B1357">
        <v>13113</v>
      </c>
      <c r="C1357" t="s">
        <v>10679</v>
      </c>
      <c r="D1357" t="s">
        <v>1859</v>
      </c>
      <c r="E1357">
        <v>1</v>
      </c>
      <c r="F1357" t="s">
        <v>13849</v>
      </c>
      <c r="G1357">
        <v>2</v>
      </c>
      <c r="H1357" t="s">
        <v>13771</v>
      </c>
      <c r="I1357" t="s">
        <v>13852</v>
      </c>
      <c r="J1357">
        <v>1</v>
      </c>
      <c r="K1357" t="s">
        <v>13769</v>
      </c>
      <c r="L1357">
        <v>270103</v>
      </c>
      <c r="M1357" t="s">
        <v>13539</v>
      </c>
      <c r="N1357">
        <v>270103008</v>
      </c>
      <c r="O1357" t="s">
        <v>13734</v>
      </c>
      <c r="P1357">
        <v>26089</v>
      </c>
      <c r="Q1357">
        <v>11472.589854055579</v>
      </c>
      <c r="R1357">
        <v>20257.072333286364</v>
      </c>
    </row>
    <row r="1358" spans="1:18" x14ac:dyDescent="0.25">
      <c r="A1358">
        <v>13</v>
      </c>
      <c r="B1358">
        <v>13113</v>
      </c>
      <c r="C1358" t="s">
        <v>10679</v>
      </c>
      <c r="D1358" t="s">
        <v>1859</v>
      </c>
      <c r="E1358">
        <v>1</v>
      </c>
      <c r="F1358" t="s">
        <v>13849</v>
      </c>
      <c r="G1358">
        <v>2</v>
      </c>
      <c r="H1358" t="s">
        <v>13771</v>
      </c>
      <c r="I1358" t="s">
        <v>13853</v>
      </c>
      <c r="J1358">
        <v>1</v>
      </c>
      <c r="K1358" t="s">
        <v>13769</v>
      </c>
      <c r="L1358">
        <v>270103</v>
      </c>
      <c r="M1358" t="s">
        <v>13539</v>
      </c>
      <c r="N1358">
        <v>270103008</v>
      </c>
      <c r="O1358" t="s">
        <v>13734</v>
      </c>
      <c r="P1358">
        <v>10247</v>
      </c>
      <c r="Q1358">
        <v>5850.5915048072893</v>
      </c>
      <c r="R1358">
        <v>4251.4524675324683</v>
      </c>
    </row>
    <row r="1359" spans="1:18" x14ac:dyDescent="0.25">
      <c r="A1359">
        <v>13</v>
      </c>
      <c r="B1359">
        <v>13113</v>
      </c>
      <c r="C1359" t="s">
        <v>10679</v>
      </c>
      <c r="D1359" t="s">
        <v>1859</v>
      </c>
      <c r="E1359">
        <v>2</v>
      </c>
      <c r="F1359" t="s">
        <v>13854</v>
      </c>
      <c r="G1359">
        <v>1</v>
      </c>
      <c r="H1359" t="s">
        <v>8278</v>
      </c>
      <c r="I1359" t="s">
        <v>13850</v>
      </c>
      <c r="J1359">
        <v>1</v>
      </c>
      <c r="K1359" t="s">
        <v>13769</v>
      </c>
      <c r="L1359">
        <v>270103</v>
      </c>
      <c r="M1359" t="s">
        <v>13539</v>
      </c>
      <c r="N1359">
        <v>270103008</v>
      </c>
      <c r="O1359" t="s">
        <v>13734</v>
      </c>
      <c r="P1359">
        <v>36336</v>
      </c>
      <c r="Q1359">
        <v>17323.181358862868</v>
      </c>
      <c r="R1359">
        <v>24508.524800818828</v>
      </c>
    </row>
    <row r="1360" spans="1:18" x14ac:dyDescent="0.25">
      <c r="A1360">
        <v>13</v>
      </c>
      <c r="B1360">
        <v>13113</v>
      </c>
      <c r="C1360" t="s">
        <v>10679</v>
      </c>
      <c r="D1360" t="s">
        <v>1859</v>
      </c>
      <c r="E1360">
        <v>3</v>
      </c>
      <c r="F1360" t="s">
        <v>13855</v>
      </c>
      <c r="G1360">
        <v>1</v>
      </c>
      <c r="H1360" t="s">
        <v>8278</v>
      </c>
      <c r="I1360" t="s">
        <v>13850</v>
      </c>
      <c r="J1360">
        <v>1</v>
      </c>
      <c r="K1360" t="s">
        <v>13769</v>
      </c>
      <c r="L1360">
        <v>270103</v>
      </c>
      <c r="M1360" t="s">
        <v>13539</v>
      </c>
      <c r="N1360">
        <v>270103008</v>
      </c>
      <c r="O1360" t="s">
        <v>13734</v>
      </c>
      <c r="P1360">
        <v>32351</v>
      </c>
      <c r="Q1360">
        <v>14244.616592023489</v>
      </c>
      <c r="R1360">
        <v>24508.524800818828</v>
      </c>
    </row>
    <row r="1361" spans="1:18" x14ac:dyDescent="0.25">
      <c r="A1361">
        <v>13</v>
      </c>
      <c r="B1361">
        <v>13113</v>
      </c>
      <c r="C1361" t="s">
        <v>10679</v>
      </c>
      <c r="D1361" t="s">
        <v>1859</v>
      </c>
      <c r="E1361">
        <v>3</v>
      </c>
      <c r="F1361" t="s">
        <v>13855</v>
      </c>
      <c r="G1361">
        <v>1</v>
      </c>
      <c r="H1361" t="s">
        <v>8278</v>
      </c>
      <c r="I1361" t="s">
        <v>13851</v>
      </c>
      <c r="J1361">
        <v>1</v>
      </c>
      <c r="K1361" t="s">
        <v>13769</v>
      </c>
      <c r="L1361">
        <v>270103</v>
      </c>
      <c r="M1361" t="s">
        <v>13539</v>
      </c>
      <c r="N1361">
        <v>270103008</v>
      </c>
      <c r="O1361" t="s">
        <v>13734</v>
      </c>
      <c r="P1361">
        <v>3985</v>
      </c>
      <c r="Q1361">
        <v>3078.5647668393799</v>
      </c>
      <c r="R1361">
        <v>0</v>
      </c>
    </row>
    <row r="1362" spans="1:18" x14ac:dyDescent="0.25">
      <c r="A1362">
        <v>13</v>
      </c>
      <c r="B1362">
        <v>13114</v>
      </c>
      <c r="C1362" t="s">
        <v>10679</v>
      </c>
      <c r="D1362" t="s">
        <v>1862</v>
      </c>
      <c r="E1362">
        <v>1</v>
      </c>
      <c r="F1362" t="s">
        <v>13849</v>
      </c>
      <c r="G1362">
        <v>1</v>
      </c>
      <c r="H1362" t="s">
        <v>8278</v>
      </c>
      <c r="I1362" t="s">
        <v>13850</v>
      </c>
      <c r="J1362">
        <v>1</v>
      </c>
      <c r="K1362" t="s">
        <v>13769</v>
      </c>
      <c r="L1362">
        <v>270103</v>
      </c>
      <c r="M1362" t="s">
        <v>13539</v>
      </c>
      <c r="N1362">
        <v>270103008</v>
      </c>
      <c r="O1362" t="s">
        <v>13734</v>
      </c>
      <c r="P1362">
        <v>97319</v>
      </c>
      <c r="Q1362">
        <v>69860.28368516179</v>
      </c>
      <c r="R1362">
        <v>141345.62730424909</v>
      </c>
    </row>
    <row r="1363" spans="1:18" x14ac:dyDescent="0.25">
      <c r="A1363">
        <v>13</v>
      </c>
      <c r="B1363">
        <v>13114</v>
      </c>
      <c r="C1363" t="s">
        <v>10679</v>
      </c>
      <c r="D1363" t="s">
        <v>1862</v>
      </c>
      <c r="E1363">
        <v>1</v>
      </c>
      <c r="F1363" t="s">
        <v>13849</v>
      </c>
      <c r="G1363">
        <v>1</v>
      </c>
      <c r="H1363" t="s">
        <v>8278</v>
      </c>
      <c r="I1363" t="s">
        <v>13851</v>
      </c>
      <c r="J1363">
        <v>1</v>
      </c>
      <c r="K1363" t="s">
        <v>13769</v>
      </c>
      <c r="L1363">
        <v>270103</v>
      </c>
      <c r="M1363" t="s">
        <v>13539</v>
      </c>
      <c r="N1363">
        <v>270103008</v>
      </c>
      <c r="O1363" t="s">
        <v>13734</v>
      </c>
      <c r="P1363">
        <v>1634</v>
      </c>
      <c r="Q1363">
        <v>15027.217599522388</v>
      </c>
      <c r="R1363">
        <v>6655.3142857142857</v>
      </c>
    </row>
    <row r="1364" spans="1:18" x14ac:dyDescent="0.25">
      <c r="A1364">
        <v>13</v>
      </c>
      <c r="B1364">
        <v>13114</v>
      </c>
      <c r="C1364" t="s">
        <v>10679</v>
      </c>
      <c r="D1364" t="s">
        <v>1862</v>
      </c>
      <c r="E1364">
        <v>1</v>
      </c>
      <c r="F1364" t="s">
        <v>13849</v>
      </c>
      <c r="G1364">
        <v>2</v>
      </c>
      <c r="H1364" t="s">
        <v>13771</v>
      </c>
      <c r="I1364" t="s">
        <v>13852</v>
      </c>
      <c r="J1364">
        <v>1</v>
      </c>
      <c r="K1364" t="s">
        <v>13769</v>
      </c>
      <c r="L1364">
        <v>270103</v>
      </c>
      <c r="M1364" t="s">
        <v>13539</v>
      </c>
      <c r="N1364">
        <v>270103008</v>
      </c>
      <c r="O1364" t="s">
        <v>13734</v>
      </c>
      <c r="P1364">
        <v>85469</v>
      </c>
      <c r="Q1364">
        <v>55111.935733576553</v>
      </c>
      <c r="R1364">
        <v>134889.55094061271</v>
      </c>
    </row>
    <row r="1365" spans="1:18" x14ac:dyDescent="0.25">
      <c r="A1365">
        <v>13</v>
      </c>
      <c r="B1365">
        <v>13114</v>
      </c>
      <c r="C1365" t="s">
        <v>10679</v>
      </c>
      <c r="D1365" t="s">
        <v>1862</v>
      </c>
      <c r="E1365">
        <v>1</v>
      </c>
      <c r="F1365" t="s">
        <v>13849</v>
      </c>
      <c r="G1365">
        <v>2</v>
      </c>
      <c r="H1365" t="s">
        <v>13771</v>
      </c>
      <c r="I1365" t="s">
        <v>13853</v>
      </c>
      <c r="J1365">
        <v>1</v>
      </c>
      <c r="K1365" t="s">
        <v>13769</v>
      </c>
      <c r="L1365">
        <v>270103</v>
      </c>
      <c r="M1365" t="s">
        <v>13539</v>
      </c>
      <c r="N1365">
        <v>270103008</v>
      </c>
      <c r="O1365" t="s">
        <v>13734</v>
      </c>
      <c r="P1365">
        <v>13484</v>
      </c>
      <c r="Q1365">
        <v>29775.565551107615</v>
      </c>
      <c r="R1365">
        <v>13111.390649350649</v>
      </c>
    </row>
    <row r="1366" spans="1:18" x14ac:dyDescent="0.25">
      <c r="A1366">
        <v>13</v>
      </c>
      <c r="B1366">
        <v>13114</v>
      </c>
      <c r="C1366" t="s">
        <v>10679</v>
      </c>
      <c r="D1366" t="s">
        <v>1862</v>
      </c>
      <c r="E1366">
        <v>2</v>
      </c>
      <c r="F1366" t="s">
        <v>13854</v>
      </c>
      <c r="G1366">
        <v>1</v>
      </c>
      <c r="H1366" t="s">
        <v>8278</v>
      </c>
      <c r="I1366" t="s">
        <v>13850</v>
      </c>
      <c r="J1366">
        <v>1</v>
      </c>
      <c r="K1366" t="s">
        <v>13769</v>
      </c>
      <c r="L1366">
        <v>270103</v>
      </c>
      <c r="M1366" t="s">
        <v>13539</v>
      </c>
      <c r="N1366">
        <v>270103008</v>
      </c>
      <c r="O1366" t="s">
        <v>13734</v>
      </c>
      <c r="P1366">
        <v>98953</v>
      </c>
      <c r="Q1366">
        <v>81808.936517844792</v>
      </c>
      <c r="R1366">
        <v>148000.94158996336</v>
      </c>
    </row>
    <row r="1367" spans="1:18" x14ac:dyDescent="0.25">
      <c r="A1367">
        <v>13</v>
      </c>
      <c r="B1367">
        <v>13114</v>
      </c>
      <c r="C1367" t="s">
        <v>10679</v>
      </c>
      <c r="D1367" t="s">
        <v>1862</v>
      </c>
      <c r="E1367">
        <v>2</v>
      </c>
      <c r="F1367" t="s">
        <v>13854</v>
      </c>
      <c r="G1367">
        <v>1</v>
      </c>
      <c r="H1367" t="s">
        <v>8278</v>
      </c>
      <c r="I1367" t="s">
        <v>13851</v>
      </c>
      <c r="J1367">
        <v>1</v>
      </c>
      <c r="K1367" t="s">
        <v>13769</v>
      </c>
      <c r="L1367">
        <v>270103</v>
      </c>
      <c r="M1367" t="s">
        <v>13539</v>
      </c>
      <c r="N1367">
        <v>270103008</v>
      </c>
      <c r="O1367" t="s">
        <v>13734</v>
      </c>
      <c r="P1367">
        <v>0</v>
      </c>
      <c r="Q1367">
        <v>3078.5647668393799</v>
      </c>
      <c r="R1367">
        <v>0</v>
      </c>
    </row>
    <row r="1368" spans="1:18" x14ac:dyDescent="0.25">
      <c r="A1368">
        <v>13</v>
      </c>
      <c r="B1368">
        <v>13114</v>
      </c>
      <c r="C1368" t="s">
        <v>10679</v>
      </c>
      <c r="D1368" t="s">
        <v>1862</v>
      </c>
      <c r="E1368">
        <v>3</v>
      </c>
      <c r="F1368" t="s">
        <v>13855</v>
      </c>
      <c r="G1368">
        <v>1</v>
      </c>
      <c r="H1368" t="s">
        <v>8278</v>
      </c>
      <c r="I1368" t="s">
        <v>13850</v>
      </c>
      <c r="J1368">
        <v>1</v>
      </c>
      <c r="K1368" t="s">
        <v>13769</v>
      </c>
      <c r="L1368">
        <v>270103</v>
      </c>
      <c r="M1368" t="s">
        <v>13539</v>
      </c>
      <c r="N1368">
        <v>270103008</v>
      </c>
      <c r="O1368" t="s">
        <v>13734</v>
      </c>
      <c r="P1368">
        <v>97319</v>
      </c>
      <c r="Q1368">
        <v>69860.28368516179</v>
      </c>
      <c r="R1368">
        <v>141345.62730424909</v>
      </c>
    </row>
    <row r="1369" spans="1:18" x14ac:dyDescent="0.25">
      <c r="A1369">
        <v>13</v>
      </c>
      <c r="B1369">
        <v>13114</v>
      </c>
      <c r="C1369" t="s">
        <v>10679</v>
      </c>
      <c r="D1369" t="s">
        <v>1862</v>
      </c>
      <c r="E1369">
        <v>3</v>
      </c>
      <c r="F1369" t="s">
        <v>13855</v>
      </c>
      <c r="G1369">
        <v>1</v>
      </c>
      <c r="H1369" t="s">
        <v>8278</v>
      </c>
      <c r="I1369" t="s">
        <v>13851</v>
      </c>
      <c r="J1369">
        <v>1</v>
      </c>
      <c r="K1369" t="s">
        <v>13769</v>
      </c>
      <c r="L1369">
        <v>270103</v>
      </c>
      <c r="M1369" t="s">
        <v>13539</v>
      </c>
      <c r="N1369">
        <v>270103008</v>
      </c>
      <c r="O1369" t="s">
        <v>13734</v>
      </c>
      <c r="P1369">
        <v>1634</v>
      </c>
      <c r="Q1369">
        <v>15027.217599522388</v>
      </c>
      <c r="R1369">
        <v>6655.3142857142857</v>
      </c>
    </row>
    <row r="1370" spans="1:18" x14ac:dyDescent="0.25">
      <c r="A1370">
        <v>13</v>
      </c>
      <c r="B1370">
        <v>13115</v>
      </c>
      <c r="C1370" t="s">
        <v>10679</v>
      </c>
      <c r="D1370" t="s">
        <v>1865</v>
      </c>
      <c r="E1370">
        <v>1</v>
      </c>
      <c r="F1370" t="s">
        <v>13849</v>
      </c>
      <c r="G1370">
        <v>1</v>
      </c>
      <c r="H1370" t="s">
        <v>8278</v>
      </c>
      <c r="I1370" t="s">
        <v>13850</v>
      </c>
      <c r="J1370">
        <v>1</v>
      </c>
      <c r="K1370" t="s">
        <v>13769</v>
      </c>
      <c r="L1370">
        <v>270103</v>
      </c>
      <c r="M1370" t="s">
        <v>13539</v>
      </c>
      <c r="N1370">
        <v>270103008</v>
      </c>
      <c r="O1370" t="s">
        <v>13734</v>
      </c>
      <c r="P1370">
        <v>27532</v>
      </c>
      <c r="Q1370">
        <v>24207.834617263808</v>
      </c>
      <c r="R1370">
        <v>14503.571428571429</v>
      </c>
    </row>
    <row r="1371" spans="1:18" x14ac:dyDescent="0.25">
      <c r="A1371">
        <v>13</v>
      </c>
      <c r="B1371">
        <v>13115</v>
      </c>
      <c r="C1371" t="s">
        <v>10679</v>
      </c>
      <c r="D1371" t="s">
        <v>1865</v>
      </c>
      <c r="E1371">
        <v>1</v>
      </c>
      <c r="F1371" t="s">
        <v>13849</v>
      </c>
      <c r="G1371">
        <v>1</v>
      </c>
      <c r="H1371" t="s">
        <v>8278</v>
      </c>
      <c r="I1371" t="s">
        <v>13851</v>
      </c>
      <c r="J1371">
        <v>1</v>
      </c>
      <c r="K1371" t="s">
        <v>13769</v>
      </c>
      <c r="L1371">
        <v>270103</v>
      </c>
      <c r="M1371" t="s">
        <v>13539</v>
      </c>
      <c r="N1371">
        <v>270103008</v>
      </c>
      <c r="O1371" t="s">
        <v>13734</v>
      </c>
      <c r="P1371">
        <v>0</v>
      </c>
      <c r="Q1371">
        <v>3078.5647668393799</v>
      </c>
      <c r="R1371">
        <v>0</v>
      </c>
    </row>
    <row r="1372" spans="1:18" x14ac:dyDescent="0.25">
      <c r="A1372">
        <v>13</v>
      </c>
      <c r="B1372">
        <v>13115</v>
      </c>
      <c r="C1372" t="s">
        <v>10679</v>
      </c>
      <c r="D1372" t="s">
        <v>1865</v>
      </c>
      <c r="E1372">
        <v>1</v>
      </c>
      <c r="F1372" t="s">
        <v>13849</v>
      </c>
      <c r="G1372">
        <v>2</v>
      </c>
      <c r="H1372" t="s">
        <v>13771</v>
      </c>
      <c r="I1372" t="s">
        <v>13852</v>
      </c>
      <c r="J1372">
        <v>1</v>
      </c>
      <c r="K1372" t="s">
        <v>13769</v>
      </c>
      <c r="L1372">
        <v>270103</v>
      </c>
      <c r="M1372" t="s">
        <v>13539</v>
      </c>
      <c r="N1372">
        <v>270103008</v>
      </c>
      <c r="O1372" t="s">
        <v>13734</v>
      </c>
      <c r="P1372">
        <v>12076</v>
      </c>
      <c r="Q1372">
        <v>11756.096755670398</v>
      </c>
      <c r="R1372">
        <v>14503.571428571429</v>
      </c>
    </row>
    <row r="1373" spans="1:18" x14ac:dyDescent="0.25">
      <c r="A1373">
        <v>13</v>
      </c>
      <c r="B1373">
        <v>13115</v>
      </c>
      <c r="C1373" t="s">
        <v>10679</v>
      </c>
      <c r="D1373" t="s">
        <v>1865</v>
      </c>
      <c r="E1373">
        <v>1</v>
      </c>
      <c r="F1373" t="s">
        <v>13849</v>
      </c>
      <c r="G1373">
        <v>2</v>
      </c>
      <c r="H1373" t="s">
        <v>13771</v>
      </c>
      <c r="I1373" t="s">
        <v>13853</v>
      </c>
      <c r="J1373">
        <v>1</v>
      </c>
      <c r="K1373" t="s">
        <v>13769</v>
      </c>
      <c r="L1373">
        <v>270103</v>
      </c>
      <c r="M1373" t="s">
        <v>13539</v>
      </c>
      <c r="N1373">
        <v>270103008</v>
      </c>
      <c r="O1373" t="s">
        <v>13734</v>
      </c>
      <c r="P1373">
        <v>15456</v>
      </c>
      <c r="Q1373">
        <v>15530.30262843279</v>
      </c>
      <c r="R1373">
        <v>0</v>
      </c>
    </row>
    <row r="1374" spans="1:18" x14ac:dyDescent="0.25">
      <c r="A1374">
        <v>13</v>
      </c>
      <c r="B1374">
        <v>13115</v>
      </c>
      <c r="C1374" t="s">
        <v>10679</v>
      </c>
      <c r="D1374" t="s">
        <v>1865</v>
      </c>
      <c r="E1374">
        <v>2</v>
      </c>
      <c r="F1374" t="s">
        <v>13854</v>
      </c>
      <c r="G1374">
        <v>1</v>
      </c>
      <c r="H1374" t="s">
        <v>8278</v>
      </c>
      <c r="I1374" t="s">
        <v>13850</v>
      </c>
      <c r="J1374">
        <v>1</v>
      </c>
      <c r="K1374" t="s">
        <v>13769</v>
      </c>
      <c r="L1374">
        <v>270103</v>
      </c>
      <c r="M1374" t="s">
        <v>13539</v>
      </c>
      <c r="N1374">
        <v>270103008</v>
      </c>
      <c r="O1374" t="s">
        <v>13734</v>
      </c>
      <c r="P1374">
        <v>27532</v>
      </c>
      <c r="Q1374">
        <v>24207.834617263808</v>
      </c>
      <c r="R1374">
        <v>14503.571428571429</v>
      </c>
    </row>
    <row r="1375" spans="1:18" x14ac:dyDescent="0.25">
      <c r="A1375">
        <v>13</v>
      </c>
      <c r="B1375">
        <v>13115</v>
      </c>
      <c r="C1375" t="s">
        <v>10679</v>
      </c>
      <c r="D1375" t="s">
        <v>1865</v>
      </c>
      <c r="E1375">
        <v>2</v>
      </c>
      <c r="F1375" t="s">
        <v>13854</v>
      </c>
      <c r="G1375">
        <v>1</v>
      </c>
      <c r="H1375" t="s">
        <v>8278</v>
      </c>
      <c r="I1375" t="s">
        <v>13851</v>
      </c>
      <c r="J1375">
        <v>1</v>
      </c>
      <c r="K1375" t="s">
        <v>13769</v>
      </c>
      <c r="L1375">
        <v>270103</v>
      </c>
      <c r="M1375" t="s">
        <v>13539</v>
      </c>
      <c r="N1375">
        <v>270103008</v>
      </c>
      <c r="O1375" t="s">
        <v>13734</v>
      </c>
      <c r="P1375">
        <v>0</v>
      </c>
      <c r="Q1375">
        <v>3078.5647668393799</v>
      </c>
      <c r="R1375">
        <v>0</v>
      </c>
    </row>
    <row r="1376" spans="1:18" x14ac:dyDescent="0.25">
      <c r="A1376">
        <v>13</v>
      </c>
      <c r="B1376">
        <v>13115</v>
      </c>
      <c r="C1376" t="s">
        <v>10679</v>
      </c>
      <c r="D1376" t="s">
        <v>1865</v>
      </c>
      <c r="E1376">
        <v>3</v>
      </c>
      <c r="F1376" t="s">
        <v>13855</v>
      </c>
      <c r="G1376">
        <v>1</v>
      </c>
      <c r="H1376" t="s">
        <v>8278</v>
      </c>
      <c r="I1376" t="s">
        <v>13850</v>
      </c>
      <c r="J1376">
        <v>1</v>
      </c>
      <c r="K1376" t="s">
        <v>13769</v>
      </c>
      <c r="L1376">
        <v>270103</v>
      </c>
      <c r="M1376" t="s">
        <v>13539</v>
      </c>
      <c r="N1376">
        <v>270103008</v>
      </c>
      <c r="O1376" t="s">
        <v>13734</v>
      </c>
      <c r="P1376">
        <v>27532</v>
      </c>
      <c r="Q1376">
        <v>24207.834617263808</v>
      </c>
      <c r="R1376">
        <v>14503.571428571429</v>
      </c>
    </row>
    <row r="1377" spans="1:18" x14ac:dyDescent="0.25">
      <c r="A1377">
        <v>13</v>
      </c>
      <c r="B1377">
        <v>13115</v>
      </c>
      <c r="C1377" t="s">
        <v>10679</v>
      </c>
      <c r="D1377" t="s">
        <v>1865</v>
      </c>
      <c r="E1377">
        <v>3</v>
      </c>
      <c r="F1377" t="s">
        <v>13855</v>
      </c>
      <c r="G1377">
        <v>1</v>
      </c>
      <c r="H1377" t="s">
        <v>8278</v>
      </c>
      <c r="I1377" t="s">
        <v>13851</v>
      </c>
      <c r="J1377">
        <v>1</v>
      </c>
      <c r="K1377" t="s">
        <v>13769</v>
      </c>
      <c r="L1377">
        <v>270103</v>
      </c>
      <c r="M1377" t="s">
        <v>13539</v>
      </c>
      <c r="N1377">
        <v>270103008</v>
      </c>
      <c r="O1377" t="s">
        <v>13734</v>
      </c>
      <c r="P1377">
        <v>0</v>
      </c>
      <c r="Q1377">
        <v>3078.5647668393799</v>
      </c>
      <c r="R1377">
        <v>0</v>
      </c>
    </row>
    <row r="1378" spans="1:18" x14ac:dyDescent="0.25">
      <c r="A1378">
        <v>13</v>
      </c>
      <c r="B1378">
        <v>13116</v>
      </c>
      <c r="C1378" t="s">
        <v>10679</v>
      </c>
      <c r="D1378" t="s">
        <v>1868</v>
      </c>
      <c r="E1378">
        <v>1</v>
      </c>
      <c r="F1378" t="s">
        <v>13849</v>
      </c>
      <c r="G1378">
        <v>1</v>
      </c>
      <c r="H1378" t="s">
        <v>8278</v>
      </c>
      <c r="I1378" t="s">
        <v>13850</v>
      </c>
      <c r="J1378">
        <v>1</v>
      </c>
      <c r="K1378" t="s">
        <v>13769</v>
      </c>
      <c r="L1378">
        <v>270103</v>
      </c>
      <c r="M1378" t="s">
        <v>13539</v>
      </c>
      <c r="N1378">
        <v>270103008</v>
      </c>
      <c r="O1378" t="s">
        <v>13734</v>
      </c>
      <c r="P1378">
        <v>36892</v>
      </c>
      <c r="Q1378">
        <v>40892.680472053748</v>
      </c>
      <c r="R1378">
        <v>7981.2587700534759</v>
      </c>
    </row>
    <row r="1379" spans="1:18" x14ac:dyDescent="0.25">
      <c r="A1379">
        <v>13</v>
      </c>
      <c r="B1379">
        <v>13116</v>
      </c>
      <c r="C1379" t="s">
        <v>10679</v>
      </c>
      <c r="D1379" t="s">
        <v>1868</v>
      </c>
      <c r="E1379">
        <v>1</v>
      </c>
      <c r="F1379" t="s">
        <v>13849</v>
      </c>
      <c r="G1379">
        <v>1</v>
      </c>
      <c r="H1379" t="s">
        <v>8278</v>
      </c>
      <c r="I1379" t="s">
        <v>13851</v>
      </c>
      <c r="J1379">
        <v>1</v>
      </c>
      <c r="K1379" t="s">
        <v>13769</v>
      </c>
      <c r="L1379">
        <v>270103</v>
      </c>
      <c r="M1379" t="s">
        <v>13539</v>
      </c>
      <c r="N1379">
        <v>270103008</v>
      </c>
      <c r="O1379" t="s">
        <v>13734</v>
      </c>
      <c r="P1379">
        <v>0</v>
      </c>
      <c r="Q1379">
        <v>5403.30895288589</v>
      </c>
      <c r="R1379">
        <v>6084.8325242718456</v>
      </c>
    </row>
    <row r="1380" spans="1:18" x14ac:dyDescent="0.25">
      <c r="A1380">
        <v>13</v>
      </c>
      <c r="B1380">
        <v>13116</v>
      </c>
      <c r="C1380" t="s">
        <v>10679</v>
      </c>
      <c r="D1380" t="s">
        <v>1868</v>
      </c>
      <c r="E1380">
        <v>1</v>
      </c>
      <c r="F1380" t="s">
        <v>13849</v>
      </c>
      <c r="G1380">
        <v>2</v>
      </c>
      <c r="H1380" t="s">
        <v>13771</v>
      </c>
      <c r="I1380" t="s">
        <v>13852</v>
      </c>
      <c r="J1380">
        <v>1</v>
      </c>
      <c r="K1380" t="s">
        <v>13769</v>
      </c>
      <c r="L1380">
        <v>270103</v>
      </c>
      <c r="M1380" t="s">
        <v>13539</v>
      </c>
      <c r="N1380">
        <v>270103008</v>
      </c>
      <c r="O1380" t="s">
        <v>13734</v>
      </c>
      <c r="P1380">
        <v>36892</v>
      </c>
      <c r="Q1380">
        <v>40892.680472053748</v>
      </c>
      <c r="R1380">
        <v>7981.2587700534759</v>
      </c>
    </row>
    <row r="1381" spans="1:18" x14ac:dyDescent="0.25">
      <c r="A1381">
        <v>13</v>
      </c>
      <c r="B1381">
        <v>13116</v>
      </c>
      <c r="C1381" t="s">
        <v>10679</v>
      </c>
      <c r="D1381" t="s">
        <v>1868</v>
      </c>
      <c r="E1381">
        <v>1</v>
      </c>
      <c r="F1381" t="s">
        <v>13849</v>
      </c>
      <c r="G1381">
        <v>2</v>
      </c>
      <c r="H1381" t="s">
        <v>13771</v>
      </c>
      <c r="I1381" t="s">
        <v>13853</v>
      </c>
      <c r="J1381">
        <v>1</v>
      </c>
      <c r="K1381" t="s">
        <v>13769</v>
      </c>
      <c r="L1381">
        <v>270103</v>
      </c>
      <c r="M1381" t="s">
        <v>13539</v>
      </c>
      <c r="N1381">
        <v>270103008</v>
      </c>
      <c r="O1381" t="s">
        <v>13734</v>
      </c>
      <c r="P1381">
        <v>0</v>
      </c>
      <c r="Q1381">
        <v>5403.30895288589</v>
      </c>
      <c r="R1381">
        <v>6084.8325242718456</v>
      </c>
    </row>
    <row r="1382" spans="1:18" x14ac:dyDescent="0.25">
      <c r="A1382">
        <v>13</v>
      </c>
      <c r="B1382">
        <v>13116</v>
      </c>
      <c r="C1382" t="s">
        <v>10679</v>
      </c>
      <c r="D1382" t="s">
        <v>1868</v>
      </c>
      <c r="E1382">
        <v>2</v>
      </c>
      <c r="F1382" t="s">
        <v>13854</v>
      </c>
      <c r="G1382">
        <v>1</v>
      </c>
      <c r="H1382" t="s">
        <v>8278</v>
      </c>
      <c r="I1382" t="s">
        <v>13850</v>
      </c>
      <c r="J1382">
        <v>1</v>
      </c>
      <c r="K1382" t="s">
        <v>13769</v>
      </c>
      <c r="L1382">
        <v>270103</v>
      </c>
      <c r="M1382" t="s">
        <v>13539</v>
      </c>
      <c r="N1382">
        <v>270103008</v>
      </c>
      <c r="O1382" t="s">
        <v>13734</v>
      </c>
      <c r="P1382">
        <v>36892</v>
      </c>
      <c r="Q1382">
        <v>46295.989424939638</v>
      </c>
      <c r="R1382">
        <v>14066.091294325321</v>
      </c>
    </row>
    <row r="1383" spans="1:18" x14ac:dyDescent="0.25">
      <c r="A1383">
        <v>13</v>
      </c>
      <c r="B1383">
        <v>13116</v>
      </c>
      <c r="C1383" t="s">
        <v>10679</v>
      </c>
      <c r="D1383" t="s">
        <v>1868</v>
      </c>
      <c r="E1383">
        <v>3</v>
      </c>
      <c r="F1383" t="s">
        <v>13855</v>
      </c>
      <c r="G1383">
        <v>1</v>
      </c>
      <c r="H1383" t="s">
        <v>8278</v>
      </c>
      <c r="I1383" t="s">
        <v>13850</v>
      </c>
      <c r="J1383">
        <v>1</v>
      </c>
      <c r="K1383" t="s">
        <v>13769</v>
      </c>
      <c r="L1383">
        <v>270103</v>
      </c>
      <c r="M1383" t="s">
        <v>13539</v>
      </c>
      <c r="N1383">
        <v>270103008</v>
      </c>
      <c r="O1383" t="s">
        <v>13734</v>
      </c>
      <c r="P1383">
        <v>36892</v>
      </c>
      <c r="Q1383">
        <v>40892.680472053748</v>
      </c>
      <c r="R1383">
        <v>7981.2587700534759</v>
      </c>
    </row>
    <row r="1384" spans="1:18" x14ac:dyDescent="0.25">
      <c r="A1384">
        <v>13</v>
      </c>
      <c r="B1384">
        <v>13116</v>
      </c>
      <c r="C1384" t="s">
        <v>10679</v>
      </c>
      <c r="D1384" t="s">
        <v>1868</v>
      </c>
      <c r="E1384">
        <v>3</v>
      </c>
      <c r="F1384" t="s">
        <v>13855</v>
      </c>
      <c r="G1384">
        <v>1</v>
      </c>
      <c r="H1384" t="s">
        <v>8278</v>
      </c>
      <c r="I1384" t="s">
        <v>13851</v>
      </c>
      <c r="J1384">
        <v>1</v>
      </c>
      <c r="K1384" t="s">
        <v>13769</v>
      </c>
      <c r="L1384">
        <v>270103</v>
      </c>
      <c r="M1384" t="s">
        <v>13539</v>
      </c>
      <c r="N1384">
        <v>270103008</v>
      </c>
      <c r="O1384" t="s">
        <v>13734</v>
      </c>
      <c r="P1384">
        <v>0</v>
      </c>
      <c r="Q1384">
        <v>5403.30895288589</v>
      </c>
      <c r="R1384">
        <v>6084.8325242718456</v>
      </c>
    </row>
    <row r="1385" spans="1:18" x14ac:dyDescent="0.25">
      <c r="A1385">
        <v>13</v>
      </c>
      <c r="B1385">
        <v>13117</v>
      </c>
      <c r="C1385" t="s">
        <v>10679</v>
      </c>
      <c r="D1385" t="s">
        <v>1871</v>
      </c>
      <c r="E1385">
        <v>1</v>
      </c>
      <c r="F1385" t="s">
        <v>13849</v>
      </c>
      <c r="G1385">
        <v>1</v>
      </c>
      <c r="H1385" t="s">
        <v>8278</v>
      </c>
      <c r="I1385" t="s">
        <v>13850</v>
      </c>
      <c r="J1385">
        <v>1</v>
      </c>
      <c r="K1385" t="s">
        <v>13769</v>
      </c>
      <c r="L1385">
        <v>270103</v>
      </c>
      <c r="M1385" t="s">
        <v>13539</v>
      </c>
      <c r="N1385">
        <v>270103008</v>
      </c>
      <c r="O1385" t="s">
        <v>13734</v>
      </c>
      <c r="P1385">
        <v>32942</v>
      </c>
      <c r="Q1385">
        <v>19673.831321890717</v>
      </c>
      <c r="R1385">
        <v>18456.635677126989</v>
      </c>
    </row>
    <row r="1386" spans="1:18" x14ac:dyDescent="0.25">
      <c r="A1386">
        <v>13</v>
      </c>
      <c r="B1386">
        <v>13117</v>
      </c>
      <c r="C1386" t="s">
        <v>10679</v>
      </c>
      <c r="D1386" t="s">
        <v>1871</v>
      </c>
      <c r="E1386">
        <v>1</v>
      </c>
      <c r="F1386" t="s">
        <v>13849</v>
      </c>
      <c r="G1386">
        <v>1</v>
      </c>
      <c r="H1386" t="s">
        <v>8278</v>
      </c>
      <c r="I1386" t="s">
        <v>13851</v>
      </c>
      <c r="J1386">
        <v>1</v>
      </c>
      <c r="K1386" t="s">
        <v>13769</v>
      </c>
      <c r="L1386">
        <v>270103</v>
      </c>
      <c r="M1386" t="s">
        <v>13539</v>
      </c>
      <c r="N1386">
        <v>270103008</v>
      </c>
      <c r="O1386" t="s">
        <v>13734</v>
      </c>
      <c r="P1386">
        <v>4045</v>
      </c>
      <c r="Q1386">
        <v>0</v>
      </c>
      <c r="R1386">
        <v>6576.8705882352933</v>
      </c>
    </row>
    <row r="1387" spans="1:18" x14ac:dyDescent="0.25">
      <c r="A1387">
        <v>13</v>
      </c>
      <c r="B1387">
        <v>13117</v>
      </c>
      <c r="C1387" t="s">
        <v>10679</v>
      </c>
      <c r="D1387" t="s">
        <v>1871</v>
      </c>
      <c r="E1387">
        <v>1</v>
      </c>
      <c r="F1387" t="s">
        <v>13849</v>
      </c>
      <c r="G1387">
        <v>2</v>
      </c>
      <c r="H1387" t="s">
        <v>13771</v>
      </c>
      <c r="I1387" t="s">
        <v>13852</v>
      </c>
      <c r="J1387">
        <v>1</v>
      </c>
      <c r="K1387" t="s">
        <v>13769</v>
      </c>
      <c r="L1387">
        <v>270103</v>
      </c>
      <c r="M1387" t="s">
        <v>13539</v>
      </c>
      <c r="N1387">
        <v>270103008</v>
      </c>
      <c r="O1387" t="s">
        <v>13734</v>
      </c>
      <c r="P1387">
        <v>30919</v>
      </c>
      <c r="Q1387">
        <v>14577.060397876297</v>
      </c>
      <c r="R1387">
        <v>14829.314971036962</v>
      </c>
    </row>
    <row r="1388" spans="1:18" x14ac:dyDescent="0.25">
      <c r="A1388">
        <v>13</v>
      </c>
      <c r="B1388">
        <v>13117</v>
      </c>
      <c r="C1388" t="s">
        <v>10679</v>
      </c>
      <c r="D1388" t="s">
        <v>1871</v>
      </c>
      <c r="E1388">
        <v>1</v>
      </c>
      <c r="F1388" t="s">
        <v>13849</v>
      </c>
      <c r="G1388">
        <v>2</v>
      </c>
      <c r="H1388" t="s">
        <v>13771</v>
      </c>
      <c r="I1388" t="s">
        <v>13853</v>
      </c>
      <c r="J1388">
        <v>1</v>
      </c>
      <c r="K1388" t="s">
        <v>13769</v>
      </c>
      <c r="L1388">
        <v>270103</v>
      </c>
      <c r="M1388" t="s">
        <v>13539</v>
      </c>
      <c r="N1388">
        <v>270103008</v>
      </c>
      <c r="O1388" t="s">
        <v>13734</v>
      </c>
      <c r="P1388">
        <v>6068</v>
      </c>
      <c r="Q1388">
        <v>5096.7709240144195</v>
      </c>
      <c r="R1388">
        <v>10204.191294325323</v>
      </c>
    </row>
    <row r="1389" spans="1:18" x14ac:dyDescent="0.25">
      <c r="A1389">
        <v>13</v>
      </c>
      <c r="B1389">
        <v>13117</v>
      </c>
      <c r="C1389" t="s">
        <v>10679</v>
      </c>
      <c r="D1389" t="s">
        <v>1871</v>
      </c>
      <c r="E1389">
        <v>2</v>
      </c>
      <c r="F1389" t="s">
        <v>13854</v>
      </c>
      <c r="G1389">
        <v>1</v>
      </c>
      <c r="H1389" t="s">
        <v>8278</v>
      </c>
      <c r="I1389" t="s">
        <v>13850</v>
      </c>
      <c r="J1389">
        <v>1</v>
      </c>
      <c r="K1389" t="s">
        <v>13769</v>
      </c>
      <c r="L1389">
        <v>270103</v>
      </c>
      <c r="M1389" t="s">
        <v>13539</v>
      </c>
      <c r="N1389">
        <v>270103008</v>
      </c>
      <c r="O1389" t="s">
        <v>13734</v>
      </c>
      <c r="P1389">
        <v>36987</v>
      </c>
      <c r="Q1389">
        <v>19673.831321890717</v>
      </c>
      <c r="R1389">
        <v>25033.506265362281</v>
      </c>
    </row>
    <row r="1390" spans="1:18" x14ac:dyDescent="0.25">
      <c r="A1390">
        <v>13</v>
      </c>
      <c r="B1390">
        <v>13117</v>
      </c>
      <c r="C1390" t="s">
        <v>10679</v>
      </c>
      <c r="D1390" t="s">
        <v>1871</v>
      </c>
      <c r="E1390">
        <v>3</v>
      </c>
      <c r="F1390" t="s">
        <v>13855</v>
      </c>
      <c r="G1390">
        <v>1</v>
      </c>
      <c r="H1390" t="s">
        <v>8278</v>
      </c>
      <c r="I1390" t="s">
        <v>13850</v>
      </c>
      <c r="J1390">
        <v>1</v>
      </c>
      <c r="K1390" t="s">
        <v>13769</v>
      </c>
      <c r="L1390">
        <v>270103</v>
      </c>
      <c r="M1390" t="s">
        <v>13539</v>
      </c>
      <c r="N1390">
        <v>270103008</v>
      </c>
      <c r="O1390" t="s">
        <v>13734</v>
      </c>
      <c r="P1390">
        <v>32942</v>
      </c>
      <c r="Q1390">
        <v>19673.831321890717</v>
      </c>
      <c r="R1390">
        <v>18456.635677126989</v>
      </c>
    </row>
    <row r="1391" spans="1:18" x14ac:dyDescent="0.25">
      <c r="A1391">
        <v>13</v>
      </c>
      <c r="B1391">
        <v>13117</v>
      </c>
      <c r="C1391" t="s">
        <v>10679</v>
      </c>
      <c r="D1391" t="s">
        <v>1871</v>
      </c>
      <c r="E1391">
        <v>3</v>
      </c>
      <c r="F1391" t="s">
        <v>13855</v>
      </c>
      <c r="G1391">
        <v>1</v>
      </c>
      <c r="H1391" t="s">
        <v>8278</v>
      </c>
      <c r="I1391" t="s">
        <v>13851</v>
      </c>
      <c r="J1391">
        <v>1</v>
      </c>
      <c r="K1391" t="s">
        <v>13769</v>
      </c>
      <c r="L1391">
        <v>270103</v>
      </c>
      <c r="M1391" t="s">
        <v>13539</v>
      </c>
      <c r="N1391">
        <v>270103008</v>
      </c>
      <c r="O1391" t="s">
        <v>13734</v>
      </c>
      <c r="P1391">
        <v>4045</v>
      </c>
      <c r="Q1391">
        <v>0</v>
      </c>
      <c r="R1391">
        <v>6576.8705882352933</v>
      </c>
    </row>
    <row r="1392" spans="1:18" x14ac:dyDescent="0.25">
      <c r="A1392">
        <v>13</v>
      </c>
      <c r="B1392">
        <v>13118</v>
      </c>
      <c r="C1392" t="s">
        <v>10679</v>
      </c>
      <c r="D1392" t="s">
        <v>1874</v>
      </c>
      <c r="E1392">
        <v>1</v>
      </c>
      <c r="F1392" t="s">
        <v>13849</v>
      </c>
      <c r="G1392">
        <v>1</v>
      </c>
      <c r="H1392" t="s">
        <v>8278</v>
      </c>
      <c r="I1392" t="s">
        <v>13850</v>
      </c>
      <c r="J1392">
        <v>1</v>
      </c>
      <c r="K1392" t="s">
        <v>13769</v>
      </c>
      <c r="L1392">
        <v>270103</v>
      </c>
      <c r="M1392" t="s">
        <v>13539</v>
      </c>
      <c r="N1392">
        <v>270103008</v>
      </c>
      <c r="O1392" t="s">
        <v>13734</v>
      </c>
      <c r="P1392">
        <v>40278</v>
      </c>
      <c r="Q1392">
        <v>21529.15055969236</v>
      </c>
      <c r="R1392">
        <v>50087.195044167696</v>
      </c>
    </row>
    <row r="1393" spans="1:18" x14ac:dyDescent="0.25">
      <c r="A1393">
        <v>13</v>
      </c>
      <c r="B1393">
        <v>13118</v>
      </c>
      <c r="C1393" t="s">
        <v>10679</v>
      </c>
      <c r="D1393" t="s">
        <v>1874</v>
      </c>
      <c r="E1393">
        <v>1</v>
      </c>
      <c r="F1393" t="s">
        <v>13849</v>
      </c>
      <c r="G1393">
        <v>1</v>
      </c>
      <c r="H1393" t="s">
        <v>8278</v>
      </c>
      <c r="I1393" t="s">
        <v>13851</v>
      </c>
      <c r="J1393">
        <v>1</v>
      </c>
      <c r="K1393" t="s">
        <v>13769</v>
      </c>
      <c r="L1393">
        <v>270103</v>
      </c>
      <c r="M1393" t="s">
        <v>13539</v>
      </c>
      <c r="N1393">
        <v>270103008</v>
      </c>
      <c r="O1393" t="s">
        <v>13734</v>
      </c>
      <c r="P1393">
        <v>0</v>
      </c>
      <c r="Q1393">
        <v>23067.302815213647</v>
      </c>
      <c r="R1393">
        <v>11675.723700742434</v>
      </c>
    </row>
    <row r="1394" spans="1:18" x14ac:dyDescent="0.25">
      <c r="A1394">
        <v>13</v>
      </c>
      <c r="B1394">
        <v>13118</v>
      </c>
      <c r="C1394" t="s">
        <v>10679</v>
      </c>
      <c r="D1394" t="s">
        <v>1874</v>
      </c>
      <c r="E1394">
        <v>1</v>
      </c>
      <c r="F1394" t="s">
        <v>13849</v>
      </c>
      <c r="G1394">
        <v>2</v>
      </c>
      <c r="H1394" t="s">
        <v>13771</v>
      </c>
      <c r="I1394" t="s">
        <v>13852</v>
      </c>
      <c r="J1394">
        <v>1</v>
      </c>
      <c r="K1394" t="s">
        <v>13769</v>
      </c>
      <c r="L1394">
        <v>270103</v>
      </c>
      <c r="M1394" t="s">
        <v>13539</v>
      </c>
      <c r="N1394">
        <v>270103008</v>
      </c>
      <c r="O1394" t="s">
        <v>13734</v>
      </c>
      <c r="P1394">
        <v>29621</v>
      </c>
      <c r="Q1394">
        <v>3078.5647668393799</v>
      </c>
      <c r="R1394">
        <v>40658.445766649114</v>
      </c>
    </row>
    <row r="1395" spans="1:18" x14ac:dyDescent="0.25">
      <c r="A1395">
        <v>13</v>
      </c>
      <c r="B1395">
        <v>13118</v>
      </c>
      <c r="C1395" t="s">
        <v>10679</v>
      </c>
      <c r="D1395" t="s">
        <v>1874</v>
      </c>
      <c r="E1395">
        <v>1</v>
      </c>
      <c r="F1395" t="s">
        <v>13849</v>
      </c>
      <c r="G1395">
        <v>2</v>
      </c>
      <c r="H1395" t="s">
        <v>13771</v>
      </c>
      <c r="I1395" t="s">
        <v>13853</v>
      </c>
      <c r="J1395">
        <v>1</v>
      </c>
      <c r="K1395" t="s">
        <v>13769</v>
      </c>
      <c r="L1395">
        <v>270103</v>
      </c>
      <c r="M1395" t="s">
        <v>13539</v>
      </c>
      <c r="N1395">
        <v>270103008</v>
      </c>
      <c r="O1395" t="s">
        <v>13734</v>
      </c>
      <c r="P1395">
        <v>10657</v>
      </c>
      <c r="Q1395">
        <v>41517.888608066627</v>
      </c>
      <c r="R1395">
        <v>21104.47297826103</v>
      </c>
    </row>
    <row r="1396" spans="1:18" x14ac:dyDescent="0.25">
      <c r="A1396">
        <v>13</v>
      </c>
      <c r="B1396">
        <v>13118</v>
      </c>
      <c r="C1396" t="s">
        <v>10679</v>
      </c>
      <c r="D1396" t="s">
        <v>1874</v>
      </c>
      <c r="E1396">
        <v>2</v>
      </c>
      <c r="F1396" t="s">
        <v>13854</v>
      </c>
      <c r="G1396">
        <v>1</v>
      </c>
      <c r="H1396" t="s">
        <v>8278</v>
      </c>
      <c r="I1396" t="s">
        <v>13850</v>
      </c>
      <c r="J1396">
        <v>1</v>
      </c>
      <c r="K1396" t="s">
        <v>13769</v>
      </c>
      <c r="L1396">
        <v>270103</v>
      </c>
      <c r="M1396" t="s">
        <v>13539</v>
      </c>
      <c r="N1396">
        <v>270103008</v>
      </c>
      <c r="O1396" t="s">
        <v>13734</v>
      </c>
      <c r="P1396">
        <v>40278</v>
      </c>
      <c r="Q1396">
        <v>44596.453374906007</v>
      </c>
      <c r="R1396">
        <v>58940.648156674833</v>
      </c>
    </row>
    <row r="1397" spans="1:18" x14ac:dyDescent="0.25">
      <c r="A1397">
        <v>13</v>
      </c>
      <c r="B1397">
        <v>13118</v>
      </c>
      <c r="C1397" t="s">
        <v>10679</v>
      </c>
      <c r="D1397" t="s">
        <v>1874</v>
      </c>
      <c r="E1397">
        <v>2</v>
      </c>
      <c r="F1397" t="s">
        <v>13854</v>
      </c>
      <c r="G1397">
        <v>1</v>
      </c>
      <c r="H1397" t="s">
        <v>8278</v>
      </c>
      <c r="I1397" t="s">
        <v>13851</v>
      </c>
      <c r="J1397">
        <v>1</v>
      </c>
      <c r="K1397" t="s">
        <v>13769</v>
      </c>
      <c r="L1397">
        <v>270103</v>
      </c>
      <c r="M1397" t="s">
        <v>13539</v>
      </c>
      <c r="N1397">
        <v>270103008</v>
      </c>
      <c r="O1397" t="s">
        <v>13734</v>
      </c>
      <c r="P1397">
        <v>0</v>
      </c>
      <c r="Q1397">
        <v>0</v>
      </c>
      <c r="R1397">
        <v>2822.2705882352939</v>
      </c>
    </row>
    <row r="1398" spans="1:18" x14ac:dyDescent="0.25">
      <c r="A1398">
        <v>13</v>
      </c>
      <c r="B1398">
        <v>13118</v>
      </c>
      <c r="C1398" t="s">
        <v>10679</v>
      </c>
      <c r="D1398" t="s">
        <v>1874</v>
      </c>
      <c r="E1398">
        <v>3</v>
      </c>
      <c r="F1398" t="s">
        <v>13855</v>
      </c>
      <c r="G1398">
        <v>1</v>
      </c>
      <c r="H1398" t="s">
        <v>8278</v>
      </c>
      <c r="I1398" t="s">
        <v>13850</v>
      </c>
      <c r="J1398">
        <v>1</v>
      </c>
      <c r="K1398" t="s">
        <v>13769</v>
      </c>
      <c r="L1398">
        <v>270103</v>
      </c>
      <c r="M1398" t="s">
        <v>13539</v>
      </c>
      <c r="N1398">
        <v>270103008</v>
      </c>
      <c r="O1398" t="s">
        <v>13734</v>
      </c>
      <c r="P1398">
        <v>40278</v>
      </c>
      <c r="Q1398">
        <v>21529.15055969236</v>
      </c>
      <c r="R1398">
        <v>52909.465632402993</v>
      </c>
    </row>
    <row r="1399" spans="1:18" x14ac:dyDescent="0.25">
      <c r="A1399">
        <v>13</v>
      </c>
      <c r="B1399">
        <v>13118</v>
      </c>
      <c r="C1399" t="s">
        <v>10679</v>
      </c>
      <c r="D1399" t="s">
        <v>1874</v>
      </c>
      <c r="E1399">
        <v>3</v>
      </c>
      <c r="F1399" t="s">
        <v>13855</v>
      </c>
      <c r="G1399">
        <v>1</v>
      </c>
      <c r="H1399" t="s">
        <v>8278</v>
      </c>
      <c r="I1399" t="s">
        <v>13851</v>
      </c>
      <c r="J1399">
        <v>1</v>
      </c>
      <c r="K1399" t="s">
        <v>13769</v>
      </c>
      <c r="L1399">
        <v>270103</v>
      </c>
      <c r="M1399" t="s">
        <v>13539</v>
      </c>
      <c r="N1399">
        <v>270103008</v>
      </c>
      <c r="O1399" t="s">
        <v>13734</v>
      </c>
      <c r="P1399">
        <v>0</v>
      </c>
      <c r="Q1399">
        <v>23067.302815213647</v>
      </c>
      <c r="R1399">
        <v>8853.4531125071389</v>
      </c>
    </row>
    <row r="1400" spans="1:18" x14ac:dyDescent="0.25">
      <c r="A1400">
        <v>13</v>
      </c>
      <c r="B1400">
        <v>13119</v>
      </c>
      <c r="C1400" t="s">
        <v>10679</v>
      </c>
      <c r="D1400" t="s">
        <v>1877</v>
      </c>
      <c r="E1400">
        <v>1</v>
      </c>
      <c r="F1400" t="s">
        <v>13849</v>
      </c>
      <c r="G1400">
        <v>1</v>
      </c>
      <c r="H1400" t="s">
        <v>8278</v>
      </c>
      <c r="I1400" t="s">
        <v>13850</v>
      </c>
      <c r="J1400">
        <v>1</v>
      </c>
      <c r="K1400" t="s">
        <v>13769</v>
      </c>
      <c r="L1400">
        <v>270103</v>
      </c>
      <c r="M1400" t="s">
        <v>13539</v>
      </c>
      <c r="N1400">
        <v>270103008</v>
      </c>
      <c r="O1400" t="s">
        <v>13734</v>
      </c>
      <c r="P1400">
        <v>152869</v>
      </c>
      <c r="Q1400">
        <v>143251.10481139927</v>
      </c>
      <c r="R1400">
        <v>198256.84758794613</v>
      </c>
    </row>
    <row r="1401" spans="1:18" x14ac:dyDescent="0.25">
      <c r="A1401">
        <v>13</v>
      </c>
      <c r="B1401">
        <v>13119</v>
      </c>
      <c r="C1401" t="s">
        <v>10679</v>
      </c>
      <c r="D1401" t="s">
        <v>1877</v>
      </c>
      <c r="E1401">
        <v>1</v>
      </c>
      <c r="F1401" t="s">
        <v>13849</v>
      </c>
      <c r="G1401">
        <v>1</v>
      </c>
      <c r="H1401" t="s">
        <v>8278</v>
      </c>
      <c r="I1401" t="s">
        <v>13851</v>
      </c>
      <c r="J1401">
        <v>1</v>
      </c>
      <c r="K1401" t="s">
        <v>13769</v>
      </c>
      <c r="L1401">
        <v>270103</v>
      </c>
      <c r="M1401" t="s">
        <v>13539</v>
      </c>
      <c r="N1401">
        <v>270103008</v>
      </c>
      <c r="O1401" t="s">
        <v>13734</v>
      </c>
      <c r="P1401">
        <v>12575</v>
      </c>
      <c r="Q1401">
        <v>59534.091674689815</v>
      </c>
      <c r="R1401">
        <v>27947.201627196333</v>
      </c>
    </row>
    <row r="1402" spans="1:18" x14ac:dyDescent="0.25">
      <c r="A1402">
        <v>13</v>
      </c>
      <c r="B1402">
        <v>13119</v>
      </c>
      <c r="C1402" t="s">
        <v>10679</v>
      </c>
      <c r="D1402" t="s">
        <v>1877</v>
      </c>
      <c r="E1402">
        <v>1</v>
      </c>
      <c r="F1402" t="s">
        <v>13849</v>
      </c>
      <c r="G1402">
        <v>2</v>
      </c>
      <c r="H1402" t="s">
        <v>13771</v>
      </c>
      <c r="I1402" t="s">
        <v>13852</v>
      </c>
      <c r="J1402">
        <v>1</v>
      </c>
      <c r="K1402" t="s">
        <v>13769</v>
      </c>
      <c r="L1402">
        <v>270103</v>
      </c>
      <c r="M1402" t="s">
        <v>13539</v>
      </c>
      <c r="N1402">
        <v>270103008</v>
      </c>
      <c r="O1402" t="s">
        <v>13734</v>
      </c>
      <c r="P1402">
        <v>134839</v>
      </c>
      <c r="Q1402">
        <v>109553.72329172825</v>
      </c>
      <c r="R1402">
        <v>172482.51337209911</v>
      </c>
    </row>
    <row r="1403" spans="1:18" x14ac:dyDescent="0.25">
      <c r="A1403">
        <v>13</v>
      </c>
      <c r="B1403">
        <v>13119</v>
      </c>
      <c r="C1403" t="s">
        <v>10679</v>
      </c>
      <c r="D1403" t="s">
        <v>1877</v>
      </c>
      <c r="E1403">
        <v>1</v>
      </c>
      <c r="F1403" t="s">
        <v>13849</v>
      </c>
      <c r="G1403">
        <v>2</v>
      </c>
      <c r="H1403" t="s">
        <v>13771</v>
      </c>
      <c r="I1403" t="s">
        <v>13853</v>
      </c>
      <c r="J1403">
        <v>1</v>
      </c>
      <c r="K1403" t="s">
        <v>13769</v>
      </c>
      <c r="L1403">
        <v>270103</v>
      </c>
      <c r="M1403" t="s">
        <v>13539</v>
      </c>
      <c r="N1403">
        <v>270103008</v>
      </c>
      <c r="O1403" t="s">
        <v>13734</v>
      </c>
      <c r="P1403">
        <v>30605</v>
      </c>
      <c r="Q1403">
        <v>93231.473194360733</v>
      </c>
      <c r="R1403">
        <v>53721.535843043304</v>
      </c>
    </row>
    <row r="1404" spans="1:18" x14ac:dyDescent="0.25">
      <c r="A1404">
        <v>13</v>
      </c>
      <c r="B1404">
        <v>13119</v>
      </c>
      <c r="C1404" t="s">
        <v>10679</v>
      </c>
      <c r="D1404" t="s">
        <v>1877</v>
      </c>
      <c r="E1404">
        <v>2</v>
      </c>
      <c r="F1404" t="s">
        <v>13854</v>
      </c>
      <c r="G1404">
        <v>1</v>
      </c>
      <c r="H1404" t="s">
        <v>8278</v>
      </c>
      <c r="I1404" t="s">
        <v>13850</v>
      </c>
      <c r="J1404">
        <v>1</v>
      </c>
      <c r="K1404" t="s">
        <v>13769</v>
      </c>
      <c r="L1404">
        <v>270103</v>
      </c>
      <c r="M1404" t="s">
        <v>13539</v>
      </c>
      <c r="N1404">
        <v>270103008</v>
      </c>
      <c r="O1404" t="s">
        <v>13734</v>
      </c>
      <c r="P1404">
        <v>165444</v>
      </c>
      <c r="Q1404">
        <v>183108.49051447379</v>
      </c>
      <c r="R1404">
        <v>219548.73492942829</v>
      </c>
    </row>
    <row r="1405" spans="1:18" x14ac:dyDescent="0.25">
      <c r="A1405">
        <v>13</v>
      </c>
      <c r="B1405">
        <v>13119</v>
      </c>
      <c r="C1405" t="s">
        <v>10679</v>
      </c>
      <c r="D1405" t="s">
        <v>1877</v>
      </c>
      <c r="E1405">
        <v>2</v>
      </c>
      <c r="F1405" t="s">
        <v>13854</v>
      </c>
      <c r="G1405">
        <v>1</v>
      </c>
      <c r="H1405" t="s">
        <v>8278</v>
      </c>
      <c r="I1405" t="s">
        <v>13851</v>
      </c>
      <c r="J1405">
        <v>1</v>
      </c>
      <c r="K1405" t="s">
        <v>13769</v>
      </c>
      <c r="L1405">
        <v>270103</v>
      </c>
      <c r="M1405" t="s">
        <v>13539</v>
      </c>
      <c r="N1405">
        <v>270103008</v>
      </c>
      <c r="O1405" t="s">
        <v>13734</v>
      </c>
      <c r="P1405">
        <v>0</v>
      </c>
      <c r="Q1405">
        <v>19676.705971615407</v>
      </c>
      <c r="R1405">
        <v>6655.3142857142857</v>
      </c>
    </row>
    <row r="1406" spans="1:18" x14ac:dyDescent="0.25">
      <c r="A1406">
        <v>13</v>
      </c>
      <c r="B1406">
        <v>13119</v>
      </c>
      <c r="C1406" t="s">
        <v>10679</v>
      </c>
      <c r="D1406" t="s">
        <v>1877</v>
      </c>
      <c r="E1406">
        <v>3</v>
      </c>
      <c r="F1406" t="s">
        <v>13855</v>
      </c>
      <c r="G1406">
        <v>1</v>
      </c>
      <c r="H1406" t="s">
        <v>8278</v>
      </c>
      <c r="I1406" t="s">
        <v>13850</v>
      </c>
      <c r="J1406">
        <v>1</v>
      </c>
      <c r="K1406" t="s">
        <v>13769</v>
      </c>
      <c r="L1406">
        <v>270103</v>
      </c>
      <c r="M1406" t="s">
        <v>13539</v>
      </c>
      <c r="N1406">
        <v>270103008</v>
      </c>
      <c r="O1406" t="s">
        <v>13734</v>
      </c>
      <c r="P1406">
        <v>152869</v>
      </c>
      <c r="Q1406">
        <v>145575.84899744578</v>
      </c>
      <c r="R1406">
        <v>198256.84758794613</v>
      </c>
    </row>
    <row r="1407" spans="1:18" x14ac:dyDescent="0.25">
      <c r="A1407">
        <v>13</v>
      </c>
      <c r="B1407">
        <v>13119</v>
      </c>
      <c r="C1407" t="s">
        <v>10679</v>
      </c>
      <c r="D1407" t="s">
        <v>1877</v>
      </c>
      <c r="E1407">
        <v>3</v>
      </c>
      <c r="F1407" t="s">
        <v>13855</v>
      </c>
      <c r="G1407">
        <v>1</v>
      </c>
      <c r="H1407" t="s">
        <v>8278</v>
      </c>
      <c r="I1407" t="s">
        <v>13851</v>
      </c>
      <c r="J1407">
        <v>1</v>
      </c>
      <c r="K1407" t="s">
        <v>13769</v>
      </c>
      <c r="L1407">
        <v>270103</v>
      </c>
      <c r="M1407" t="s">
        <v>13539</v>
      </c>
      <c r="N1407">
        <v>270103008</v>
      </c>
      <c r="O1407" t="s">
        <v>13734</v>
      </c>
      <c r="P1407">
        <v>12575</v>
      </c>
      <c r="Q1407">
        <v>57209.347488643303</v>
      </c>
      <c r="R1407">
        <v>27947.201627196333</v>
      </c>
    </row>
    <row r="1408" spans="1:18" x14ac:dyDescent="0.25">
      <c r="A1408">
        <v>13</v>
      </c>
      <c r="B1408">
        <v>13120</v>
      </c>
      <c r="C1408" t="s">
        <v>10679</v>
      </c>
      <c r="D1408" t="s">
        <v>1880</v>
      </c>
      <c r="E1408">
        <v>1</v>
      </c>
      <c r="F1408" t="s">
        <v>13849</v>
      </c>
      <c r="G1408">
        <v>1</v>
      </c>
      <c r="H1408" t="s">
        <v>8278</v>
      </c>
      <c r="I1408" t="s">
        <v>13850</v>
      </c>
      <c r="J1408">
        <v>1</v>
      </c>
      <c r="K1408" t="s">
        <v>13769</v>
      </c>
      <c r="L1408">
        <v>270103</v>
      </c>
      <c r="M1408" t="s">
        <v>13539</v>
      </c>
      <c r="N1408">
        <v>270103008</v>
      </c>
      <c r="O1408" t="s">
        <v>13734</v>
      </c>
      <c r="P1408">
        <v>64938</v>
      </c>
      <c r="Q1408">
        <v>37115.614807480044</v>
      </c>
      <c r="R1408">
        <v>56527.862961869658</v>
      </c>
    </row>
    <row r="1409" spans="1:18" x14ac:dyDescent="0.25">
      <c r="A1409">
        <v>13</v>
      </c>
      <c r="B1409">
        <v>13120</v>
      </c>
      <c r="C1409" t="s">
        <v>10679</v>
      </c>
      <c r="D1409" t="s">
        <v>1880</v>
      </c>
      <c r="E1409">
        <v>1</v>
      </c>
      <c r="F1409" t="s">
        <v>13849</v>
      </c>
      <c r="G1409">
        <v>1</v>
      </c>
      <c r="H1409" t="s">
        <v>8278</v>
      </c>
      <c r="I1409" t="s">
        <v>13851</v>
      </c>
      <c r="J1409">
        <v>1</v>
      </c>
      <c r="K1409" t="s">
        <v>13769</v>
      </c>
      <c r="L1409">
        <v>270103</v>
      </c>
      <c r="M1409" t="s">
        <v>13539</v>
      </c>
      <c r="N1409">
        <v>270103008</v>
      </c>
      <c r="O1409" t="s">
        <v>13734</v>
      </c>
      <c r="P1409">
        <v>0</v>
      </c>
      <c r="Q1409">
        <v>1593.9547325102899</v>
      </c>
      <c r="R1409">
        <v>23496.511237585943</v>
      </c>
    </row>
    <row r="1410" spans="1:18" x14ac:dyDescent="0.25">
      <c r="A1410">
        <v>13</v>
      </c>
      <c r="B1410">
        <v>13120</v>
      </c>
      <c r="C1410" t="s">
        <v>10679</v>
      </c>
      <c r="D1410" t="s">
        <v>1880</v>
      </c>
      <c r="E1410">
        <v>1</v>
      </c>
      <c r="F1410" t="s">
        <v>13849</v>
      </c>
      <c r="G1410">
        <v>2</v>
      </c>
      <c r="H1410" t="s">
        <v>13771</v>
      </c>
      <c r="I1410" t="s">
        <v>13852</v>
      </c>
      <c r="J1410">
        <v>1</v>
      </c>
      <c r="K1410" t="s">
        <v>13769</v>
      </c>
      <c r="L1410">
        <v>270103</v>
      </c>
      <c r="M1410" t="s">
        <v>13539</v>
      </c>
      <c r="N1410">
        <v>270103008</v>
      </c>
      <c r="O1410" t="s">
        <v>13734</v>
      </c>
      <c r="P1410">
        <v>57561</v>
      </c>
      <c r="Q1410">
        <v>28383.651866523647</v>
      </c>
      <c r="R1410">
        <v>23492.402264531589</v>
      </c>
    </row>
    <row r="1411" spans="1:18" x14ac:dyDescent="0.25">
      <c r="A1411">
        <v>13</v>
      </c>
      <c r="B1411">
        <v>13120</v>
      </c>
      <c r="C1411" t="s">
        <v>10679</v>
      </c>
      <c r="D1411" t="s">
        <v>1880</v>
      </c>
      <c r="E1411">
        <v>1</v>
      </c>
      <c r="F1411" t="s">
        <v>13849</v>
      </c>
      <c r="G1411">
        <v>2</v>
      </c>
      <c r="H1411" t="s">
        <v>13771</v>
      </c>
      <c r="I1411" t="s">
        <v>13853</v>
      </c>
      <c r="J1411">
        <v>1</v>
      </c>
      <c r="K1411" t="s">
        <v>13769</v>
      </c>
      <c r="L1411">
        <v>270103</v>
      </c>
      <c r="M1411" t="s">
        <v>13539</v>
      </c>
      <c r="N1411">
        <v>270103008</v>
      </c>
      <c r="O1411" t="s">
        <v>13734</v>
      </c>
      <c r="P1411">
        <v>7377</v>
      </c>
      <c r="Q1411">
        <v>10325.917673466689</v>
      </c>
      <c r="R1411">
        <v>56531.971934924004</v>
      </c>
    </row>
    <row r="1412" spans="1:18" x14ac:dyDescent="0.25">
      <c r="A1412">
        <v>13</v>
      </c>
      <c r="B1412">
        <v>13120</v>
      </c>
      <c r="C1412" t="s">
        <v>10679</v>
      </c>
      <c r="D1412" t="s">
        <v>1880</v>
      </c>
      <c r="E1412">
        <v>2</v>
      </c>
      <c r="F1412" t="s">
        <v>13854</v>
      </c>
      <c r="G1412">
        <v>1</v>
      </c>
      <c r="H1412" t="s">
        <v>8278</v>
      </c>
      <c r="I1412" t="s">
        <v>13850</v>
      </c>
      <c r="J1412">
        <v>1</v>
      </c>
      <c r="K1412" t="s">
        <v>13769</v>
      </c>
      <c r="L1412">
        <v>270103</v>
      </c>
      <c r="M1412" t="s">
        <v>13539</v>
      </c>
      <c r="N1412">
        <v>270103008</v>
      </c>
      <c r="O1412" t="s">
        <v>13734</v>
      </c>
      <c r="P1412">
        <v>64938</v>
      </c>
      <c r="Q1412">
        <v>38709.569539990334</v>
      </c>
      <c r="R1412">
        <v>75772.921731923125</v>
      </c>
    </row>
    <row r="1413" spans="1:18" x14ac:dyDescent="0.25">
      <c r="A1413">
        <v>13</v>
      </c>
      <c r="B1413">
        <v>13120</v>
      </c>
      <c r="C1413" t="s">
        <v>10679</v>
      </c>
      <c r="D1413" t="s">
        <v>1880</v>
      </c>
      <c r="E1413">
        <v>2</v>
      </c>
      <c r="F1413" t="s">
        <v>13854</v>
      </c>
      <c r="G1413">
        <v>1</v>
      </c>
      <c r="H1413" t="s">
        <v>8278</v>
      </c>
      <c r="I1413" t="s">
        <v>13851</v>
      </c>
      <c r="J1413">
        <v>1</v>
      </c>
      <c r="K1413" t="s">
        <v>13769</v>
      </c>
      <c r="L1413">
        <v>270103</v>
      </c>
      <c r="M1413" t="s">
        <v>13539</v>
      </c>
      <c r="N1413">
        <v>270103008</v>
      </c>
      <c r="O1413" t="s">
        <v>13734</v>
      </c>
      <c r="P1413">
        <v>0</v>
      </c>
      <c r="Q1413">
        <v>0</v>
      </c>
      <c r="R1413">
        <v>4251.4524675324683</v>
      </c>
    </row>
    <row r="1414" spans="1:18" x14ac:dyDescent="0.25">
      <c r="A1414">
        <v>13</v>
      </c>
      <c r="B1414">
        <v>13120</v>
      </c>
      <c r="C1414" t="s">
        <v>10679</v>
      </c>
      <c r="D1414" t="s">
        <v>1880</v>
      </c>
      <c r="E1414">
        <v>3</v>
      </c>
      <c r="F1414" t="s">
        <v>13855</v>
      </c>
      <c r="G1414">
        <v>1</v>
      </c>
      <c r="H1414" t="s">
        <v>8278</v>
      </c>
      <c r="I1414" t="s">
        <v>13850</v>
      </c>
      <c r="J1414">
        <v>1</v>
      </c>
      <c r="K1414" t="s">
        <v>13769</v>
      </c>
      <c r="L1414">
        <v>270103</v>
      </c>
      <c r="M1414" t="s">
        <v>13539</v>
      </c>
      <c r="N1414">
        <v>270103008</v>
      </c>
      <c r="O1414" t="s">
        <v>13734</v>
      </c>
      <c r="P1414">
        <v>64938</v>
      </c>
      <c r="Q1414">
        <v>37115.614807480044</v>
      </c>
      <c r="R1414">
        <v>56527.862961869658</v>
      </c>
    </row>
    <row r="1415" spans="1:18" x14ac:dyDescent="0.25">
      <c r="A1415">
        <v>13</v>
      </c>
      <c r="B1415">
        <v>13120</v>
      </c>
      <c r="C1415" t="s">
        <v>10679</v>
      </c>
      <c r="D1415" t="s">
        <v>1880</v>
      </c>
      <c r="E1415">
        <v>3</v>
      </c>
      <c r="F1415" t="s">
        <v>13855</v>
      </c>
      <c r="G1415">
        <v>1</v>
      </c>
      <c r="H1415" t="s">
        <v>8278</v>
      </c>
      <c r="I1415" t="s">
        <v>13851</v>
      </c>
      <c r="J1415">
        <v>1</v>
      </c>
      <c r="K1415" t="s">
        <v>13769</v>
      </c>
      <c r="L1415">
        <v>270103</v>
      </c>
      <c r="M1415" t="s">
        <v>13539</v>
      </c>
      <c r="N1415">
        <v>270103008</v>
      </c>
      <c r="O1415" t="s">
        <v>13734</v>
      </c>
      <c r="P1415">
        <v>0</v>
      </c>
      <c r="Q1415">
        <v>1593.9547325102899</v>
      </c>
      <c r="R1415">
        <v>23496.511237585943</v>
      </c>
    </row>
    <row r="1416" spans="1:18" x14ac:dyDescent="0.25">
      <c r="A1416">
        <v>13</v>
      </c>
      <c r="B1416">
        <v>13121</v>
      </c>
      <c r="C1416" t="s">
        <v>10679</v>
      </c>
      <c r="D1416" t="s">
        <v>1883</v>
      </c>
      <c r="E1416">
        <v>1</v>
      </c>
      <c r="F1416" t="s">
        <v>13849</v>
      </c>
      <c r="G1416">
        <v>1</v>
      </c>
      <c r="H1416" t="s">
        <v>8278</v>
      </c>
      <c r="I1416" t="s">
        <v>13850</v>
      </c>
      <c r="J1416">
        <v>1</v>
      </c>
      <c r="K1416" t="s">
        <v>13769</v>
      </c>
      <c r="L1416">
        <v>270103</v>
      </c>
      <c r="M1416" t="s">
        <v>13539</v>
      </c>
      <c r="N1416">
        <v>270103008</v>
      </c>
      <c r="O1416" t="s">
        <v>13734</v>
      </c>
      <c r="P1416">
        <v>36111</v>
      </c>
      <c r="Q1416">
        <v>25360.647176391427</v>
      </c>
      <c r="R1416">
        <v>51552.231443776102</v>
      </c>
    </row>
    <row r="1417" spans="1:18" x14ac:dyDescent="0.25">
      <c r="A1417">
        <v>13</v>
      </c>
      <c r="B1417">
        <v>13121</v>
      </c>
      <c r="C1417" t="s">
        <v>10679</v>
      </c>
      <c r="D1417" t="s">
        <v>1883</v>
      </c>
      <c r="E1417">
        <v>1</v>
      </c>
      <c r="F1417" t="s">
        <v>13849</v>
      </c>
      <c r="G1417">
        <v>1</v>
      </c>
      <c r="H1417" t="s">
        <v>8278</v>
      </c>
      <c r="I1417" t="s">
        <v>13851</v>
      </c>
      <c r="J1417">
        <v>1</v>
      </c>
      <c r="K1417" t="s">
        <v>13769</v>
      </c>
      <c r="L1417">
        <v>270103</v>
      </c>
      <c r="M1417" t="s">
        <v>13539</v>
      </c>
      <c r="N1417">
        <v>270103008</v>
      </c>
      <c r="O1417" t="s">
        <v>13734</v>
      </c>
      <c r="P1417">
        <v>2542</v>
      </c>
      <c r="Q1417">
        <v>6716.6314335060497</v>
      </c>
      <c r="R1417">
        <v>15884.825641154965</v>
      </c>
    </row>
    <row r="1418" spans="1:18" x14ac:dyDescent="0.25">
      <c r="A1418">
        <v>13</v>
      </c>
      <c r="B1418">
        <v>13121</v>
      </c>
      <c r="C1418" t="s">
        <v>10679</v>
      </c>
      <c r="D1418" t="s">
        <v>1883</v>
      </c>
      <c r="E1418">
        <v>1</v>
      </c>
      <c r="F1418" t="s">
        <v>13849</v>
      </c>
      <c r="G1418">
        <v>2</v>
      </c>
      <c r="H1418" t="s">
        <v>13771</v>
      </c>
      <c r="I1418" t="s">
        <v>13852</v>
      </c>
      <c r="J1418">
        <v>1</v>
      </c>
      <c r="K1418" t="s">
        <v>13769</v>
      </c>
      <c r="L1418">
        <v>270103</v>
      </c>
      <c r="M1418" t="s">
        <v>13539</v>
      </c>
      <c r="N1418">
        <v>270103008</v>
      </c>
      <c r="O1418" t="s">
        <v>13734</v>
      </c>
      <c r="P1418">
        <v>17367</v>
      </c>
      <c r="Q1418">
        <v>12206.253957316489</v>
      </c>
      <c r="R1418">
        <v>46574.172555867895</v>
      </c>
    </row>
    <row r="1419" spans="1:18" x14ac:dyDescent="0.25">
      <c r="A1419">
        <v>13</v>
      </c>
      <c r="B1419">
        <v>13121</v>
      </c>
      <c r="C1419" t="s">
        <v>10679</v>
      </c>
      <c r="D1419" t="s">
        <v>1883</v>
      </c>
      <c r="E1419">
        <v>1</v>
      </c>
      <c r="F1419" t="s">
        <v>13849</v>
      </c>
      <c r="G1419">
        <v>2</v>
      </c>
      <c r="H1419" t="s">
        <v>13771</v>
      </c>
      <c r="I1419" t="s">
        <v>13853</v>
      </c>
      <c r="J1419">
        <v>1</v>
      </c>
      <c r="K1419" t="s">
        <v>13769</v>
      </c>
      <c r="L1419">
        <v>270103</v>
      </c>
      <c r="M1419" t="s">
        <v>13539</v>
      </c>
      <c r="N1419">
        <v>270103008</v>
      </c>
      <c r="O1419" t="s">
        <v>13734</v>
      </c>
      <c r="P1419">
        <v>21286</v>
      </c>
      <c r="Q1419">
        <v>19871.024652580989</v>
      </c>
      <c r="R1419">
        <v>20862.884529063173</v>
      </c>
    </row>
    <row r="1420" spans="1:18" x14ac:dyDescent="0.25">
      <c r="A1420">
        <v>13</v>
      </c>
      <c r="B1420">
        <v>13121</v>
      </c>
      <c r="C1420" t="s">
        <v>10679</v>
      </c>
      <c r="D1420" t="s">
        <v>1883</v>
      </c>
      <c r="E1420">
        <v>2</v>
      </c>
      <c r="F1420" t="s">
        <v>13854</v>
      </c>
      <c r="G1420">
        <v>1</v>
      </c>
      <c r="H1420" t="s">
        <v>8278</v>
      </c>
      <c r="I1420" t="s">
        <v>13850</v>
      </c>
      <c r="J1420">
        <v>1</v>
      </c>
      <c r="K1420" t="s">
        <v>13769</v>
      </c>
      <c r="L1420">
        <v>270103</v>
      </c>
      <c r="M1420" t="s">
        <v>13539</v>
      </c>
      <c r="N1420">
        <v>270103008</v>
      </c>
      <c r="O1420" t="s">
        <v>13734</v>
      </c>
      <c r="P1420">
        <v>38653</v>
      </c>
      <c r="Q1420">
        <v>28998.713843058096</v>
      </c>
      <c r="R1420">
        <v>63185.604617398589</v>
      </c>
    </row>
    <row r="1421" spans="1:18" x14ac:dyDescent="0.25">
      <c r="A1421">
        <v>13</v>
      </c>
      <c r="B1421">
        <v>13121</v>
      </c>
      <c r="C1421" t="s">
        <v>10679</v>
      </c>
      <c r="D1421" t="s">
        <v>1883</v>
      </c>
      <c r="E1421">
        <v>2</v>
      </c>
      <c r="F1421" t="s">
        <v>13854</v>
      </c>
      <c r="G1421">
        <v>1</v>
      </c>
      <c r="H1421" t="s">
        <v>8278</v>
      </c>
      <c r="I1421" t="s">
        <v>13851</v>
      </c>
      <c r="J1421">
        <v>1</v>
      </c>
      <c r="K1421" t="s">
        <v>13769</v>
      </c>
      <c r="L1421">
        <v>270103</v>
      </c>
      <c r="M1421" t="s">
        <v>13539</v>
      </c>
      <c r="N1421">
        <v>270103008</v>
      </c>
      <c r="O1421" t="s">
        <v>13734</v>
      </c>
      <c r="P1421">
        <v>0</v>
      </c>
      <c r="Q1421">
        <v>3078.5647668393799</v>
      </c>
      <c r="R1421">
        <v>4251.4524675324683</v>
      </c>
    </row>
    <row r="1422" spans="1:18" x14ac:dyDescent="0.25">
      <c r="A1422">
        <v>13</v>
      </c>
      <c r="B1422">
        <v>13121</v>
      </c>
      <c r="C1422" t="s">
        <v>10679</v>
      </c>
      <c r="D1422" t="s">
        <v>1883</v>
      </c>
      <c r="E1422">
        <v>3</v>
      </c>
      <c r="F1422" t="s">
        <v>13855</v>
      </c>
      <c r="G1422">
        <v>1</v>
      </c>
      <c r="H1422" t="s">
        <v>8278</v>
      </c>
      <c r="I1422" t="s">
        <v>13850</v>
      </c>
      <c r="J1422">
        <v>1</v>
      </c>
      <c r="K1422" t="s">
        <v>13769</v>
      </c>
      <c r="L1422">
        <v>270103</v>
      </c>
      <c r="M1422" t="s">
        <v>13539</v>
      </c>
      <c r="N1422">
        <v>270103008</v>
      </c>
      <c r="O1422" t="s">
        <v>13734</v>
      </c>
      <c r="P1422">
        <v>36111</v>
      </c>
      <c r="Q1422">
        <v>25360.647176391427</v>
      </c>
      <c r="R1422">
        <v>51552.231443776102</v>
      </c>
    </row>
    <row r="1423" spans="1:18" x14ac:dyDescent="0.25">
      <c r="A1423">
        <v>13</v>
      </c>
      <c r="B1423">
        <v>13121</v>
      </c>
      <c r="C1423" t="s">
        <v>10679</v>
      </c>
      <c r="D1423" t="s">
        <v>1883</v>
      </c>
      <c r="E1423">
        <v>3</v>
      </c>
      <c r="F1423" t="s">
        <v>13855</v>
      </c>
      <c r="G1423">
        <v>1</v>
      </c>
      <c r="H1423" t="s">
        <v>8278</v>
      </c>
      <c r="I1423" t="s">
        <v>13851</v>
      </c>
      <c r="J1423">
        <v>1</v>
      </c>
      <c r="K1423" t="s">
        <v>13769</v>
      </c>
      <c r="L1423">
        <v>270103</v>
      </c>
      <c r="M1423" t="s">
        <v>13539</v>
      </c>
      <c r="N1423">
        <v>270103008</v>
      </c>
      <c r="O1423" t="s">
        <v>13734</v>
      </c>
      <c r="P1423">
        <v>2542</v>
      </c>
      <c r="Q1423">
        <v>6716.6314335060497</v>
      </c>
      <c r="R1423">
        <v>15884.825641154965</v>
      </c>
    </row>
    <row r="1424" spans="1:18" x14ac:dyDescent="0.25">
      <c r="A1424">
        <v>13</v>
      </c>
      <c r="B1424">
        <v>13122</v>
      </c>
      <c r="C1424" t="s">
        <v>10679</v>
      </c>
      <c r="D1424" t="s">
        <v>1886</v>
      </c>
      <c r="E1424">
        <v>1</v>
      </c>
      <c r="F1424" t="s">
        <v>13849</v>
      </c>
      <c r="G1424">
        <v>1</v>
      </c>
      <c r="H1424" t="s">
        <v>8278</v>
      </c>
      <c r="I1424" t="s">
        <v>13850</v>
      </c>
      <c r="J1424">
        <v>1</v>
      </c>
      <c r="K1424" t="s">
        <v>13769</v>
      </c>
      <c r="L1424">
        <v>270103</v>
      </c>
      <c r="M1424" t="s">
        <v>13539</v>
      </c>
      <c r="N1424">
        <v>270103008</v>
      </c>
      <c r="O1424" t="s">
        <v>13734</v>
      </c>
      <c r="P1424">
        <v>61750</v>
      </c>
      <c r="Q1424">
        <v>71304.219387266829</v>
      </c>
      <c r="R1424">
        <v>50280.855826651925</v>
      </c>
    </row>
    <row r="1425" spans="1:18" x14ac:dyDescent="0.25">
      <c r="A1425">
        <v>13</v>
      </c>
      <c r="B1425">
        <v>13122</v>
      </c>
      <c r="C1425" t="s">
        <v>10679</v>
      </c>
      <c r="D1425" t="s">
        <v>1886</v>
      </c>
      <c r="E1425">
        <v>1</v>
      </c>
      <c r="F1425" t="s">
        <v>13849</v>
      </c>
      <c r="G1425">
        <v>1</v>
      </c>
      <c r="H1425" t="s">
        <v>8278</v>
      </c>
      <c r="I1425" t="s">
        <v>13851</v>
      </c>
      <c r="J1425">
        <v>1</v>
      </c>
      <c r="K1425" t="s">
        <v>13769</v>
      </c>
      <c r="L1425">
        <v>270103</v>
      </c>
      <c r="M1425" t="s">
        <v>13539</v>
      </c>
      <c r="N1425">
        <v>270103008</v>
      </c>
      <c r="O1425" t="s">
        <v>13734</v>
      </c>
      <c r="P1425">
        <v>13569</v>
      </c>
      <c r="Q1425">
        <v>24724.539991391837</v>
      </c>
      <c r="R1425">
        <v>13255.307905686548</v>
      </c>
    </row>
    <row r="1426" spans="1:18" x14ac:dyDescent="0.25">
      <c r="A1426">
        <v>13</v>
      </c>
      <c r="B1426">
        <v>13122</v>
      </c>
      <c r="C1426" t="s">
        <v>10679</v>
      </c>
      <c r="D1426" t="s">
        <v>1886</v>
      </c>
      <c r="E1426">
        <v>1</v>
      </c>
      <c r="F1426" t="s">
        <v>13849</v>
      </c>
      <c r="G1426">
        <v>2</v>
      </c>
      <c r="H1426" t="s">
        <v>13771</v>
      </c>
      <c r="I1426" t="s">
        <v>13852</v>
      </c>
      <c r="J1426">
        <v>1</v>
      </c>
      <c r="K1426" t="s">
        <v>13769</v>
      </c>
      <c r="L1426">
        <v>270103</v>
      </c>
      <c r="M1426" t="s">
        <v>13539</v>
      </c>
      <c r="N1426">
        <v>270103008</v>
      </c>
      <c r="O1426" t="s">
        <v>13734</v>
      </c>
      <c r="P1426">
        <v>36002</v>
      </c>
      <c r="Q1426">
        <v>53111.234719047337</v>
      </c>
      <c r="R1426">
        <v>39537.461537674208</v>
      </c>
    </row>
    <row r="1427" spans="1:18" x14ac:dyDescent="0.25">
      <c r="A1427">
        <v>13</v>
      </c>
      <c r="B1427">
        <v>13122</v>
      </c>
      <c r="C1427" t="s">
        <v>10679</v>
      </c>
      <c r="D1427" t="s">
        <v>1886</v>
      </c>
      <c r="E1427">
        <v>1</v>
      </c>
      <c r="F1427" t="s">
        <v>13849</v>
      </c>
      <c r="G1427">
        <v>2</v>
      </c>
      <c r="H1427" t="s">
        <v>13771</v>
      </c>
      <c r="I1427" t="s">
        <v>13853</v>
      </c>
      <c r="J1427">
        <v>1</v>
      </c>
      <c r="K1427" t="s">
        <v>13769</v>
      </c>
      <c r="L1427">
        <v>270103</v>
      </c>
      <c r="M1427" t="s">
        <v>13539</v>
      </c>
      <c r="N1427">
        <v>270103008</v>
      </c>
      <c r="O1427" t="s">
        <v>13734</v>
      </c>
      <c r="P1427">
        <v>39317</v>
      </c>
      <c r="Q1427">
        <v>42917.524659611343</v>
      </c>
      <c r="R1427">
        <v>23998.702194664274</v>
      </c>
    </row>
    <row r="1428" spans="1:18" x14ac:dyDescent="0.25">
      <c r="A1428">
        <v>13</v>
      </c>
      <c r="B1428">
        <v>13122</v>
      </c>
      <c r="C1428" t="s">
        <v>10679</v>
      </c>
      <c r="D1428" t="s">
        <v>1886</v>
      </c>
      <c r="E1428">
        <v>2</v>
      </c>
      <c r="F1428" t="s">
        <v>13854</v>
      </c>
      <c r="G1428">
        <v>1</v>
      </c>
      <c r="H1428" t="s">
        <v>8278</v>
      </c>
      <c r="I1428" t="s">
        <v>13850</v>
      </c>
      <c r="J1428">
        <v>1</v>
      </c>
      <c r="K1428" t="s">
        <v>13769</v>
      </c>
      <c r="L1428">
        <v>270103</v>
      </c>
      <c r="M1428" t="s">
        <v>13539</v>
      </c>
      <c r="N1428">
        <v>270103008</v>
      </c>
      <c r="O1428" t="s">
        <v>13734</v>
      </c>
      <c r="P1428">
        <v>75319</v>
      </c>
      <c r="Q1428">
        <v>93704.015192612147</v>
      </c>
      <c r="R1428">
        <v>61259.581208066615</v>
      </c>
    </row>
    <row r="1429" spans="1:18" x14ac:dyDescent="0.25">
      <c r="A1429">
        <v>13</v>
      </c>
      <c r="B1429">
        <v>13122</v>
      </c>
      <c r="C1429" t="s">
        <v>10679</v>
      </c>
      <c r="D1429" t="s">
        <v>1886</v>
      </c>
      <c r="E1429">
        <v>2</v>
      </c>
      <c r="F1429" t="s">
        <v>13854</v>
      </c>
      <c r="G1429">
        <v>1</v>
      </c>
      <c r="H1429" t="s">
        <v>8278</v>
      </c>
      <c r="I1429" t="s">
        <v>13851</v>
      </c>
      <c r="J1429">
        <v>1</v>
      </c>
      <c r="K1429" t="s">
        <v>13769</v>
      </c>
      <c r="L1429">
        <v>270103</v>
      </c>
      <c r="M1429" t="s">
        <v>13539</v>
      </c>
      <c r="N1429">
        <v>270103008</v>
      </c>
      <c r="O1429" t="s">
        <v>13734</v>
      </c>
      <c r="P1429">
        <v>0</v>
      </c>
      <c r="Q1429">
        <v>2324.7441860465101</v>
      </c>
      <c r="R1429">
        <v>2276.5825242718452</v>
      </c>
    </row>
    <row r="1430" spans="1:18" x14ac:dyDescent="0.25">
      <c r="A1430">
        <v>13</v>
      </c>
      <c r="B1430">
        <v>13122</v>
      </c>
      <c r="C1430" t="s">
        <v>10679</v>
      </c>
      <c r="D1430" t="s">
        <v>1886</v>
      </c>
      <c r="E1430">
        <v>3</v>
      </c>
      <c r="F1430" t="s">
        <v>13855</v>
      </c>
      <c r="G1430">
        <v>1</v>
      </c>
      <c r="H1430" t="s">
        <v>8278</v>
      </c>
      <c r="I1430" t="s">
        <v>13850</v>
      </c>
      <c r="J1430">
        <v>1</v>
      </c>
      <c r="K1430" t="s">
        <v>13769</v>
      </c>
      <c r="L1430">
        <v>270103</v>
      </c>
      <c r="M1430" t="s">
        <v>13539</v>
      </c>
      <c r="N1430">
        <v>270103008</v>
      </c>
      <c r="O1430" t="s">
        <v>13734</v>
      </c>
      <c r="P1430">
        <v>61750</v>
      </c>
      <c r="Q1430">
        <v>71304.219387266829</v>
      </c>
      <c r="R1430">
        <v>50280.855826651925</v>
      </c>
    </row>
    <row r="1431" spans="1:18" x14ac:dyDescent="0.25">
      <c r="A1431">
        <v>13</v>
      </c>
      <c r="B1431">
        <v>13122</v>
      </c>
      <c r="C1431" t="s">
        <v>10679</v>
      </c>
      <c r="D1431" t="s">
        <v>1886</v>
      </c>
      <c r="E1431">
        <v>3</v>
      </c>
      <c r="F1431" t="s">
        <v>13855</v>
      </c>
      <c r="G1431">
        <v>1</v>
      </c>
      <c r="H1431" t="s">
        <v>8278</v>
      </c>
      <c r="I1431" t="s">
        <v>13851</v>
      </c>
      <c r="J1431">
        <v>1</v>
      </c>
      <c r="K1431" t="s">
        <v>13769</v>
      </c>
      <c r="L1431">
        <v>270103</v>
      </c>
      <c r="M1431" t="s">
        <v>13539</v>
      </c>
      <c r="N1431">
        <v>270103008</v>
      </c>
      <c r="O1431" t="s">
        <v>13734</v>
      </c>
      <c r="P1431">
        <v>13569</v>
      </c>
      <c r="Q1431">
        <v>24724.539991391837</v>
      </c>
      <c r="R1431">
        <v>13255.307905686548</v>
      </c>
    </row>
    <row r="1432" spans="1:18" x14ac:dyDescent="0.25">
      <c r="A1432">
        <v>13</v>
      </c>
      <c r="B1432">
        <v>13123</v>
      </c>
      <c r="C1432" t="s">
        <v>10679</v>
      </c>
      <c r="D1432" t="s">
        <v>1889</v>
      </c>
      <c r="E1432">
        <v>1</v>
      </c>
      <c r="F1432" t="s">
        <v>13849</v>
      </c>
      <c r="G1432">
        <v>1</v>
      </c>
      <c r="H1432" t="s">
        <v>8278</v>
      </c>
      <c r="I1432" t="s">
        <v>13850</v>
      </c>
      <c r="J1432">
        <v>1</v>
      </c>
      <c r="K1432" t="s">
        <v>13769</v>
      </c>
      <c r="L1432">
        <v>270103</v>
      </c>
      <c r="M1432" t="s">
        <v>13539</v>
      </c>
      <c r="N1432">
        <v>270103008</v>
      </c>
      <c r="O1432" t="s">
        <v>13734</v>
      </c>
      <c r="P1432">
        <v>38423</v>
      </c>
      <c r="Q1432">
        <v>87615.345114175841</v>
      </c>
      <c r="R1432">
        <v>41368.030380858429</v>
      </c>
    </row>
    <row r="1433" spans="1:18" x14ac:dyDescent="0.25">
      <c r="A1433">
        <v>13</v>
      </c>
      <c r="B1433">
        <v>13123</v>
      </c>
      <c r="C1433" t="s">
        <v>10679</v>
      </c>
      <c r="D1433" t="s">
        <v>1889</v>
      </c>
      <c r="E1433">
        <v>1</v>
      </c>
      <c r="F1433" t="s">
        <v>13849</v>
      </c>
      <c r="G1433">
        <v>1</v>
      </c>
      <c r="H1433" t="s">
        <v>8278</v>
      </c>
      <c r="I1433" t="s">
        <v>13851</v>
      </c>
      <c r="J1433">
        <v>1</v>
      </c>
      <c r="K1433" t="s">
        <v>13769</v>
      </c>
      <c r="L1433">
        <v>270103</v>
      </c>
      <c r="M1433" t="s">
        <v>13539</v>
      </c>
      <c r="N1433">
        <v>270103008</v>
      </c>
      <c r="O1433" t="s">
        <v>13734</v>
      </c>
      <c r="P1433">
        <v>8074</v>
      </c>
      <c r="Q1433">
        <v>6157.1295336787598</v>
      </c>
      <c r="R1433">
        <v>11602.857142857143</v>
      </c>
    </row>
    <row r="1434" spans="1:18" x14ac:dyDescent="0.25">
      <c r="A1434">
        <v>13</v>
      </c>
      <c r="B1434">
        <v>13123</v>
      </c>
      <c r="C1434" t="s">
        <v>10679</v>
      </c>
      <c r="D1434" t="s">
        <v>1889</v>
      </c>
      <c r="E1434">
        <v>1</v>
      </c>
      <c r="F1434" t="s">
        <v>13849</v>
      </c>
      <c r="G1434">
        <v>2</v>
      </c>
      <c r="H1434" t="s">
        <v>13771</v>
      </c>
      <c r="I1434" t="s">
        <v>13852</v>
      </c>
      <c r="J1434">
        <v>1</v>
      </c>
      <c r="K1434" t="s">
        <v>13769</v>
      </c>
      <c r="L1434">
        <v>270103</v>
      </c>
      <c r="M1434" t="s">
        <v>13539</v>
      </c>
      <c r="N1434">
        <v>270103008</v>
      </c>
      <c r="O1434" t="s">
        <v>13734</v>
      </c>
      <c r="P1434">
        <v>38423</v>
      </c>
      <c r="Q1434">
        <v>86021.390381665537</v>
      </c>
      <c r="R1434">
        <v>14334.84953725886</v>
      </c>
    </row>
    <row r="1435" spans="1:18" x14ac:dyDescent="0.25">
      <c r="A1435">
        <v>13</v>
      </c>
      <c r="B1435">
        <v>13123</v>
      </c>
      <c r="C1435" t="s">
        <v>10679</v>
      </c>
      <c r="D1435" t="s">
        <v>1889</v>
      </c>
      <c r="E1435">
        <v>1</v>
      </c>
      <c r="F1435" t="s">
        <v>13849</v>
      </c>
      <c r="G1435">
        <v>2</v>
      </c>
      <c r="H1435" t="s">
        <v>13771</v>
      </c>
      <c r="I1435" t="s">
        <v>13853</v>
      </c>
      <c r="J1435">
        <v>1</v>
      </c>
      <c r="K1435" t="s">
        <v>13769</v>
      </c>
      <c r="L1435">
        <v>270103</v>
      </c>
      <c r="M1435" t="s">
        <v>13539</v>
      </c>
      <c r="N1435">
        <v>270103008</v>
      </c>
      <c r="O1435" t="s">
        <v>13734</v>
      </c>
      <c r="P1435">
        <v>8074</v>
      </c>
      <c r="Q1435">
        <v>7751.0842661890492</v>
      </c>
      <c r="R1435">
        <v>38636.037986456715</v>
      </c>
    </row>
    <row r="1436" spans="1:18" x14ac:dyDescent="0.25">
      <c r="A1436">
        <v>13</v>
      </c>
      <c r="B1436">
        <v>13123</v>
      </c>
      <c r="C1436" t="s">
        <v>10679</v>
      </c>
      <c r="D1436" t="s">
        <v>1889</v>
      </c>
      <c r="E1436">
        <v>2</v>
      </c>
      <c r="F1436" t="s">
        <v>13854</v>
      </c>
      <c r="G1436">
        <v>1</v>
      </c>
      <c r="H1436" t="s">
        <v>8278</v>
      </c>
      <c r="I1436" t="s">
        <v>13850</v>
      </c>
      <c r="J1436">
        <v>1</v>
      </c>
      <c r="K1436" t="s">
        <v>13769</v>
      </c>
      <c r="L1436">
        <v>270103</v>
      </c>
      <c r="M1436" t="s">
        <v>13539</v>
      </c>
      <c r="N1436">
        <v>270103008</v>
      </c>
      <c r="O1436" t="s">
        <v>13734</v>
      </c>
      <c r="P1436">
        <v>46497</v>
      </c>
      <c r="Q1436">
        <v>93772.4746478546</v>
      </c>
      <c r="R1436">
        <v>52970.887523715566</v>
      </c>
    </row>
    <row r="1437" spans="1:18" x14ac:dyDescent="0.25">
      <c r="A1437">
        <v>13</v>
      </c>
      <c r="B1437">
        <v>13123</v>
      </c>
      <c r="C1437" t="s">
        <v>10679</v>
      </c>
      <c r="D1437" t="s">
        <v>1889</v>
      </c>
      <c r="E1437">
        <v>3</v>
      </c>
      <c r="F1437" t="s">
        <v>13855</v>
      </c>
      <c r="G1437">
        <v>1</v>
      </c>
      <c r="H1437" t="s">
        <v>8278</v>
      </c>
      <c r="I1437" t="s">
        <v>13850</v>
      </c>
      <c r="J1437">
        <v>1</v>
      </c>
      <c r="K1437" t="s">
        <v>13769</v>
      </c>
      <c r="L1437">
        <v>270103</v>
      </c>
      <c r="M1437" t="s">
        <v>13539</v>
      </c>
      <c r="N1437">
        <v>270103008</v>
      </c>
      <c r="O1437" t="s">
        <v>13734</v>
      </c>
      <c r="P1437">
        <v>38423</v>
      </c>
      <c r="Q1437">
        <v>87615.345114175841</v>
      </c>
      <c r="R1437">
        <v>41368.030380858429</v>
      </c>
    </row>
    <row r="1438" spans="1:18" x14ac:dyDescent="0.25">
      <c r="A1438">
        <v>13</v>
      </c>
      <c r="B1438">
        <v>13123</v>
      </c>
      <c r="C1438" t="s">
        <v>10679</v>
      </c>
      <c r="D1438" t="s">
        <v>1889</v>
      </c>
      <c r="E1438">
        <v>3</v>
      </c>
      <c r="F1438" t="s">
        <v>13855</v>
      </c>
      <c r="G1438">
        <v>1</v>
      </c>
      <c r="H1438" t="s">
        <v>8278</v>
      </c>
      <c r="I1438" t="s">
        <v>13851</v>
      </c>
      <c r="J1438">
        <v>1</v>
      </c>
      <c r="K1438" t="s">
        <v>13769</v>
      </c>
      <c r="L1438">
        <v>270103</v>
      </c>
      <c r="M1438" t="s">
        <v>13539</v>
      </c>
      <c r="N1438">
        <v>270103008</v>
      </c>
      <c r="O1438" t="s">
        <v>13734</v>
      </c>
      <c r="P1438">
        <v>8074</v>
      </c>
      <c r="Q1438">
        <v>6157.1295336787598</v>
      </c>
      <c r="R1438">
        <v>11602.857142857143</v>
      </c>
    </row>
    <row r="1439" spans="1:18" x14ac:dyDescent="0.25">
      <c r="A1439">
        <v>13</v>
      </c>
      <c r="B1439">
        <v>13124</v>
      </c>
      <c r="C1439" t="s">
        <v>10679</v>
      </c>
      <c r="D1439" t="s">
        <v>1892</v>
      </c>
      <c r="E1439">
        <v>1</v>
      </c>
      <c r="F1439" t="s">
        <v>13849</v>
      </c>
      <c r="G1439">
        <v>1</v>
      </c>
      <c r="H1439" t="s">
        <v>8278</v>
      </c>
      <c r="I1439" t="s">
        <v>13850</v>
      </c>
      <c r="J1439">
        <v>1</v>
      </c>
      <c r="K1439" t="s">
        <v>13769</v>
      </c>
      <c r="L1439">
        <v>270103</v>
      </c>
      <c r="M1439" t="s">
        <v>13539</v>
      </c>
      <c r="N1439">
        <v>270103008</v>
      </c>
      <c r="O1439" t="s">
        <v>13734</v>
      </c>
      <c r="P1439">
        <v>63187</v>
      </c>
      <c r="Q1439">
        <v>101604.58890063921</v>
      </c>
      <c r="R1439">
        <v>44833.870969019554</v>
      </c>
    </row>
    <row r="1440" spans="1:18" x14ac:dyDescent="0.25">
      <c r="A1440">
        <v>13</v>
      </c>
      <c r="B1440">
        <v>13124</v>
      </c>
      <c r="C1440" t="s">
        <v>10679</v>
      </c>
      <c r="D1440" t="s">
        <v>1892</v>
      </c>
      <c r="E1440">
        <v>1</v>
      </c>
      <c r="F1440" t="s">
        <v>13849</v>
      </c>
      <c r="G1440">
        <v>1</v>
      </c>
      <c r="H1440" t="s">
        <v>8278</v>
      </c>
      <c r="I1440" t="s">
        <v>13851</v>
      </c>
      <c r="J1440">
        <v>1</v>
      </c>
      <c r="K1440" t="s">
        <v>13769</v>
      </c>
      <c r="L1440">
        <v>270103</v>
      </c>
      <c r="M1440" t="s">
        <v>13539</v>
      </c>
      <c r="N1440">
        <v>270103008</v>
      </c>
      <c r="O1440" t="s">
        <v>13734</v>
      </c>
      <c r="P1440">
        <v>2126</v>
      </c>
      <c r="Q1440">
        <v>28543.919387734346</v>
      </c>
      <c r="R1440">
        <v>0</v>
      </c>
    </row>
    <row r="1441" spans="1:18" x14ac:dyDescent="0.25">
      <c r="A1441">
        <v>13</v>
      </c>
      <c r="B1441">
        <v>13124</v>
      </c>
      <c r="C1441" t="s">
        <v>10679</v>
      </c>
      <c r="D1441" t="s">
        <v>1892</v>
      </c>
      <c r="E1441">
        <v>1</v>
      </c>
      <c r="F1441" t="s">
        <v>13849</v>
      </c>
      <c r="G1441">
        <v>1</v>
      </c>
      <c r="H1441" t="s">
        <v>8278</v>
      </c>
      <c r="I1441" t="s">
        <v>13856</v>
      </c>
      <c r="J1441">
        <v>1</v>
      </c>
      <c r="K1441" t="s">
        <v>13769</v>
      </c>
      <c r="L1441">
        <v>270103</v>
      </c>
      <c r="M1441" t="s">
        <v>13539</v>
      </c>
      <c r="N1441">
        <v>270103008</v>
      </c>
      <c r="O1441" t="s">
        <v>13734</v>
      </c>
      <c r="P1441">
        <v>1063</v>
      </c>
      <c r="Q1441">
        <v>0</v>
      </c>
      <c r="R1441">
        <v>0</v>
      </c>
    </row>
    <row r="1442" spans="1:18" x14ac:dyDescent="0.25">
      <c r="A1442">
        <v>13</v>
      </c>
      <c r="B1442">
        <v>13124</v>
      </c>
      <c r="C1442" t="s">
        <v>10679</v>
      </c>
      <c r="D1442" t="s">
        <v>1892</v>
      </c>
      <c r="E1442">
        <v>1</v>
      </c>
      <c r="F1442" t="s">
        <v>13849</v>
      </c>
      <c r="G1442">
        <v>2</v>
      </c>
      <c r="H1442" t="s">
        <v>13771</v>
      </c>
      <c r="I1442" t="s">
        <v>13852</v>
      </c>
      <c r="J1442">
        <v>1</v>
      </c>
      <c r="K1442" t="s">
        <v>13769</v>
      </c>
      <c r="L1442">
        <v>270103</v>
      </c>
      <c r="M1442" t="s">
        <v>13539</v>
      </c>
      <c r="N1442">
        <v>270103008</v>
      </c>
      <c r="O1442" t="s">
        <v>13734</v>
      </c>
      <c r="P1442">
        <v>60105</v>
      </c>
      <c r="Q1442">
        <v>76412.609879793978</v>
      </c>
      <c r="R1442">
        <v>41933.156683305271</v>
      </c>
    </row>
    <row r="1443" spans="1:18" x14ac:dyDescent="0.25">
      <c r="A1443">
        <v>13</v>
      </c>
      <c r="B1443">
        <v>13124</v>
      </c>
      <c r="C1443" t="s">
        <v>10679</v>
      </c>
      <c r="D1443" t="s">
        <v>1892</v>
      </c>
      <c r="E1443">
        <v>1</v>
      </c>
      <c r="F1443" t="s">
        <v>13849</v>
      </c>
      <c r="G1443">
        <v>2</v>
      </c>
      <c r="H1443" t="s">
        <v>13771</v>
      </c>
      <c r="I1443" t="s">
        <v>13853</v>
      </c>
      <c r="J1443">
        <v>1</v>
      </c>
      <c r="K1443" t="s">
        <v>13769</v>
      </c>
      <c r="L1443">
        <v>270103</v>
      </c>
      <c r="M1443" t="s">
        <v>13539</v>
      </c>
      <c r="N1443">
        <v>270103008</v>
      </c>
      <c r="O1443" t="s">
        <v>13734</v>
      </c>
      <c r="P1443">
        <v>6271</v>
      </c>
      <c r="Q1443">
        <v>53735.89840857956</v>
      </c>
      <c r="R1443">
        <v>2900.7142857142858</v>
      </c>
    </row>
    <row r="1444" spans="1:18" x14ac:dyDescent="0.25">
      <c r="A1444">
        <v>13</v>
      </c>
      <c r="B1444">
        <v>13124</v>
      </c>
      <c r="C1444" t="s">
        <v>10679</v>
      </c>
      <c r="D1444" t="s">
        <v>1892</v>
      </c>
      <c r="E1444">
        <v>2</v>
      </c>
      <c r="F1444" t="s">
        <v>13854</v>
      </c>
      <c r="G1444">
        <v>1</v>
      </c>
      <c r="H1444" t="s">
        <v>8278</v>
      </c>
      <c r="I1444" t="s">
        <v>13850</v>
      </c>
      <c r="J1444">
        <v>1</v>
      </c>
      <c r="K1444" t="s">
        <v>13769</v>
      </c>
      <c r="L1444">
        <v>270103</v>
      </c>
      <c r="M1444" t="s">
        <v>13539</v>
      </c>
      <c r="N1444">
        <v>270103008</v>
      </c>
      <c r="O1444" t="s">
        <v>13734</v>
      </c>
      <c r="P1444">
        <v>65313</v>
      </c>
      <c r="Q1444">
        <v>121278.42022252992</v>
      </c>
      <c r="R1444">
        <v>44833.870969019554</v>
      </c>
    </row>
    <row r="1445" spans="1:18" x14ac:dyDescent="0.25">
      <c r="A1445">
        <v>13</v>
      </c>
      <c r="B1445">
        <v>13124</v>
      </c>
      <c r="C1445" t="s">
        <v>10679</v>
      </c>
      <c r="D1445" t="s">
        <v>1892</v>
      </c>
      <c r="E1445">
        <v>2</v>
      </c>
      <c r="F1445" t="s">
        <v>13854</v>
      </c>
      <c r="G1445">
        <v>1</v>
      </c>
      <c r="H1445" t="s">
        <v>8278</v>
      </c>
      <c r="I1445" t="s">
        <v>13851</v>
      </c>
      <c r="J1445">
        <v>1</v>
      </c>
      <c r="K1445" t="s">
        <v>13769</v>
      </c>
      <c r="L1445">
        <v>270103</v>
      </c>
      <c r="M1445" t="s">
        <v>13539</v>
      </c>
      <c r="N1445">
        <v>270103008</v>
      </c>
      <c r="O1445" t="s">
        <v>13734</v>
      </c>
      <c r="P1445">
        <v>0</v>
      </c>
      <c r="Q1445">
        <v>8870.088065843629</v>
      </c>
      <c r="R1445">
        <v>0</v>
      </c>
    </row>
    <row r="1446" spans="1:18" x14ac:dyDescent="0.25">
      <c r="A1446">
        <v>13</v>
      </c>
      <c r="B1446">
        <v>13124</v>
      </c>
      <c r="C1446" t="s">
        <v>10679</v>
      </c>
      <c r="D1446" t="s">
        <v>1892</v>
      </c>
      <c r="E1446">
        <v>2</v>
      </c>
      <c r="F1446" t="s">
        <v>13854</v>
      </c>
      <c r="G1446">
        <v>1</v>
      </c>
      <c r="H1446" t="s">
        <v>8278</v>
      </c>
      <c r="I1446" t="s">
        <v>13856</v>
      </c>
      <c r="J1446">
        <v>1</v>
      </c>
      <c r="K1446" t="s">
        <v>13769</v>
      </c>
      <c r="L1446">
        <v>270103</v>
      </c>
      <c r="M1446" t="s">
        <v>13539</v>
      </c>
      <c r="N1446">
        <v>270103008</v>
      </c>
      <c r="O1446" t="s">
        <v>13734</v>
      </c>
      <c r="P1446">
        <v>1063</v>
      </c>
      <c r="Q1446">
        <v>0</v>
      </c>
      <c r="R1446">
        <v>0</v>
      </c>
    </row>
    <row r="1447" spans="1:18" x14ac:dyDescent="0.25">
      <c r="A1447">
        <v>13</v>
      </c>
      <c r="B1447">
        <v>13124</v>
      </c>
      <c r="C1447" t="s">
        <v>10679</v>
      </c>
      <c r="D1447" t="s">
        <v>1892</v>
      </c>
      <c r="E1447">
        <v>3</v>
      </c>
      <c r="F1447" t="s">
        <v>13855</v>
      </c>
      <c r="G1447">
        <v>1</v>
      </c>
      <c r="H1447" t="s">
        <v>8278</v>
      </c>
      <c r="I1447" t="s">
        <v>13850</v>
      </c>
      <c r="J1447">
        <v>1</v>
      </c>
      <c r="K1447" t="s">
        <v>13769</v>
      </c>
      <c r="L1447">
        <v>270103</v>
      </c>
      <c r="M1447" t="s">
        <v>13539</v>
      </c>
      <c r="N1447">
        <v>270103008</v>
      </c>
      <c r="O1447" t="s">
        <v>13734</v>
      </c>
      <c r="P1447">
        <v>63187</v>
      </c>
      <c r="Q1447">
        <v>103198.5436331495</v>
      </c>
      <c r="R1447">
        <v>44833.870969019554</v>
      </c>
    </row>
    <row r="1448" spans="1:18" x14ac:dyDescent="0.25">
      <c r="A1448">
        <v>13</v>
      </c>
      <c r="B1448">
        <v>13124</v>
      </c>
      <c r="C1448" t="s">
        <v>10679</v>
      </c>
      <c r="D1448" t="s">
        <v>1892</v>
      </c>
      <c r="E1448">
        <v>3</v>
      </c>
      <c r="F1448" t="s">
        <v>13855</v>
      </c>
      <c r="G1448">
        <v>1</v>
      </c>
      <c r="H1448" t="s">
        <v>8278</v>
      </c>
      <c r="I1448" t="s">
        <v>13851</v>
      </c>
      <c r="J1448">
        <v>1</v>
      </c>
      <c r="K1448" t="s">
        <v>13769</v>
      </c>
      <c r="L1448">
        <v>270103</v>
      </c>
      <c r="M1448" t="s">
        <v>13539</v>
      </c>
      <c r="N1448">
        <v>270103008</v>
      </c>
      <c r="O1448" t="s">
        <v>13734</v>
      </c>
      <c r="P1448">
        <v>2126</v>
      </c>
      <c r="Q1448">
        <v>26949.964655224056</v>
      </c>
      <c r="R1448">
        <v>0</v>
      </c>
    </row>
    <row r="1449" spans="1:18" x14ac:dyDescent="0.25">
      <c r="A1449">
        <v>13</v>
      </c>
      <c r="B1449">
        <v>13124</v>
      </c>
      <c r="C1449" t="s">
        <v>10679</v>
      </c>
      <c r="D1449" t="s">
        <v>1892</v>
      </c>
      <c r="E1449">
        <v>3</v>
      </c>
      <c r="F1449" t="s">
        <v>13855</v>
      </c>
      <c r="G1449">
        <v>1</v>
      </c>
      <c r="H1449" t="s">
        <v>8278</v>
      </c>
      <c r="I1449" t="s">
        <v>13856</v>
      </c>
      <c r="J1449">
        <v>1</v>
      </c>
      <c r="K1449" t="s">
        <v>13769</v>
      </c>
      <c r="L1449">
        <v>270103</v>
      </c>
      <c r="M1449" t="s">
        <v>13539</v>
      </c>
      <c r="N1449">
        <v>270103008</v>
      </c>
      <c r="O1449" t="s">
        <v>13734</v>
      </c>
      <c r="P1449">
        <v>1063</v>
      </c>
      <c r="Q1449">
        <v>0</v>
      </c>
      <c r="R1449">
        <v>0</v>
      </c>
    </row>
    <row r="1450" spans="1:18" x14ac:dyDescent="0.25">
      <c r="A1450">
        <v>13</v>
      </c>
      <c r="B1450">
        <v>13125</v>
      </c>
      <c r="C1450" t="s">
        <v>10679</v>
      </c>
      <c r="D1450" t="s">
        <v>1895</v>
      </c>
      <c r="E1450">
        <v>1</v>
      </c>
      <c r="F1450" t="s">
        <v>13849</v>
      </c>
      <c r="G1450">
        <v>1</v>
      </c>
      <c r="H1450" t="s">
        <v>8278</v>
      </c>
      <c r="I1450" t="s">
        <v>13850</v>
      </c>
      <c r="J1450">
        <v>1</v>
      </c>
      <c r="K1450" t="s">
        <v>13769</v>
      </c>
      <c r="L1450">
        <v>270103</v>
      </c>
      <c r="M1450" t="s">
        <v>13539</v>
      </c>
      <c r="N1450">
        <v>270103008</v>
      </c>
      <c r="O1450" t="s">
        <v>13734</v>
      </c>
      <c r="P1450">
        <v>41376</v>
      </c>
      <c r="Q1450">
        <v>66794.418595883428</v>
      </c>
      <c r="R1450">
        <v>34644.809134520532</v>
      </c>
    </row>
    <row r="1451" spans="1:18" x14ac:dyDescent="0.25">
      <c r="A1451">
        <v>13</v>
      </c>
      <c r="B1451">
        <v>13125</v>
      </c>
      <c r="C1451" t="s">
        <v>10679</v>
      </c>
      <c r="D1451" t="s">
        <v>1895</v>
      </c>
      <c r="E1451">
        <v>1</v>
      </c>
      <c r="F1451" t="s">
        <v>13849</v>
      </c>
      <c r="G1451">
        <v>1</v>
      </c>
      <c r="H1451" t="s">
        <v>8278</v>
      </c>
      <c r="I1451" t="s">
        <v>13851</v>
      </c>
      <c r="J1451">
        <v>1</v>
      </c>
      <c r="K1451" t="s">
        <v>13769</v>
      </c>
      <c r="L1451">
        <v>270103</v>
      </c>
      <c r="M1451" t="s">
        <v>13539</v>
      </c>
      <c r="N1451">
        <v>270103008</v>
      </c>
      <c r="O1451" t="s">
        <v>13734</v>
      </c>
      <c r="P1451">
        <v>1404</v>
      </c>
      <c r="Q1451">
        <v>31293.803729378786</v>
      </c>
      <c r="R1451">
        <v>10821.837986456718</v>
      </c>
    </row>
    <row r="1452" spans="1:18" x14ac:dyDescent="0.25">
      <c r="A1452">
        <v>13</v>
      </c>
      <c r="B1452">
        <v>13125</v>
      </c>
      <c r="C1452" t="s">
        <v>10679</v>
      </c>
      <c r="D1452" t="s">
        <v>1895</v>
      </c>
      <c r="E1452">
        <v>1</v>
      </c>
      <c r="F1452" t="s">
        <v>13849</v>
      </c>
      <c r="G1452">
        <v>2</v>
      </c>
      <c r="H1452" t="s">
        <v>13771</v>
      </c>
      <c r="I1452" t="s">
        <v>13852</v>
      </c>
      <c r="J1452">
        <v>1</v>
      </c>
      <c r="K1452" t="s">
        <v>13769</v>
      </c>
      <c r="L1452">
        <v>270103</v>
      </c>
      <c r="M1452" t="s">
        <v>13539</v>
      </c>
      <c r="N1452">
        <v>270103008</v>
      </c>
      <c r="O1452" t="s">
        <v>13734</v>
      </c>
      <c r="P1452">
        <v>37055</v>
      </c>
      <c r="Q1452">
        <v>55318.954092103144</v>
      </c>
      <c r="R1452">
        <v>28195.217840195215</v>
      </c>
    </row>
    <row r="1453" spans="1:18" x14ac:dyDescent="0.25">
      <c r="A1453">
        <v>13</v>
      </c>
      <c r="B1453">
        <v>13125</v>
      </c>
      <c r="C1453" t="s">
        <v>10679</v>
      </c>
      <c r="D1453" t="s">
        <v>1895</v>
      </c>
      <c r="E1453">
        <v>1</v>
      </c>
      <c r="F1453" t="s">
        <v>13849</v>
      </c>
      <c r="G1453">
        <v>2</v>
      </c>
      <c r="H1453" t="s">
        <v>13771</v>
      </c>
      <c r="I1453" t="s">
        <v>13853</v>
      </c>
      <c r="J1453">
        <v>1</v>
      </c>
      <c r="K1453" t="s">
        <v>13769</v>
      </c>
      <c r="L1453">
        <v>270103</v>
      </c>
      <c r="M1453" t="s">
        <v>13539</v>
      </c>
      <c r="N1453">
        <v>270103008</v>
      </c>
      <c r="O1453" t="s">
        <v>13734</v>
      </c>
      <c r="P1453">
        <v>5725</v>
      </c>
      <c r="Q1453">
        <v>42769.268233159062</v>
      </c>
      <c r="R1453">
        <v>17271.429280782038</v>
      </c>
    </row>
    <row r="1454" spans="1:18" x14ac:dyDescent="0.25">
      <c r="A1454">
        <v>13</v>
      </c>
      <c r="B1454">
        <v>13125</v>
      </c>
      <c r="C1454" t="s">
        <v>10679</v>
      </c>
      <c r="D1454" t="s">
        <v>1895</v>
      </c>
      <c r="E1454">
        <v>2</v>
      </c>
      <c r="F1454" t="s">
        <v>13854</v>
      </c>
      <c r="G1454">
        <v>1</v>
      </c>
      <c r="H1454" t="s">
        <v>8278</v>
      </c>
      <c r="I1454" t="s">
        <v>13850</v>
      </c>
      <c r="J1454">
        <v>1</v>
      </c>
      <c r="K1454" t="s">
        <v>13769</v>
      </c>
      <c r="L1454">
        <v>270103</v>
      </c>
      <c r="M1454" t="s">
        <v>13539</v>
      </c>
      <c r="N1454">
        <v>270103008</v>
      </c>
      <c r="O1454" t="s">
        <v>13734</v>
      </c>
      <c r="P1454">
        <v>42780</v>
      </c>
      <c r="Q1454">
        <v>91678.128920627627</v>
      </c>
      <c r="R1454">
        <v>42644.376532741968</v>
      </c>
    </row>
    <row r="1455" spans="1:18" x14ac:dyDescent="0.25">
      <c r="A1455">
        <v>13</v>
      </c>
      <c r="B1455">
        <v>13125</v>
      </c>
      <c r="C1455" t="s">
        <v>10679</v>
      </c>
      <c r="D1455" t="s">
        <v>1895</v>
      </c>
      <c r="E1455">
        <v>2</v>
      </c>
      <c r="F1455" t="s">
        <v>13854</v>
      </c>
      <c r="G1455">
        <v>1</v>
      </c>
      <c r="H1455" t="s">
        <v>8278</v>
      </c>
      <c r="I1455" t="s">
        <v>13851</v>
      </c>
      <c r="J1455">
        <v>1</v>
      </c>
      <c r="K1455" t="s">
        <v>13769</v>
      </c>
      <c r="L1455">
        <v>270103</v>
      </c>
      <c r="M1455" t="s">
        <v>13539</v>
      </c>
      <c r="N1455">
        <v>270103008</v>
      </c>
      <c r="O1455" t="s">
        <v>13734</v>
      </c>
      <c r="P1455">
        <v>0</v>
      </c>
      <c r="Q1455">
        <v>6410.0934046345792</v>
      </c>
      <c r="R1455">
        <v>2822.2705882352939</v>
      </c>
    </row>
    <row r="1456" spans="1:18" x14ac:dyDescent="0.25">
      <c r="A1456">
        <v>13</v>
      </c>
      <c r="B1456">
        <v>13125</v>
      </c>
      <c r="C1456" t="s">
        <v>10679</v>
      </c>
      <c r="D1456" t="s">
        <v>1895</v>
      </c>
      <c r="E1456">
        <v>3</v>
      </c>
      <c r="F1456" t="s">
        <v>13855</v>
      </c>
      <c r="G1456">
        <v>1</v>
      </c>
      <c r="H1456" t="s">
        <v>8278</v>
      </c>
      <c r="I1456" t="s">
        <v>13850</v>
      </c>
      <c r="J1456">
        <v>1</v>
      </c>
      <c r="K1456" t="s">
        <v>13769</v>
      </c>
      <c r="L1456">
        <v>270103</v>
      </c>
      <c r="M1456" t="s">
        <v>13539</v>
      </c>
      <c r="N1456">
        <v>270103008</v>
      </c>
      <c r="O1456" t="s">
        <v>13734</v>
      </c>
      <c r="P1456">
        <v>41376</v>
      </c>
      <c r="Q1456">
        <v>66794.418595883428</v>
      </c>
      <c r="R1456">
        <v>34644.809134520532</v>
      </c>
    </row>
    <row r="1457" spans="1:18" x14ac:dyDescent="0.25">
      <c r="A1457">
        <v>13</v>
      </c>
      <c r="B1457">
        <v>13125</v>
      </c>
      <c r="C1457" t="s">
        <v>10679</v>
      </c>
      <c r="D1457" t="s">
        <v>1895</v>
      </c>
      <c r="E1457">
        <v>3</v>
      </c>
      <c r="F1457" t="s">
        <v>13855</v>
      </c>
      <c r="G1457">
        <v>1</v>
      </c>
      <c r="H1457" t="s">
        <v>8278</v>
      </c>
      <c r="I1457" t="s">
        <v>13851</v>
      </c>
      <c r="J1457">
        <v>1</v>
      </c>
      <c r="K1457" t="s">
        <v>13769</v>
      </c>
      <c r="L1457">
        <v>270103</v>
      </c>
      <c r="M1457" t="s">
        <v>13539</v>
      </c>
      <c r="N1457">
        <v>270103008</v>
      </c>
      <c r="O1457" t="s">
        <v>13734</v>
      </c>
      <c r="P1457">
        <v>1404</v>
      </c>
      <c r="Q1457">
        <v>31293.803729378786</v>
      </c>
      <c r="R1457">
        <v>10821.837986456718</v>
      </c>
    </row>
    <row r="1458" spans="1:18" x14ac:dyDescent="0.25">
      <c r="A1458">
        <v>13</v>
      </c>
      <c r="B1458">
        <v>13126</v>
      </c>
      <c r="C1458" t="s">
        <v>10679</v>
      </c>
      <c r="D1458" t="s">
        <v>1898</v>
      </c>
      <c r="E1458">
        <v>1</v>
      </c>
      <c r="F1458" t="s">
        <v>13849</v>
      </c>
      <c r="G1458">
        <v>1</v>
      </c>
      <c r="H1458" t="s">
        <v>8278</v>
      </c>
      <c r="I1458" t="s">
        <v>13850</v>
      </c>
      <c r="J1458">
        <v>1</v>
      </c>
      <c r="K1458" t="s">
        <v>13769</v>
      </c>
      <c r="L1458">
        <v>270103</v>
      </c>
      <c r="M1458" t="s">
        <v>13539</v>
      </c>
      <c r="N1458">
        <v>270103008</v>
      </c>
      <c r="O1458" t="s">
        <v>13734</v>
      </c>
      <c r="P1458">
        <v>35554</v>
      </c>
      <c r="Q1458">
        <v>30595.785625574914</v>
      </c>
      <c r="R1458">
        <v>0</v>
      </c>
    </row>
    <row r="1459" spans="1:18" x14ac:dyDescent="0.25">
      <c r="A1459">
        <v>13</v>
      </c>
      <c r="B1459">
        <v>13126</v>
      </c>
      <c r="C1459" t="s">
        <v>10679</v>
      </c>
      <c r="D1459" t="s">
        <v>1898</v>
      </c>
      <c r="E1459">
        <v>1</v>
      </c>
      <c r="F1459" t="s">
        <v>13849</v>
      </c>
      <c r="G1459">
        <v>2</v>
      </c>
      <c r="H1459" t="s">
        <v>13771</v>
      </c>
      <c r="I1459" t="s">
        <v>13852</v>
      </c>
      <c r="J1459">
        <v>1</v>
      </c>
      <c r="K1459" t="s">
        <v>13769</v>
      </c>
      <c r="L1459">
        <v>270103</v>
      </c>
      <c r="M1459" t="s">
        <v>13539</v>
      </c>
      <c r="N1459">
        <v>270103008</v>
      </c>
      <c r="O1459" t="s">
        <v>13734</v>
      </c>
      <c r="P1459">
        <v>22817</v>
      </c>
      <c r="Q1459">
        <v>28271.041439528406</v>
      </c>
      <c r="R1459">
        <v>0</v>
      </c>
    </row>
    <row r="1460" spans="1:18" x14ac:dyDescent="0.25">
      <c r="A1460">
        <v>13</v>
      </c>
      <c r="B1460">
        <v>13126</v>
      </c>
      <c r="C1460" t="s">
        <v>10679</v>
      </c>
      <c r="D1460" t="s">
        <v>1898</v>
      </c>
      <c r="E1460">
        <v>1</v>
      </c>
      <c r="F1460" t="s">
        <v>13849</v>
      </c>
      <c r="G1460">
        <v>2</v>
      </c>
      <c r="H1460" t="s">
        <v>13771</v>
      </c>
      <c r="I1460" t="s">
        <v>13853</v>
      </c>
      <c r="J1460">
        <v>1</v>
      </c>
      <c r="K1460" t="s">
        <v>13769</v>
      </c>
      <c r="L1460">
        <v>270103</v>
      </c>
      <c r="M1460" t="s">
        <v>13539</v>
      </c>
      <c r="N1460">
        <v>270103008</v>
      </c>
      <c r="O1460" t="s">
        <v>13734</v>
      </c>
      <c r="P1460">
        <v>12737</v>
      </c>
      <c r="Q1460">
        <v>2324.7441860465101</v>
      </c>
      <c r="R1460">
        <v>0</v>
      </c>
    </row>
    <row r="1461" spans="1:18" x14ac:dyDescent="0.25">
      <c r="A1461">
        <v>13</v>
      </c>
      <c r="B1461">
        <v>13126</v>
      </c>
      <c r="C1461" t="s">
        <v>10679</v>
      </c>
      <c r="D1461" t="s">
        <v>1898</v>
      </c>
      <c r="E1461">
        <v>2</v>
      </c>
      <c r="F1461" t="s">
        <v>13854</v>
      </c>
      <c r="G1461">
        <v>1</v>
      </c>
      <c r="H1461" t="s">
        <v>8278</v>
      </c>
      <c r="I1461" t="s">
        <v>13850</v>
      </c>
      <c r="J1461">
        <v>1</v>
      </c>
      <c r="K1461" t="s">
        <v>13769</v>
      </c>
      <c r="L1461">
        <v>270103</v>
      </c>
      <c r="M1461" t="s">
        <v>13539</v>
      </c>
      <c r="N1461">
        <v>270103008</v>
      </c>
      <c r="O1461" t="s">
        <v>13734</v>
      </c>
      <c r="P1461">
        <v>35554</v>
      </c>
      <c r="Q1461">
        <v>30595.785625574914</v>
      </c>
      <c r="R1461">
        <v>0</v>
      </c>
    </row>
    <row r="1462" spans="1:18" x14ac:dyDescent="0.25">
      <c r="A1462">
        <v>13</v>
      </c>
      <c r="B1462">
        <v>13126</v>
      </c>
      <c r="C1462" t="s">
        <v>10679</v>
      </c>
      <c r="D1462" t="s">
        <v>1898</v>
      </c>
      <c r="E1462">
        <v>3</v>
      </c>
      <c r="F1462" t="s">
        <v>13855</v>
      </c>
      <c r="G1462">
        <v>1</v>
      </c>
      <c r="H1462" t="s">
        <v>8278</v>
      </c>
      <c r="I1462" t="s">
        <v>13850</v>
      </c>
      <c r="J1462">
        <v>1</v>
      </c>
      <c r="K1462" t="s">
        <v>13769</v>
      </c>
      <c r="L1462">
        <v>270103</v>
      </c>
      <c r="M1462" t="s">
        <v>13539</v>
      </c>
      <c r="N1462">
        <v>270103008</v>
      </c>
      <c r="O1462" t="s">
        <v>13734</v>
      </c>
      <c r="P1462">
        <v>35554</v>
      </c>
      <c r="Q1462">
        <v>30595.785625574914</v>
      </c>
      <c r="R1462">
        <v>0</v>
      </c>
    </row>
    <row r="1463" spans="1:18" x14ac:dyDescent="0.25">
      <c r="A1463">
        <v>13</v>
      </c>
      <c r="B1463">
        <v>13127</v>
      </c>
      <c r="C1463" t="s">
        <v>10679</v>
      </c>
      <c r="D1463" t="s">
        <v>1901</v>
      </c>
      <c r="E1463">
        <v>1</v>
      </c>
      <c r="F1463" t="s">
        <v>13849</v>
      </c>
      <c r="G1463">
        <v>1</v>
      </c>
      <c r="H1463" t="s">
        <v>8278</v>
      </c>
      <c r="I1463" t="s">
        <v>13850</v>
      </c>
      <c r="J1463">
        <v>1</v>
      </c>
      <c r="K1463" t="s">
        <v>13769</v>
      </c>
      <c r="L1463">
        <v>270103</v>
      </c>
      <c r="M1463" t="s">
        <v>13539</v>
      </c>
      <c r="N1463">
        <v>270103008</v>
      </c>
      <c r="O1463" t="s">
        <v>13734</v>
      </c>
      <c r="P1463">
        <v>50774</v>
      </c>
      <c r="Q1463">
        <v>24545.772471004006</v>
      </c>
      <c r="R1463">
        <v>31678.237446208848</v>
      </c>
    </row>
    <row r="1464" spans="1:18" x14ac:dyDescent="0.25">
      <c r="A1464">
        <v>13</v>
      </c>
      <c r="B1464">
        <v>13127</v>
      </c>
      <c r="C1464" t="s">
        <v>10679</v>
      </c>
      <c r="D1464" t="s">
        <v>1901</v>
      </c>
      <c r="E1464">
        <v>1</v>
      </c>
      <c r="F1464" t="s">
        <v>13849</v>
      </c>
      <c r="G1464">
        <v>1</v>
      </c>
      <c r="H1464" t="s">
        <v>8278</v>
      </c>
      <c r="I1464" t="s">
        <v>13851</v>
      </c>
      <c r="J1464">
        <v>1</v>
      </c>
      <c r="K1464" t="s">
        <v>13769</v>
      </c>
      <c r="L1464">
        <v>270103</v>
      </c>
      <c r="M1464" t="s">
        <v>13539</v>
      </c>
      <c r="N1464">
        <v>270103008</v>
      </c>
      <c r="O1464" t="s">
        <v>13734</v>
      </c>
      <c r="P1464">
        <v>0</v>
      </c>
      <c r="Q1464">
        <v>6157.1295336787598</v>
      </c>
      <c r="R1464">
        <v>16526.514232238347</v>
      </c>
    </row>
    <row r="1465" spans="1:18" x14ac:dyDescent="0.25">
      <c r="A1465">
        <v>13</v>
      </c>
      <c r="B1465">
        <v>13127</v>
      </c>
      <c r="C1465" t="s">
        <v>10679</v>
      </c>
      <c r="D1465" t="s">
        <v>1901</v>
      </c>
      <c r="E1465">
        <v>1</v>
      </c>
      <c r="F1465" t="s">
        <v>13849</v>
      </c>
      <c r="G1465">
        <v>2</v>
      </c>
      <c r="H1465" t="s">
        <v>13771</v>
      </c>
      <c r="I1465" t="s">
        <v>13852</v>
      </c>
      <c r="J1465">
        <v>1</v>
      </c>
      <c r="K1465" t="s">
        <v>13769</v>
      </c>
      <c r="L1465">
        <v>270103</v>
      </c>
      <c r="M1465" t="s">
        <v>13539</v>
      </c>
      <c r="N1465">
        <v>270103008</v>
      </c>
      <c r="O1465" t="s">
        <v>13734</v>
      </c>
      <c r="P1465">
        <v>37515</v>
      </c>
      <c r="Q1465">
        <v>20907.705804337336</v>
      </c>
      <c r="R1465">
        <v>10622.600064378796</v>
      </c>
    </row>
    <row r="1466" spans="1:18" x14ac:dyDescent="0.25">
      <c r="A1466">
        <v>13</v>
      </c>
      <c r="B1466">
        <v>13127</v>
      </c>
      <c r="C1466" t="s">
        <v>10679</v>
      </c>
      <c r="D1466" t="s">
        <v>1901</v>
      </c>
      <c r="E1466">
        <v>1</v>
      </c>
      <c r="F1466" t="s">
        <v>13849</v>
      </c>
      <c r="G1466">
        <v>2</v>
      </c>
      <c r="H1466" t="s">
        <v>13771</v>
      </c>
      <c r="I1466" t="s">
        <v>13853</v>
      </c>
      <c r="J1466">
        <v>1</v>
      </c>
      <c r="K1466" t="s">
        <v>13769</v>
      </c>
      <c r="L1466">
        <v>270103</v>
      </c>
      <c r="M1466" t="s">
        <v>13539</v>
      </c>
      <c r="N1466">
        <v>270103008</v>
      </c>
      <c r="O1466" t="s">
        <v>13734</v>
      </c>
      <c r="P1466">
        <v>13259</v>
      </c>
      <c r="Q1466">
        <v>9795.19620034543</v>
      </c>
      <c r="R1466">
        <v>37582.151614068403</v>
      </c>
    </row>
    <row r="1467" spans="1:18" x14ac:dyDescent="0.25">
      <c r="A1467">
        <v>13</v>
      </c>
      <c r="B1467">
        <v>13127</v>
      </c>
      <c r="C1467" t="s">
        <v>10679</v>
      </c>
      <c r="D1467" t="s">
        <v>1901</v>
      </c>
      <c r="E1467">
        <v>2</v>
      </c>
      <c r="F1467" t="s">
        <v>13854</v>
      </c>
      <c r="G1467">
        <v>1</v>
      </c>
      <c r="H1467" t="s">
        <v>8278</v>
      </c>
      <c r="I1467" t="s">
        <v>13850</v>
      </c>
      <c r="J1467">
        <v>1</v>
      </c>
      <c r="K1467" t="s">
        <v>13769</v>
      </c>
      <c r="L1467">
        <v>270103</v>
      </c>
      <c r="M1467" t="s">
        <v>13539</v>
      </c>
      <c r="N1467">
        <v>270103008</v>
      </c>
      <c r="O1467" t="s">
        <v>13734</v>
      </c>
      <c r="P1467">
        <v>50774</v>
      </c>
      <c r="Q1467">
        <v>30702.902004682765</v>
      </c>
      <c r="R1467">
        <v>34500.508034444145</v>
      </c>
    </row>
    <row r="1468" spans="1:18" x14ac:dyDescent="0.25">
      <c r="A1468">
        <v>13</v>
      </c>
      <c r="B1468">
        <v>13127</v>
      </c>
      <c r="C1468" t="s">
        <v>10679</v>
      </c>
      <c r="D1468" t="s">
        <v>1901</v>
      </c>
      <c r="E1468">
        <v>2</v>
      </c>
      <c r="F1468" t="s">
        <v>13854</v>
      </c>
      <c r="G1468">
        <v>1</v>
      </c>
      <c r="H1468" t="s">
        <v>8278</v>
      </c>
      <c r="I1468" t="s">
        <v>13851</v>
      </c>
      <c r="J1468">
        <v>1</v>
      </c>
      <c r="K1468" t="s">
        <v>13769</v>
      </c>
      <c r="L1468">
        <v>270103</v>
      </c>
      <c r="M1468" t="s">
        <v>13539</v>
      </c>
      <c r="N1468">
        <v>270103008</v>
      </c>
      <c r="O1468" t="s">
        <v>13734</v>
      </c>
      <c r="P1468">
        <v>0</v>
      </c>
      <c r="Q1468">
        <v>0</v>
      </c>
      <c r="R1468">
        <v>13704.243644003054</v>
      </c>
    </row>
    <row r="1469" spans="1:18" x14ac:dyDescent="0.25">
      <c r="A1469">
        <v>13</v>
      </c>
      <c r="B1469">
        <v>13127</v>
      </c>
      <c r="C1469" t="s">
        <v>10679</v>
      </c>
      <c r="D1469" t="s">
        <v>1901</v>
      </c>
      <c r="E1469">
        <v>3</v>
      </c>
      <c r="F1469" t="s">
        <v>13855</v>
      </c>
      <c r="G1469">
        <v>1</v>
      </c>
      <c r="H1469" t="s">
        <v>8278</v>
      </c>
      <c r="I1469" t="s">
        <v>13850</v>
      </c>
      <c r="J1469">
        <v>1</v>
      </c>
      <c r="K1469" t="s">
        <v>13769</v>
      </c>
      <c r="L1469">
        <v>270103</v>
      </c>
      <c r="M1469" t="s">
        <v>13539</v>
      </c>
      <c r="N1469">
        <v>270103008</v>
      </c>
      <c r="O1469" t="s">
        <v>13734</v>
      </c>
      <c r="P1469">
        <v>50774</v>
      </c>
      <c r="Q1469">
        <v>24545.772471004006</v>
      </c>
      <c r="R1469">
        <v>31678.237446208848</v>
      </c>
    </row>
    <row r="1470" spans="1:18" x14ac:dyDescent="0.25">
      <c r="A1470">
        <v>13</v>
      </c>
      <c r="B1470">
        <v>13127</v>
      </c>
      <c r="C1470" t="s">
        <v>10679</v>
      </c>
      <c r="D1470" t="s">
        <v>1901</v>
      </c>
      <c r="E1470">
        <v>3</v>
      </c>
      <c r="F1470" t="s">
        <v>13855</v>
      </c>
      <c r="G1470">
        <v>1</v>
      </c>
      <c r="H1470" t="s">
        <v>8278</v>
      </c>
      <c r="I1470" t="s">
        <v>13851</v>
      </c>
      <c r="J1470">
        <v>1</v>
      </c>
      <c r="K1470" t="s">
        <v>13769</v>
      </c>
      <c r="L1470">
        <v>270103</v>
      </c>
      <c r="M1470" t="s">
        <v>13539</v>
      </c>
      <c r="N1470">
        <v>270103008</v>
      </c>
      <c r="O1470" t="s">
        <v>13734</v>
      </c>
      <c r="P1470">
        <v>0</v>
      </c>
      <c r="Q1470">
        <v>6157.1295336787598</v>
      </c>
      <c r="R1470">
        <v>16526.514232238347</v>
      </c>
    </row>
    <row r="1471" spans="1:18" x14ac:dyDescent="0.25">
      <c r="A1471">
        <v>13</v>
      </c>
      <c r="B1471">
        <v>13128</v>
      </c>
      <c r="C1471" t="s">
        <v>10679</v>
      </c>
      <c r="D1471" t="s">
        <v>1904</v>
      </c>
      <c r="E1471">
        <v>1</v>
      </c>
      <c r="F1471" t="s">
        <v>13849</v>
      </c>
      <c r="G1471">
        <v>1</v>
      </c>
      <c r="H1471" t="s">
        <v>8278</v>
      </c>
      <c r="I1471" t="s">
        <v>13850</v>
      </c>
      <c r="J1471">
        <v>1</v>
      </c>
      <c r="K1471" t="s">
        <v>13769</v>
      </c>
      <c r="L1471">
        <v>270103</v>
      </c>
      <c r="M1471" t="s">
        <v>13539</v>
      </c>
      <c r="N1471">
        <v>270103008</v>
      </c>
      <c r="O1471" t="s">
        <v>13734</v>
      </c>
      <c r="P1471">
        <v>16309</v>
      </c>
      <c r="Q1471">
        <v>55692.193646950327</v>
      </c>
      <c r="R1471">
        <v>32713.052454404533</v>
      </c>
    </row>
    <row r="1472" spans="1:18" x14ac:dyDescent="0.25">
      <c r="A1472">
        <v>13</v>
      </c>
      <c r="B1472">
        <v>13128</v>
      </c>
      <c r="C1472" t="s">
        <v>10679</v>
      </c>
      <c r="D1472" t="s">
        <v>1904</v>
      </c>
      <c r="E1472">
        <v>1</v>
      </c>
      <c r="F1472" t="s">
        <v>13849</v>
      </c>
      <c r="G1472">
        <v>1</v>
      </c>
      <c r="H1472" t="s">
        <v>8278</v>
      </c>
      <c r="I1472" t="s">
        <v>13851</v>
      </c>
      <c r="J1472">
        <v>1</v>
      </c>
      <c r="K1472" t="s">
        <v>13769</v>
      </c>
      <c r="L1472">
        <v>270103</v>
      </c>
      <c r="M1472" t="s">
        <v>13539</v>
      </c>
      <c r="N1472">
        <v>270103008</v>
      </c>
      <c r="O1472" t="s">
        <v>13734</v>
      </c>
      <c r="P1472">
        <v>29355</v>
      </c>
      <c r="Q1472">
        <v>21247.629576869047</v>
      </c>
      <c r="R1472">
        <v>20061.932446765117</v>
      </c>
    </row>
    <row r="1473" spans="1:18" x14ac:dyDescent="0.25">
      <c r="A1473">
        <v>13</v>
      </c>
      <c r="B1473">
        <v>13128</v>
      </c>
      <c r="C1473" t="s">
        <v>10679</v>
      </c>
      <c r="D1473" t="s">
        <v>1904</v>
      </c>
      <c r="E1473">
        <v>1</v>
      </c>
      <c r="F1473" t="s">
        <v>13849</v>
      </c>
      <c r="G1473">
        <v>2</v>
      </c>
      <c r="H1473" t="s">
        <v>13771</v>
      </c>
      <c r="I1473" t="s">
        <v>13852</v>
      </c>
      <c r="J1473">
        <v>1</v>
      </c>
      <c r="K1473" t="s">
        <v>13769</v>
      </c>
      <c r="L1473">
        <v>270103</v>
      </c>
      <c r="M1473" t="s">
        <v>13539</v>
      </c>
      <c r="N1473">
        <v>270103008</v>
      </c>
      <c r="O1473" t="s">
        <v>13734</v>
      </c>
      <c r="P1473">
        <v>13047</v>
      </c>
      <c r="Q1473">
        <v>44328.948491075942</v>
      </c>
      <c r="R1473">
        <v>30436.469930132687</v>
      </c>
    </row>
    <row r="1474" spans="1:18" x14ac:dyDescent="0.25">
      <c r="A1474">
        <v>13</v>
      </c>
      <c r="B1474">
        <v>13128</v>
      </c>
      <c r="C1474" t="s">
        <v>10679</v>
      </c>
      <c r="D1474" t="s">
        <v>1904</v>
      </c>
      <c r="E1474">
        <v>1</v>
      </c>
      <c r="F1474" t="s">
        <v>13849</v>
      </c>
      <c r="G1474">
        <v>2</v>
      </c>
      <c r="H1474" t="s">
        <v>13771</v>
      </c>
      <c r="I1474" t="s">
        <v>13853</v>
      </c>
      <c r="J1474">
        <v>1</v>
      </c>
      <c r="K1474" t="s">
        <v>13769</v>
      </c>
      <c r="L1474">
        <v>270103</v>
      </c>
      <c r="M1474" t="s">
        <v>13539</v>
      </c>
      <c r="N1474">
        <v>270103008</v>
      </c>
      <c r="O1474" t="s">
        <v>13734</v>
      </c>
      <c r="P1474">
        <v>32617</v>
      </c>
      <c r="Q1474">
        <v>32610.874732743425</v>
      </c>
      <c r="R1474">
        <v>22338.514971036962</v>
      </c>
    </row>
    <row r="1475" spans="1:18" x14ac:dyDescent="0.25">
      <c r="A1475">
        <v>13</v>
      </c>
      <c r="B1475">
        <v>13128</v>
      </c>
      <c r="C1475" t="s">
        <v>10679</v>
      </c>
      <c r="D1475" t="s">
        <v>1904</v>
      </c>
      <c r="E1475">
        <v>2</v>
      </c>
      <c r="F1475" t="s">
        <v>13854</v>
      </c>
      <c r="G1475">
        <v>1</v>
      </c>
      <c r="H1475" t="s">
        <v>8278</v>
      </c>
      <c r="I1475" t="s">
        <v>13850</v>
      </c>
      <c r="J1475">
        <v>1</v>
      </c>
      <c r="K1475" t="s">
        <v>13769</v>
      </c>
      <c r="L1475">
        <v>270103</v>
      </c>
      <c r="M1475" t="s">
        <v>13539</v>
      </c>
      <c r="N1475">
        <v>270103008</v>
      </c>
      <c r="O1475" t="s">
        <v>13734</v>
      </c>
      <c r="P1475">
        <v>45664</v>
      </c>
      <c r="Q1475">
        <v>70696.380119216061</v>
      </c>
      <c r="R1475">
        <v>52774.984901169635</v>
      </c>
    </row>
    <row r="1476" spans="1:18" x14ac:dyDescent="0.25">
      <c r="A1476">
        <v>13</v>
      </c>
      <c r="B1476">
        <v>13128</v>
      </c>
      <c r="C1476" t="s">
        <v>10679</v>
      </c>
      <c r="D1476" t="s">
        <v>1904</v>
      </c>
      <c r="E1476">
        <v>2</v>
      </c>
      <c r="F1476" t="s">
        <v>13854</v>
      </c>
      <c r="G1476">
        <v>1</v>
      </c>
      <c r="H1476" t="s">
        <v>8278</v>
      </c>
      <c r="I1476" t="s">
        <v>13851</v>
      </c>
      <c r="J1476">
        <v>1</v>
      </c>
      <c r="K1476" t="s">
        <v>13769</v>
      </c>
      <c r="L1476">
        <v>270103</v>
      </c>
      <c r="M1476" t="s">
        <v>13539</v>
      </c>
      <c r="N1476">
        <v>270103008</v>
      </c>
      <c r="O1476" t="s">
        <v>13734</v>
      </c>
      <c r="P1476">
        <v>0</v>
      </c>
      <c r="Q1476">
        <v>6243.4431046033096</v>
      </c>
      <c r="R1476">
        <v>0</v>
      </c>
    </row>
    <row r="1477" spans="1:18" x14ac:dyDescent="0.25">
      <c r="A1477">
        <v>13</v>
      </c>
      <c r="B1477">
        <v>13128</v>
      </c>
      <c r="C1477" t="s">
        <v>10679</v>
      </c>
      <c r="D1477" t="s">
        <v>1904</v>
      </c>
      <c r="E1477">
        <v>3</v>
      </c>
      <c r="F1477" t="s">
        <v>13855</v>
      </c>
      <c r="G1477">
        <v>1</v>
      </c>
      <c r="H1477" t="s">
        <v>8278</v>
      </c>
      <c r="I1477" t="s">
        <v>13850</v>
      </c>
      <c r="J1477">
        <v>1</v>
      </c>
      <c r="K1477" t="s">
        <v>13769</v>
      </c>
      <c r="L1477">
        <v>270103</v>
      </c>
      <c r="M1477" t="s">
        <v>13539</v>
      </c>
      <c r="N1477">
        <v>270103008</v>
      </c>
      <c r="O1477" t="s">
        <v>13734</v>
      </c>
      <c r="P1477">
        <v>16309</v>
      </c>
      <c r="Q1477">
        <v>60341.68201904335</v>
      </c>
      <c r="R1477">
        <v>32713.052454404533</v>
      </c>
    </row>
    <row r="1478" spans="1:18" x14ac:dyDescent="0.25">
      <c r="A1478">
        <v>13</v>
      </c>
      <c r="B1478">
        <v>13128</v>
      </c>
      <c r="C1478" t="s">
        <v>10679</v>
      </c>
      <c r="D1478" t="s">
        <v>1904</v>
      </c>
      <c r="E1478">
        <v>3</v>
      </c>
      <c r="F1478" t="s">
        <v>13855</v>
      </c>
      <c r="G1478">
        <v>1</v>
      </c>
      <c r="H1478" t="s">
        <v>8278</v>
      </c>
      <c r="I1478" t="s">
        <v>13851</v>
      </c>
      <c r="J1478">
        <v>1</v>
      </c>
      <c r="K1478" t="s">
        <v>13769</v>
      </c>
      <c r="L1478">
        <v>270103</v>
      </c>
      <c r="M1478" t="s">
        <v>13539</v>
      </c>
      <c r="N1478">
        <v>270103008</v>
      </c>
      <c r="O1478" t="s">
        <v>13734</v>
      </c>
      <c r="P1478">
        <v>29355</v>
      </c>
      <c r="Q1478">
        <v>16598.141204776028</v>
      </c>
      <c r="R1478">
        <v>20061.932446765117</v>
      </c>
    </row>
    <row r="1479" spans="1:18" x14ac:dyDescent="0.25">
      <c r="A1479">
        <v>13</v>
      </c>
      <c r="B1479">
        <v>13129</v>
      </c>
      <c r="C1479" t="s">
        <v>10679</v>
      </c>
      <c r="D1479" t="s">
        <v>1907</v>
      </c>
      <c r="E1479">
        <v>1</v>
      </c>
      <c r="F1479" t="s">
        <v>13849</v>
      </c>
      <c r="G1479">
        <v>1</v>
      </c>
      <c r="H1479" t="s">
        <v>8278</v>
      </c>
      <c r="I1479" t="s">
        <v>13850</v>
      </c>
      <c r="J1479">
        <v>1</v>
      </c>
      <c r="K1479" t="s">
        <v>13769</v>
      </c>
      <c r="L1479">
        <v>270103</v>
      </c>
      <c r="M1479" t="s">
        <v>13539</v>
      </c>
      <c r="N1479">
        <v>270103008</v>
      </c>
      <c r="O1479" t="s">
        <v>13734</v>
      </c>
      <c r="P1479">
        <v>26924</v>
      </c>
      <c r="Q1479">
        <v>10075.828452235559</v>
      </c>
      <c r="R1479">
        <v>11754.167398221425</v>
      </c>
    </row>
    <row r="1480" spans="1:18" x14ac:dyDescent="0.25">
      <c r="A1480">
        <v>13</v>
      </c>
      <c r="B1480">
        <v>13129</v>
      </c>
      <c r="C1480" t="s">
        <v>10679</v>
      </c>
      <c r="D1480" t="s">
        <v>1907</v>
      </c>
      <c r="E1480">
        <v>1</v>
      </c>
      <c r="F1480" t="s">
        <v>13849</v>
      </c>
      <c r="G1480">
        <v>1</v>
      </c>
      <c r="H1480" t="s">
        <v>8278</v>
      </c>
      <c r="I1480" t="s">
        <v>13851</v>
      </c>
      <c r="J1480">
        <v>1</v>
      </c>
      <c r="K1480" t="s">
        <v>13769</v>
      </c>
      <c r="L1480">
        <v>270103</v>
      </c>
      <c r="M1480" t="s">
        <v>13539</v>
      </c>
      <c r="N1480">
        <v>270103008</v>
      </c>
      <c r="O1480" t="s">
        <v>13734</v>
      </c>
      <c r="P1480">
        <v>3059</v>
      </c>
      <c r="Q1480">
        <v>0</v>
      </c>
      <c r="R1480">
        <v>1350.7381818181821</v>
      </c>
    </row>
    <row r="1481" spans="1:18" x14ac:dyDescent="0.25">
      <c r="A1481">
        <v>13</v>
      </c>
      <c r="B1481">
        <v>13129</v>
      </c>
      <c r="C1481" t="s">
        <v>10679</v>
      </c>
      <c r="D1481" t="s">
        <v>1907</v>
      </c>
      <c r="E1481">
        <v>1</v>
      </c>
      <c r="F1481" t="s">
        <v>13849</v>
      </c>
      <c r="G1481">
        <v>2</v>
      </c>
      <c r="H1481" t="s">
        <v>13771</v>
      </c>
      <c r="I1481" t="s">
        <v>13852</v>
      </c>
      <c r="J1481">
        <v>1</v>
      </c>
      <c r="K1481" t="s">
        <v>13769</v>
      </c>
      <c r="L1481">
        <v>270103</v>
      </c>
      <c r="M1481" t="s">
        <v>13539</v>
      </c>
      <c r="N1481">
        <v>270103008</v>
      </c>
      <c r="O1481" t="s">
        <v>13734</v>
      </c>
      <c r="P1481">
        <v>9256</v>
      </c>
      <c r="Q1481">
        <v>4672.5194993496698</v>
      </c>
      <c r="R1481">
        <v>2900.7142857142858</v>
      </c>
    </row>
    <row r="1482" spans="1:18" x14ac:dyDescent="0.25">
      <c r="A1482">
        <v>13</v>
      </c>
      <c r="B1482">
        <v>13129</v>
      </c>
      <c r="C1482" t="s">
        <v>10679</v>
      </c>
      <c r="D1482" t="s">
        <v>1907</v>
      </c>
      <c r="E1482">
        <v>1</v>
      </c>
      <c r="F1482" t="s">
        <v>13849</v>
      </c>
      <c r="G1482">
        <v>2</v>
      </c>
      <c r="H1482" t="s">
        <v>13771</v>
      </c>
      <c r="I1482" t="s">
        <v>13853</v>
      </c>
      <c r="J1482">
        <v>1</v>
      </c>
      <c r="K1482" t="s">
        <v>13769</v>
      </c>
      <c r="L1482">
        <v>270103</v>
      </c>
      <c r="M1482" t="s">
        <v>13539</v>
      </c>
      <c r="N1482">
        <v>270103008</v>
      </c>
      <c r="O1482" t="s">
        <v>13734</v>
      </c>
      <c r="P1482">
        <v>20727</v>
      </c>
      <c r="Q1482">
        <v>5403.30895288589</v>
      </c>
      <c r="R1482">
        <v>10204.191294325323</v>
      </c>
    </row>
    <row r="1483" spans="1:18" x14ac:dyDescent="0.25">
      <c r="A1483">
        <v>13</v>
      </c>
      <c r="B1483">
        <v>13129</v>
      </c>
      <c r="C1483" t="s">
        <v>10679</v>
      </c>
      <c r="D1483" t="s">
        <v>1907</v>
      </c>
      <c r="E1483">
        <v>2</v>
      </c>
      <c r="F1483" t="s">
        <v>13854</v>
      </c>
      <c r="G1483">
        <v>1</v>
      </c>
      <c r="H1483" t="s">
        <v>8278</v>
      </c>
      <c r="I1483" t="s">
        <v>13850</v>
      </c>
      <c r="J1483">
        <v>1</v>
      </c>
      <c r="K1483" t="s">
        <v>13769</v>
      </c>
      <c r="L1483">
        <v>270103</v>
      </c>
      <c r="M1483" t="s">
        <v>13539</v>
      </c>
      <c r="N1483">
        <v>270103008</v>
      </c>
      <c r="O1483" t="s">
        <v>13734</v>
      </c>
      <c r="P1483">
        <v>29983</v>
      </c>
      <c r="Q1483">
        <v>10075.828452235559</v>
      </c>
      <c r="R1483">
        <v>13104.905580039609</v>
      </c>
    </row>
    <row r="1484" spans="1:18" x14ac:dyDescent="0.25">
      <c r="A1484">
        <v>13</v>
      </c>
      <c r="B1484">
        <v>13129</v>
      </c>
      <c r="C1484" t="s">
        <v>10679</v>
      </c>
      <c r="D1484" t="s">
        <v>1907</v>
      </c>
      <c r="E1484">
        <v>3</v>
      </c>
      <c r="F1484" t="s">
        <v>13855</v>
      </c>
      <c r="G1484">
        <v>1</v>
      </c>
      <c r="H1484" t="s">
        <v>8278</v>
      </c>
      <c r="I1484" t="s">
        <v>13850</v>
      </c>
      <c r="J1484">
        <v>1</v>
      </c>
      <c r="K1484" t="s">
        <v>13769</v>
      </c>
      <c r="L1484">
        <v>270103</v>
      </c>
      <c r="M1484" t="s">
        <v>13539</v>
      </c>
      <c r="N1484">
        <v>270103008</v>
      </c>
      <c r="O1484" t="s">
        <v>13734</v>
      </c>
      <c r="P1484">
        <v>26924</v>
      </c>
      <c r="Q1484">
        <v>10075.828452235559</v>
      </c>
      <c r="R1484">
        <v>11754.167398221425</v>
      </c>
    </row>
    <row r="1485" spans="1:18" x14ac:dyDescent="0.25">
      <c r="A1485">
        <v>13</v>
      </c>
      <c r="B1485">
        <v>13129</v>
      </c>
      <c r="C1485" t="s">
        <v>10679</v>
      </c>
      <c r="D1485" t="s">
        <v>1907</v>
      </c>
      <c r="E1485">
        <v>3</v>
      </c>
      <c r="F1485" t="s">
        <v>13855</v>
      </c>
      <c r="G1485">
        <v>1</v>
      </c>
      <c r="H1485" t="s">
        <v>8278</v>
      </c>
      <c r="I1485" t="s">
        <v>13851</v>
      </c>
      <c r="J1485">
        <v>1</v>
      </c>
      <c r="K1485" t="s">
        <v>13769</v>
      </c>
      <c r="L1485">
        <v>270103</v>
      </c>
      <c r="M1485" t="s">
        <v>13539</v>
      </c>
      <c r="N1485">
        <v>270103008</v>
      </c>
      <c r="O1485" t="s">
        <v>13734</v>
      </c>
      <c r="P1485">
        <v>3059</v>
      </c>
      <c r="Q1485">
        <v>0</v>
      </c>
      <c r="R1485">
        <v>1350.7381818181821</v>
      </c>
    </row>
    <row r="1486" spans="1:18" x14ac:dyDescent="0.25">
      <c r="A1486">
        <v>13</v>
      </c>
      <c r="B1486">
        <v>13130</v>
      </c>
      <c r="C1486" t="s">
        <v>10679</v>
      </c>
      <c r="D1486" t="s">
        <v>1029</v>
      </c>
      <c r="E1486">
        <v>1</v>
      </c>
      <c r="F1486" t="s">
        <v>13849</v>
      </c>
      <c r="G1486">
        <v>1</v>
      </c>
      <c r="H1486" t="s">
        <v>8278</v>
      </c>
      <c r="I1486" t="s">
        <v>13850</v>
      </c>
      <c r="J1486">
        <v>1</v>
      </c>
      <c r="K1486" t="s">
        <v>13769</v>
      </c>
      <c r="L1486">
        <v>270103</v>
      </c>
      <c r="M1486" t="s">
        <v>13539</v>
      </c>
      <c r="N1486">
        <v>270103008</v>
      </c>
      <c r="O1486" t="s">
        <v>13734</v>
      </c>
      <c r="P1486">
        <v>19582</v>
      </c>
      <c r="Q1486">
        <v>35127.919744240557</v>
      </c>
      <c r="R1486">
        <v>20686.064208207554</v>
      </c>
    </row>
    <row r="1487" spans="1:18" x14ac:dyDescent="0.25">
      <c r="A1487">
        <v>13</v>
      </c>
      <c r="B1487">
        <v>13130</v>
      </c>
      <c r="C1487" t="s">
        <v>10679</v>
      </c>
      <c r="D1487" t="s">
        <v>1029</v>
      </c>
      <c r="E1487">
        <v>1</v>
      </c>
      <c r="F1487" t="s">
        <v>13849</v>
      </c>
      <c r="G1487">
        <v>1</v>
      </c>
      <c r="H1487" t="s">
        <v>8278</v>
      </c>
      <c r="I1487" t="s">
        <v>13851</v>
      </c>
      <c r="J1487">
        <v>1</v>
      </c>
      <c r="K1487" t="s">
        <v>13769</v>
      </c>
      <c r="L1487">
        <v>270103</v>
      </c>
      <c r="M1487" t="s">
        <v>13539</v>
      </c>
      <c r="N1487">
        <v>270103008</v>
      </c>
      <c r="O1487" t="s">
        <v>13734</v>
      </c>
      <c r="P1487">
        <v>7781</v>
      </c>
      <c r="Q1487">
        <v>15844.320623983158</v>
      </c>
      <c r="R1487">
        <v>7981.2587700534759</v>
      </c>
    </row>
    <row r="1488" spans="1:18" x14ac:dyDescent="0.25">
      <c r="A1488">
        <v>13</v>
      </c>
      <c r="B1488">
        <v>13130</v>
      </c>
      <c r="C1488" t="s">
        <v>10679</v>
      </c>
      <c r="D1488" t="s">
        <v>1029</v>
      </c>
      <c r="E1488">
        <v>1</v>
      </c>
      <c r="F1488" t="s">
        <v>13849</v>
      </c>
      <c r="G1488">
        <v>2</v>
      </c>
      <c r="H1488" t="s">
        <v>13771</v>
      </c>
      <c r="I1488" t="s">
        <v>13852</v>
      </c>
      <c r="J1488">
        <v>1</v>
      </c>
      <c r="K1488" t="s">
        <v>13769</v>
      </c>
      <c r="L1488">
        <v>270103</v>
      </c>
      <c r="M1488" t="s">
        <v>13539</v>
      </c>
      <c r="N1488">
        <v>270103008</v>
      </c>
      <c r="O1488" t="s">
        <v>13734</v>
      </c>
      <c r="P1488">
        <v>17507</v>
      </c>
      <c r="Q1488">
        <v>22893.140611780029</v>
      </c>
      <c r="R1488">
        <v>18409.481683935712</v>
      </c>
    </row>
    <row r="1489" spans="1:18" x14ac:dyDescent="0.25">
      <c r="A1489">
        <v>13</v>
      </c>
      <c r="B1489">
        <v>13130</v>
      </c>
      <c r="C1489" t="s">
        <v>10679</v>
      </c>
      <c r="D1489" t="s">
        <v>1029</v>
      </c>
      <c r="E1489">
        <v>1</v>
      </c>
      <c r="F1489" t="s">
        <v>13849</v>
      </c>
      <c r="G1489">
        <v>2</v>
      </c>
      <c r="H1489" t="s">
        <v>13771</v>
      </c>
      <c r="I1489" t="s">
        <v>13853</v>
      </c>
      <c r="J1489">
        <v>1</v>
      </c>
      <c r="K1489" t="s">
        <v>13769</v>
      </c>
      <c r="L1489">
        <v>270103</v>
      </c>
      <c r="M1489" t="s">
        <v>13539</v>
      </c>
      <c r="N1489">
        <v>270103008</v>
      </c>
      <c r="O1489" t="s">
        <v>13734</v>
      </c>
      <c r="P1489">
        <v>9856</v>
      </c>
      <c r="Q1489">
        <v>28079.099756443688</v>
      </c>
      <c r="R1489">
        <v>10257.841294325321</v>
      </c>
    </row>
    <row r="1490" spans="1:18" x14ac:dyDescent="0.25">
      <c r="A1490">
        <v>13</v>
      </c>
      <c r="B1490">
        <v>13130</v>
      </c>
      <c r="C1490" t="s">
        <v>10679</v>
      </c>
      <c r="D1490" t="s">
        <v>1029</v>
      </c>
      <c r="E1490">
        <v>2</v>
      </c>
      <c r="F1490" t="s">
        <v>13854</v>
      </c>
      <c r="G1490">
        <v>1</v>
      </c>
      <c r="H1490" t="s">
        <v>8278</v>
      </c>
      <c r="I1490" t="s">
        <v>13850</v>
      </c>
      <c r="J1490">
        <v>1</v>
      </c>
      <c r="K1490" t="s">
        <v>13769</v>
      </c>
      <c r="L1490">
        <v>270103</v>
      </c>
      <c r="M1490" t="s">
        <v>13539</v>
      </c>
      <c r="N1490">
        <v>270103008</v>
      </c>
      <c r="O1490" t="s">
        <v>13734</v>
      </c>
      <c r="P1490">
        <v>23083</v>
      </c>
      <c r="Q1490">
        <v>46322.751996130704</v>
      </c>
      <c r="R1490">
        <v>27316.584796442847</v>
      </c>
    </row>
    <row r="1491" spans="1:18" x14ac:dyDescent="0.25">
      <c r="A1491">
        <v>13</v>
      </c>
      <c r="B1491">
        <v>13130</v>
      </c>
      <c r="C1491" t="s">
        <v>10679</v>
      </c>
      <c r="D1491" t="s">
        <v>1029</v>
      </c>
      <c r="E1491">
        <v>2</v>
      </c>
      <c r="F1491" t="s">
        <v>13854</v>
      </c>
      <c r="G1491">
        <v>1</v>
      </c>
      <c r="H1491" t="s">
        <v>8278</v>
      </c>
      <c r="I1491" t="s">
        <v>13851</v>
      </c>
      <c r="J1491">
        <v>1</v>
      </c>
      <c r="K1491" t="s">
        <v>13769</v>
      </c>
      <c r="L1491">
        <v>270103</v>
      </c>
      <c r="M1491" t="s">
        <v>13539</v>
      </c>
      <c r="N1491">
        <v>270103008</v>
      </c>
      <c r="O1491" t="s">
        <v>13734</v>
      </c>
      <c r="P1491">
        <v>4280</v>
      </c>
      <c r="Q1491">
        <v>4649.4883720930202</v>
      </c>
      <c r="R1491">
        <v>1350.7381818181821</v>
      </c>
    </row>
    <row r="1492" spans="1:18" x14ac:dyDescent="0.25">
      <c r="A1492">
        <v>13</v>
      </c>
      <c r="B1492">
        <v>13130</v>
      </c>
      <c r="C1492" t="s">
        <v>10679</v>
      </c>
      <c r="D1492" t="s">
        <v>1029</v>
      </c>
      <c r="E1492">
        <v>3</v>
      </c>
      <c r="F1492" t="s">
        <v>13855</v>
      </c>
      <c r="G1492">
        <v>1</v>
      </c>
      <c r="H1492" t="s">
        <v>8278</v>
      </c>
      <c r="I1492" t="s">
        <v>13850</v>
      </c>
      <c r="J1492">
        <v>1</v>
      </c>
      <c r="K1492" t="s">
        <v>13769</v>
      </c>
      <c r="L1492">
        <v>270103</v>
      </c>
      <c r="M1492" t="s">
        <v>13539</v>
      </c>
      <c r="N1492">
        <v>270103008</v>
      </c>
      <c r="O1492" t="s">
        <v>13734</v>
      </c>
      <c r="P1492">
        <v>19582</v>
      </c>
      <c r="Q1492">
        <v>35127.919744240557</v>
      </c>
      <c r="R1492">
        <v>20686.064208207554</v>
      </c>
    </row>
    <row r="1493" spans="1:18" x14ac:dyDescent="0.25">
      <c r="A1493">
        <v>13</v>
      </c>
      <c r="B1493">
        <v>13130</v>
      </c>
      <c r="C1493" t="s">
        <v>10679</v>
      </c>
      <c r="D1493" t="s">
        <v>1029</v>
      </c>
      <c r="E1493">
        <v>3</v>
      </c>
      <c r="F1493" t="s">
        <v>13855</v>
      </c>
      <c r="G1493">
        <v>1</v>
      </c>
      <c r="H1493" t="s">
        <v>8278</v>
      </c>
      <c r="I1493" t="s">
        <v>13851</v>
      </c>
      <c r="J1493">
        <v>1</v>
      </c>
      <c r="K1493" t="s">
        <v>13769</v>
      </c>
      <c r="L1493">
        <v>270103</v>
      </c>
      <c r="M1493" t="s">
        <v>13539</v>
      </c>
      <c r="N1493">
        <v>270103008</v>
      </c>
      <c r="O1493" t="s">
        <v>13734</v>
      </c>
      <c r="P1493">
        <v>7781</v>
      </c>
      <c r="Q1493">
        <v>15844.320623983158</v>
      </c>
      <c r="R1493">
        <v>7981.2587700534759</v>
      </c>
    </row>
    <row r="1494" spans="1:18" x14ac:dyDescent="0.25">
      <c r="A1494">
        <v>13</v>
      </c>
      <c r="B1494">
        <v>13131</v>
      </c>
      <c r="C1494" t="s">
        <v>10679</v>
      </c>
      <c r="D1494" t="s">
        <v>1912</v>
      </c>
      <c r="E1494">
        <v>1</v>
      </c>
      <c r="F1494" t="s">
        <v>13849</v>
      </c>
      <c r="G1494">
        <v>1</v>
      </c>
      <c r="H1494" t="s">
        <v>8278</v>
      </c>
      <c r="I1494" t="s">
        <v>13850</v>
      </c>
      <c r="J1494">
        <v>1</v>
      </c>
      <c r="K1494" t="s">
        <v>13769</v>
      </c>
      <c r="L1494">
        <v>270103</v>
      </c>
      <c r="M1494" t="s">
        <v>13539</v>
      </c>
      <c r="N1494">
        <v>270103008</v>
      </c>
      <c r="O1494" t="s">
        <v>13734</v>
      </c>
      <c r="P1494">
        <v>32439</v>
      </c>
      <c r="Q1494">
        <v>19257.94859483805</v>
      </c>
      <c r="R1494">
        <v>27288.444861934186</v>
      </c>
    </row>
    <row r="1495" spans="1:18" x14ac:dyDescent="0.25">
      <c r="A1495">
        <v>13</v>
      </c>
      <c r="B1495">
        <v>13131</v>
      </c>
      <c r="C1495" t="s">
        <v>10679</v>
      </c>
      <c r="D1495" t="s">
        <v>1912</v>
      </c>
      <c r="E1495">
        <v>1</v>
      </c>
      <c r="F1495" t="s">
        <v>13849</v>
      </c>
      <c r="G1495">
        <v>1</v>
      </c>
      <c r="H1495" t="s">
        <v>8278</v>
      </c>
      <c r="I1495" t="s">
        <v>13851</v>
      </c>
      <c r="J1495">
        <v>1</v>
      </c>
      <c r="K1495" t="s">
        <v>13769</v>
      </c>
      <c r="L1495">
        <v>270103</v>
      </c>
      <c r="M1495" t="s">
        <v>13539</v>
      </c>
      <c r="N1495">
        <v>270103008</v>
      </c>
      <c r="O1495" t="s">
        <v>13734</v>
      </c>
      <c r="P1495">
        <v>0</v>
      </c>
      <c r="Q1495">
        <v>12847.855190203469</v>
      </c>
      <c r="R1495">
        <v>9531.2348739495792</v>
      </c>
    </row>
    <row r="1496" spans="1:18" x14ac:dyDescent="0.25">
      <c r="A1496">
        <v>13</v>
      </c>
      <c r="B1496">
        <v>13131</v>
      </c>
      <c r="C1496" t="s">
        <v>10679</v>
      </c>
      <c r="D1496" t="s">
        <v>1912</v>
      </c>
      <c r="E1496">
        <v>1</v>
      </c>
      <c r="F1496" t="s">
        <v>13849</v>
      </c>
      <c r="G1496">
        <v>2</v>
      </c>
      <c r="H1496" t="s">
        <v>13771</v>
      </c>
      <c r="I1496" t="s">
        <v>13852</v>
      </c>
      <c r="J1496">
        <v>1</v>
      </c>
      <c r="K1496" t="s">
        <v>13769</v>
      </c>
      <c r="L1496">
        <v>270103</v>
      </c>
      <c r="M1496" t="s">
        <v>13539</v>
      </c>
      <c r="N1496">
        <v>270103008</v>
      </c>
      <c r="O1496" t="s">
        <v>13734</v>
      </c>
      <c r="P1496">
        <v>32439</v>
      </c>
      <c r="Q1496">
        <v>3638.0666666666698</v>
      </c>
      <c r="R1496">
        <v>22111.148051948054</v>
      </c>
    </row>
    <row r="1497" spans="1:18" x14ac:dyDescent="0.25">
      <c r="A1497">
        <v>13</v>
      </c>
      <c r="B1497">
        <v>13131</v>
      </c>
      <c r="C1497" t="s">
        <v>10679</v>
      </c>
      <c r="D1497" t="s">
        <v>1912</v>
      </c>
      <c r="E1497">
        <v>1</v>
      </c>
      <c r="F1497" t="s">
        <v>13849</v>
      </c>
      <c r="G1497">
        <v>2</v>
      </c>
      <c r="H1497" t="s">
        <v>13771</v>
      </c>
      <c r="I1497" t="s">
        <v>13853</v>
      </c>
      <c r="J1497">
        <v>1</v>
      </c>
      <c r="K1497" t="s">
        <v>13769</v>
      </c>
      <c r="L1497">
        <v>270103</v>
      </c>
      <c r="M1497" t="s">
        <v>13539</v>
      </c>
      <c r="N1497">
        <v>270103008</v>
      </c>
      <c r="O1497" t="s">
        <v>13734</v>
      </c>
      <c r="P1497">
        <v>0</v>
      </c>
      <c r="Q1497">
        <v>28467.737118374847</v>
      </c>
      <c r="R1497">
        <v>14708.531683935711</v>
      </c>
    </row>
    <row r="1498" spans="1:18" x14ac:dyDescent="0.25">
      <c r="A1498">
        <v>13</v>
      </c>
      <c r="B1498">
        <v>13131</v>
      </c>
      <c r="C1498" t="s">
        <v>10679</v>
      </c>
      <c r="D1498" t="s">
        <v>1912</v>
      </c>
      <c r="E1498">
        <v>2</v>
      </c>
      <c r="F1498" t="s">
        <v>13854</v>
      </c>
      <c r="G1498">
        <v>1</v>
      </c>
      <c r="H1498" t="s">
        <v>8278</v>
      </c>
      <c r="I1498" t="s">
        <v>13850</v>
      </c>
      <c r="J1498">
        <v>1</v>
      </c>
      <c r="K1498" t="s">
        <v>13769</v>
      </c>
      <c r="L1498">
        <v>270103</v>
      </c>
      <c r="M1498" t="s">
        <v>13539</v>
      </c>
      <c r="N1498">
        <v>270103008</v>
      </c>
      <c r="O1498" t="s">
        <v>13734</v>
      </c>
      <c r="P1498">
        <v>32439</v>
      </c>
      <c r="Q1498">
        <v>29027.239018202137</v>
      </c>
      <c r="R1498">
        <v>36819.679735883758</v>
      </c>
    </row>
    <row r="1499" spans="1:18" x14ac:dyDescent="0.25">
      <c r="A1499">
        <v>13</v>
      </c>
      <c r="B1499">
        <v>13131</v>
      </c>
      <c r="C1499" t="s">
        <v>10679</v>
      </c>
      <c r="D1499" t="s">
        <v>1912</v>
      </c>
      <c r="E1499">
        <v>2</v>
      </c>
      <c r="F1499" t="s">
        <v>13854</v>
      </c>
      <c r="G1499">
        <v>1</v>
      </c>
      <c r="H1499" t="s">
        <v>8278</v>
      </c>
      <c r="I1499" t="s">
        <v>13851</v>
      </c>
      <c r="J1499">
        <v>1</v>
      </c>
      <c r="K1499" t="s">
        <v>13769</v>
      </c>
      <c r="L1499">
        <v>270103</v>
      </c>
      <c r="M1499" t="s">
        <v>13539</v>
      </c>
      <c r="N1499">
        <v>270103008</v>
      </c>
      <c r="O1499" t="s">
        <v>13734</v>
      </c>
      <c r="P1499">
        <v>0</v>
      </c>
      <c r="Q1499">
        <v>3078.5647668393799</v>
      </c>
      <c r="R1499">
        <v>0</v>
      </c>
    </row>
    <row r="1500" spans="1:18" x14ac:dyDescent="0.25">
      <c r="A1500">
        <v>13</v>
      </c>
      <c r="B1500">
        <v>13131</v>
      </c>
      <c r="C1500" t="s">
        <v>10679</v>
      </c>
      <c r="D1500" t="s">
        <v>1912</v>
      </c>
      <c r="E1500">
        <v>3</v>
      </c>
      <c r="F1500" t="s">
        <v>13855</v>
      </c>
      <c r="G1500">
        <v>1</v>
      </c>
      <c r="H1500" t="s">
        <v>8278</v>
      </c>
      <c r="I1500" t="s">
        <v>13850</v>
      </c>
      <c r="J1500">
        <v>1</v>
      </c>
      <c r="K1500" t="s">
        <v>13769</v>
      </c>
      <c r="L1500">
        <v>270103</v>
      </c>
      <c r="M1500" t="s">
        <v>13539</v>
      </c>
      <c r="N1500">
        <v>270103008</v>
      </c>
      <c r="O1500" t="s">
        <v>13734</v>
      </c>
      <c r="P1500">
        <v>32439</v>
      </c>
      <c r="Q1500">
        <v>19257.94859483805</v>
      </c>
      <c r="R1500">
        <v>27288.444861934186</v>
      </c>
    </row>
    <row r="1501" spans="1:18" x14ac:dyDescent="0.25">
      <c r="A1501">
        <v>13</v>
      </c>
      <c r="B1501">
        <v>13131</v>
      </c>
      <c r="C1501" t="s">
        <v>10679</v>
      </c>
      <c r="D1501" t="s">
        <v>1912</v>
      </c>
      <c r="E1501">
        <v>3</v>
      </c>
      <c r="F1501" t="s">
        <v>13855</v>
      </c>
      <c r="G1501">
        <v>1</v>
      </c>
      <c r="H1501" t="s">
        <v>8278</v>
      </c>
      <c r="I1501" t="s">
        <v>13851</v>
      </c>
      <c r="J1501">
        <v>1</v>
      </c>
      <c r="K1501" t="s">
        <v>13769</v>
      </c>
      <c r="L1501">
        <v>270103</v>
      </c>
      <c r="M1501" t="s">
        <v>13539</v>
      </c>
      <c r="N1501">
        <v>270103008</v>
      </c>
      <c r="O1501" t="s">
        <v>13734</v>
      </c>
      <c r="P1501">
        <v>0</v>
      </c>
      <c r="Q1501">
        <v>12847.855190203469</v>
      </c>
      <c r="R1501">
        <v>9531.2348739495792</v>
      </c>
    </row>
    <row r="1502" spans="1:18" x14ac:dyDescent="0.25">
      <c r="A1502">
        <v>13</v>
      </c>
      <c r="B1502">
        <v>13132</v>
      </c>
      <c r="C1502" t="s">
        <v>10679</v>
      </c>
      <c r="D1502" t="s">
        <v>1915</v>
      </c>
      <c r="E1502">
        <v>1</v>
      </c>
      <c r="F1502" t="s">
        <v>13849</v>
      </c>
      <c r="G1502">
        <v>1</v>
      </c>
      <c r="H1502" t="s">
        <v>8278</v>
      </c>
      <c r="I1502" t="s">
        <v>13850</v>
      </c>
      <c r="J1502">
        <v>1</v>
      </c>
      <c r="K1502" t="s">
        <v>13769</v>
      </c>
      <c r="L1502">
        <v>270103</v>
      </c>
      <c r="M1502" t="s">
        <v>13539</v>
      </c>
      <c r="N1502">
        <v>270103008</v>
      </c>
      <c r="O1502" t="s">
        <v>13734</v>
      </c>
      <c r="P1502">
        <v>30473</v>
      </c>
      <c r="Q1502">
        <v>21715.068606322409</v>
      </c>
      <c r="R1502">
        <v>25434.369143272492</v>
      </c>
    </row>
    <row r="1503" spans="1:18" x14ac:dyDescent="0.25">
      <c r="A1503">
        <v>13</v>
      </c>
      <c r="B1503">
        <v>13132</v>
      </c>
      <c r="C1503" t="s">
        <v>10679</v>
      </c>
      <c r="D1503" t="s">
        <v>1915</v>
      </c>
      <c r="E1503">
        <v>1</v>
      </c>
      <c r="F1503" t="s">
        <v>13849</v>
      </c>
      <c r="G1503">
        <v>1</v>
      </c>
      <c r="H1503" t="s">
        <v>8278</v>
      </c>
      <c r="I1503" t="s">
        <v>13851</v>
      </c>
      <c r="J1503">
        <v>1</v>
      </c>
      <c r="K1503" t="s">
        <v>13769</v>
      </c>
      <c r="L1503">
        <v>270103</v>
      </c>
      <c r="M1503" t="s">
        <v>13539</v>
      </c>
      <c r="N1503">
        <v>270103008</v>
      </c>
      <c r="O1503" t="s">
        <v>13734</v>
      </c>
      <c r="P1503">
        <v>3265</v>
      </c>
      <c r="Q1503">
        <v>7444.5462373175797</v>
      </c>
      <c r="R1503">
        <v>0</v>
      </c>
    </row>
    <row r="1504" spans="1:18" x14ac:dyDescent="0.25">
      <c r="A1504">
        <v>13</v>
      </c>
      <c r="B1504">
        <v>13132</v>
      </c>
      <c r="C1504" t="s">
        <v>10679</v>
      </c>
      <c r="D1504" t="s">
        <v>1915</v>
      </c>
      <c r="E1504">
        <v>1</v>
      </c>
      <c r="F1504" t="s">
        <v>13849</v>
      </c>
      <c r="G1504">
        <v>2</v>
      </c>
      <c r="H1504" t="s">
        <v>13771</v>
      </c>
      <c r="I1504" t="s">
        <v>13852</v>
      </c>
      <c r="J1504">
        <v>1</v>
      </c>
      <c r="K1504" t="s">
        <v>13769</v>
      </c>
      <c r="L1504">
        <v>270103</v>
      </c>
      <c r="M1504" t="s">
        <v>13539</v>
      </c>
      <c r="N1504">
        <v>270103008</v>
      </c>
      <c r="O1504" t="s">
        <v>13734</v>
      </c>
      <c r="P1504">
        <v>30473</v>
      </c>
      <c r="Q1504">
        <v>18077.00193965574</v>
      </c>
      <c r="R1504">
        <v>22533.654857558206</v>
      </c>
    </row>
    <row r="1505" spans="1:18" x14ac:dyDescent="0.25">
      <c r="A1505">
        <v>13</v>
      </c>
      <c r="B1505">
        <v>13132</v>
      </c>
      <c r="C1505" t="s">
        <v>10679</v>
      </c>
      <c r="D1505" t="s">
        <v>1915</v>
      </c>
      <c r="E1505">
        <v>1</v>
      </c>
      <c r="F1505" t="s">
        <v>13849</v>
      </c>
      <c r="G1505">
        <v>2</v>
      </c>
      <c r="H1505" t="s">
        <v>13771</v>
      </c>
      <c r="I1505" t="s">
        <v>13853</v>
      </c>
      <c r="J1505">
        <v>1</v>
      </c>
      <c r="K1505" t="s">
        <v>13769</v>
      </c>
      <c r="L1505">
        <v>270103</v>
      </c>
      <c r="M1505" t="s">
        <v>13539</v>
      </c>
      <c r="N1505">
        <v>270103008</v>
      </c>
      <c r="O1505" t="s">
        <v>13734</v>
      </c>
      <c r="P1505">
        <v>3265</v>
      </c>
      <c r="Q1505">
        <v>11082.612903984249</v>
      </c>
      <c r="R1505">
        <v>2900.7142857142858</v>
      </c>
    </row>
    <row r="1506" spans="1:18" x14ac:dyDescent="0.25">
      <c r="A1506">
        <v>13</v>
      </c>
      <c r="B1506">
        <v>13132</v>
      </c>
      <c r="C1506" t="s">
        <v>10679</v>
      </c>
      <c r="D1506" t="s">
        <v>1915</v>
      </c>
      <c r="E1506">
        <v>2</v>
      </c>
      <c r="F1506" t="s">
        <v>13854</v>
      </c>
      <c r="G1506">
        <v>1</v>
      </c>
      <c r="H1506" t="s">
        <v>8278</v>
      </c>
      <c r="I1506" t="s">
        <v>13850</v>
      </c>
      <c r="J1506">
        <v>1</v>
      </c>
      <c r="K1506" t="s">
        <v>13769</v>
      </c>
      <c r="L1506">
        <v>270103</v>
      </c>
      <c r="M1506" t="s">
        <v>13539</v>
      </c>
      <c r="N1506">
        <v>270103008</v>
      </c>
      <c r="O1506" t="s">
        <v>13734</v>
      </c>
      <c r="P1506">
        <v>33738</v>
      </c>
      <c r="Q1506">
        <v>29159.614843639989</v>
      </c>
      <c r="R1506">
        <v>25434.369143272492</v>
      </c>
    </row>
    <row r="1507" spans="1:18" x14ac:dyDescent="0.25">
      <c r="A1507">
        <v>13</v>
      </c>
      <c r="B1507">
        <v>13132</v>
      </c>
      <c r="C1507" t="s">
        <v>10679</v>
      </c>
      <c r="D1507" t="s">
        <v>1915</v>
      </c>
      <c r="E1507">
        <v>3</v>
      </c>
      <c r="F1507" t="s">
        <v>13855</v>
      </c>
      <c r="G1507">
        <v>1</v>
      </c>
      <c r="H1507" t="s">
        <v>8278</v>
      </c>
      <c r="I1507" t="s">
        <v>13850</v>
      </c>
      <c r="J1507">
        <v>1</v>
      </c>
      <c r="K1507" t="s">
        <v>13769</v>
      </c>
      <c r="L1507">
        <v>270103</v>
      </c>
      <c r="M1507" t="s">
        <v>13539</v>
      </c>
      <c r="N1507">
        <v>270103008</v>
      </c>
      <c r="O1507" t="s">
        <v>13734</v>
      </c>
      <c r="P1507">
        <v>30473</v>
      </c>
      <c r="Q1507">
        <v>21715.068606322409</v>
      </c>
      <c r="R1507">
        <v>25434.369143272492</v>
      </c>
    </row>
    <row r="1508" spans="1:18" x14ac:dyDescent="0.25">
      <c r="A1508">
        <v>13</v>
      </c>
      <c r="B1508">
        <v>13132</v>
      </c>
      <c r="C1508" t="s">
        <v>10679</v>
      </c>
      <c r="D1508" t="s">
        <v>1915</v>
      </c>
      <c r="E1508">
        <v>3</v>
      </c>
      <c r="F1508" t="s">
        <v>13855</v>
      </c>
      <c r="G1508">
        <v>1</v>
      </c>
      <c r="H1508" t="s">
        <v>8278</v>
      </c>
      <c r="I1508" t="s">
        <v>13851</v>
      </c>
      <c r="J1508">
        <v>1</v>
      </c>
      <c r="K1508" t="s">
        <v>13769</v>
      </c>
      <c r="L1508">
        <v>270103</v>
      </c>
      <c r="M1508" t="s">
        <v>13539</v>
      </c>
      <c r="N1508">
        <v>270103008</v>
      </c>
      <c r="O1508" t="s">
        <v>13734</v>
      </c>
      <c r="P1508">
        <v>3265</v>
      </c>
      <c r="Q1508">
        <v>7444.5462373175797</v>
      </c>
      <c r="R1508">
        <v>0</v>
      </c>
    </row>
    <row r="1509" spans="1:18" x14ac:dyDescent="0.25">
      <c r="A1509">
        <v>13</v>
      </c>
      <c r="B1509">
        <v>13201</v>
      </c>
      <c r="C1509" t="s">
        <v>10679</v>
      </c>
      <c r="D1509" t="s">
        <v>1918</v>
      </c>
      <c r="E1509">
        <v>1</v>
      </c>
      <c r="F1509" t="s">
        <v>13849</v>
      </c>
      <c r="G1509">
        <v>1</v>
      </c>
      <c r="H1509" t="s">
        <v>8278</v>
      </c>
      <c r="I1509" t="s">
        <v>13850</v>
      </c>
      <c r="J1509">
        <v>1</v>
      </c>
      <c r="K1509" t="s">
        <v>13769</v>
      </c>
      <c r="L1509">
        <v>270103</v>
      </c>
      <c r="M1509" t="s">
        <v>13539</v>
      </c>
      <c r="N1509">
        <v>270103008</v>
      </c>
      <c r="O1509" t="s">
        <v>13734</v>
      </c>
      <c r="P1509">
        <v>121931</v>
      </c>
      <c r="Q1509">
        <v>196096.65235400098</v>
      </c>
      <c r="R1509">
        <v>119417.10442530055</v>
      </c>
    </row>
    <row r="1510" spans="1:18" x14ac:dyDescent="0.25">
      <c r="A1510">
        <v>13</v>
      </c>
      <c r="B1510">
        <v>13201</v>
      </c>
      <c r="C1510" t="s">
        <v>10679</v>
      </c>
      <c r="D1510" t="s">
        <v>1918</v>
      </c>
      <c r="E1510">
        <v>1</v>
      </c>
      <c r="F1510" t="s">
        <v>13849</v>
      </c>
      <c r="G1510">
        <v>1</v>
      </c>
      <c r="H1510" t="s">
        <v>8278</v>
      </c>
      <c r="I1510" t="s">
        <v>13851</v>
      </c>
      <c r="J1510">
        <v>1</v>
      </c>
      <c r="K1510" t="s">
        <v>13769</v>
      </c>
      <c r="L1510">
        <v>270103</v>
      </c>
      <c r="M1510" t="s">
        <v>13539</v>
      </c>
      <c r="N1510">
        <v>270103008</v>
      </c>
      <c r="O1510" t="s">
        <v>13734</v>
      </c>
      <c r="P1510">
        <v>47667</v>
      </c>
      <c r="Q1510">
        <v>65531.795623454229</v>
      </c>
      <c r="R1510">
        <v>28359.114390441086</v>
      </c>
    </row>
    <row r="1511" spans="1:18" x14ac:dyDescent="0.25">
      <c r="A1511">
        <v>13</v>
      </c>
      <c r="B1511">
        <v>13201</v>
      </c>
      <c r="C1511" t="s">
        <v>10679</v>
      </c>
      <c r="D1511" t="s">
        <v>1918</v>
      </c>
      <c r="E1511">
        <v>1</v>
      </c>
      <c r="F1511" t="s">
        <v>13849</v>
      </c>
      <c r="G1511">
        <v>2</v>
      </c>
      <c r="H1511" t="s">
        <v>13771</v>
      </c>
      <c r="I1511" t="s">
        <v>13852</v>
      </c>
      <c r="J1511">
        <v>1</v>
      </c>
      <c r="K1511" t="s">
        <v>13769</v>
      </c>
      <c r="L1511">
        <v>270103</v>
      </c>
      <c r="M1511" t="s">
        <v>13539</v>
      </c>
      <c r="N1511">
        <v>270103008</v>
      </c>
      <c r="O1511" t="s">
        <v>13734</v>
      </c>
      <c r="P1511">
        <v>115751</v>
      </c>
      <c r="Q1511">
        <v>137261.72276561006</v>
      </c>
      <c r="R1511">
        <v>88356.513671223132</v>
      </c>
    </row>
    <row r="1512" spans="1:18" x14ac:dyDescent="0.25">
      <c r="A1512">
        <v>13</v>
      </c>
      <c r="B1512">
        <v>13201</v>
      </c>
      <c r="C1512" t="s">
        <v>10679</v>
      </c>
      <c r="D1512" t="s">
        <v>1918</v>
      </c>
      <c r="E1512">
        <v>1</v>
      </c>
      <c r="F1512" t="s">
        <v>13849</v>
      </c>
      <c r="G1512">
        <v>2</v>
      </c>
      <c r="H1512" t="s">
        <v>13771</v>
      </c>
      <c r="I1512" t="s">
        <v>13853</v>
      </c>
      <c r="J1512">
        <v>1</v>
      </c>
      <c r="K1512" t="s">
        <v>13769</v>
      </c>
      <c r="L1512">
        <v>270103</v>
      </c>
      <c r="M1512" t="s">
        <v>13539</v>
      </c>
      <c r="N1512">
        <v>270103008</v>
      </c>
      <c r="O1512" t="s">
        <v>13734</v>
      </c>
      <c r="P1512">
        <v>53847</v>
      </c>
      <c r="Q1512">
        <v>124366.72521184501</v>
      </c>
      <c r="R1512">
        <v>59419.705144518528</v>
      </c>
    </row>
    <row r="1513" spans="1:18" x14ac:dyDescent="0.25">
      <c r="A1513">
        <v>13</v>
      </c>
      <c r="B1513">
        <v>13201</v>
      </c>
      <c r="C1513" t="s">
        <v>10679</v>
      </c>
      <c r="D1513" t="s">
        <v>1918</v>
      </c>
      <c r="E1513">
        <v>2</v>
      </c>
      <c r="F1513" t="s">
        <v>13854</v>
      </c>
      <c r="G1513">
        <v>1</v>
      </c>
      <c r="H1513" t="s">
        <v>8278</v>
      </c>
      <c r="I1513" t="s">
        <v>13850</v>
      </c>
      <c r="J1513">
        <v>1</v>
      </c>
      <c r="K1513" t="s">
        <v>13769</v>
      </c>
      <c r="L1513">
        <v>270103</v>
      </c>
      <c r="M1513" t="s">
        <v>13539</v>
      </c>
      <c r="N1513">
        <v>270103008</v>
      </c>
      <c r="O1513" t="s">
        <v>13734</v>
      </c>
      <c r="P1513">
        <v>142773</v>
      </c>
      <c r="Q1513">
        <v>250681.08554863345</v>
      </c>
      <c r="R1513">
        <v>137500.06889324845</v>
      </c>
    </row>
    <row r="1514" spans="1:18" x14ac:dyDescent="0.25">
      <c r="A1514">
        <v>13</v>
      </c>
      <c r="B1514">
        <v>13201</v>
      </c>
      <c r="C1514" t="s">
        <v>10679</v>
      </c>
      <c r="D1514" t="s">
        <v>1918</v>
      </c>
      <c r="E1514">
        <v>2</v>
      </c>
      <c r="F1514" t="s">
        <v>13854</v>
      </c>
      <c r="G1514">
        <v>1</v>
      </c>
      <c r="H1514" t="s">
        <v>8278</v>
      </c>
      <c r="I1514" t="s">
        <v>13851</v>
      </c>
      <c r="J1514">
        <v>1</v>
      </c>
      <c r="K1514" t="s">
        <v>13769</v>
      </c>
      <c r="L1514">
        <v>270103</v>
      </c>
      <c r="M1514" t="s">
        <v>13539</v>
      </c>
      <c r="N1514">
        <v>270103008</v>
      </c>
      <c r="O1514" t="s">
        <v>13734</v>
      </c>
      <c r="P1514">
        <v>16174</v>
      </c>
      <c r="Q1514">
        <v>10947.362428821709</v>
      </c>
      <c r="R1514">
        <v>10276.14992249327</v>
      </c>
    </row>
    <row r="1515" spans="1:18" x14ac:dyDescent="0.25">
      <c r="A1515">
        <v>13</v>
      </c>
      <c r="B1515">
        <v>13201</v>
      </c>
      <c r="C1515" t="s">
        <v>10679</v>
      </c>
      <c r="D1515" t="s">
        <v>1918</v>
      </c>
      <c r="E1515">
        <v>2</v>
      </c>
      <c r="F1515" t="s">
        <v>13854</v>
      </c>
      <c r="G1515">
        <v>1</v>
      </c>
      <c r="H1515" t="s">
        <v>8278</v>
      </c>
      <c r="I1515" t="s">
        <v>13856</v>
      </c>
      <c r="J1515">
        <v>1</v>
      </c>
      <c r="K1515" t="s">
        <v>13769</v>
      </c>
      <c r="L1515">
        <v>270103</v>
      </c>
      <c r="M1515" t="s">
        <v>13539</v>
      </c>
      <c r="N1515">
        <v>270103008</v>
      </c>
      <c r="O1515" t="s">
        <v>13734</v>
      </c>
      <c r="P1515">
        <v>10651</v>
      </c>
      <c r="Q1515">
        <v>0</v>
      </c>
      <c r="R1515">
        <v>0</v>
      </c>
    </row>
    <row r="1516" spans="1:18" x14ac:dyDescent="0.25">
      <c r="A1516">
        <v>13</v>
      </c>
      <c r="B1516">
        <v>13201</v>
      </c>
      <c r="C1516" t="s">
        <v>10679</v>
      </c>
      <c r="D1516" t="s">
        <v>1918</v>
      </c>
      <c r="E1516">
        <v>3</v>
      </c>
      <c r="F1516" t="s">
        <v>13855</v>
      </c>
      <c r="G1516">
        <v>1</v>
      </c>
      <c r="H1516" t="s">
        <v>8278</v>
      </c>
      <c r="I1516" t="s">
        <v>13850</v>
      </c>
      <c r="J1516">
        <v>1</v>
      </c>
      <c r="K1516" t="s">
        <v>13769</v>
      </c>
      <c r="L1516">
        <v>270103</v>
      </c>
      <c r="M1516" t="s">
        <v>13539</v>
      </c>
      <c r="N1516">
        <v>270103008</v>
      </c>
      <c r="O1516" t="s">
        <v>13734</v>
      </c>
      <c r="P1516">
        <v>121931</v>
      </c>
      <c r="Q1516">
        <v>198421.39654004748</v>
      </c>
      <c r="R1516">
        <v>126792.54006207958</v>
      </c>
    </row>
    <row r="1517" spans="1:18" x14ac:dyDescent="0.25">
      <c r="A1517">
        <v>13</v>
      </c>
      <c r="B1517">
        <v>13201</v>
      </c>
      <c r="C1517" t="s">
        <v>10679</v>
      </c>
      <c r="D1517" t="s">
        <v>1918</v>
      </c>
      <c r="E1517">
        <v>3</v>
      </c>
      <c r="F1517" t="s">
        <v>13855</v>
      </c>
      <c r="G1517">
        <v>1</v>
      </c>
      <c r="H1517" t="s">
        <v>8278</v>
      </c>
      <c r="I1517" t="s">
        <v>13851</v>
      </c>
      <c r="J1517">
        <v>1</v>
      </c>
      <c r="K1517" t="s">
        <v>13769</v>
      </c>
      <c r="L1517">
        <v>270103</v>
      </c>
      <c r="M1517" t="s">
        <v>13539</v>
      </c>
      <c r="N1517">
        <v>270103008</v>
      </c>
      <c r="O1517" t="s">
        <v>13734</v>
      </c>
      <c r="P1517">
        <v>47667</v>
      </c>
      <c r="Q1517">
        <v>63207.05143740771</v>
      </c>
      <c r="R1517">
        <v>20983.678753662105</v>
      </c>
    </row>
    <row r="1518" spans="1:18" x14ac:dyDescent="0.25">
      <c r="A1518">
        <v>13</v>
      </c>
      <c r="B1518">
        <v>13202</v>
      </c>
      <c r="C1518" t="s">
        <v>10679</v>
      </c>
      <c r="D1518" t="s">
        <v>1921</v>
      </c>
      <c r="E1518">
        <v>1</v>
      </c>
      <c r="F1518" t="s">
        <v>13849</v>
      </c>
      <c r="G1518">
        <v>1</v>
      </c>
      <c r="H1518" t="s">
        <v>8278</v>
      </c>
      <c r="I1518" t="s">
        <v>13850</v>
      </c>
      <c r="J1518">
        <v>1</v>
      </c>
      <c r="K1518" t="s">
        <v>13769</v>
      </c>
      <c r="L1518">
        <v>270103</v>
      </c>
      <c r="M1518" t="s">
        <v>13539</v>
      </c>
      <c r="N1518">
        <v>270103008</v>
      </c>
      <c r="O1518" t="s">
        <v>13734</v>
      </c>
      <c r="P1518">
        <v>0</v>
      </c>
      <c r="Q1518">
        <v>0</v>
      </c>
      <c r="R1518">
        <v>17579.626931104303</v>
      </c>
    </row>
    <row r="1519" spans="1:18" x14ac:dyDescent="0.25">
      <c r="A1519">
        <v>13</v>
      </c>
      <c r="B1519">
        <v>13202</v>
      </c>
      <c r="C1519" t="s">
        <v>10679</v>
      </c>
      <c r="D1519" t="s">
        <v>1921</v>
      </c>
      <c r="E1519">
        <v>1</v>
      </c>
      <c r="F1519" t="s">
        <v>13849</v>
      </c>
      <c r="G1519">
        <v>1</v>
      </c>
      <c r="H1519" t="s">
        <v>8278</v>
      </c>
      <c r="I1519" t="s">
        <v>13851</v>
      </c>
      <c r="J1519">
        <v>1</v>
      </c>
      <c r="K1519" t="s">
        <v>13769</v>
      </c>
      <c r="L1519">
        <v>270103</v>
      </c>
      <c r="M1519" t="s">
        <v>13539</v>
      </c>
      <c r="N1519">
        <v>270103008</v>
      </c>
      <c r="O1519" t="s">
        <v>13734</v>
      </c>
      <c r="P1519">
        <v>0</v>
      </c>
      <c r="Q1519">
        <v>0</v>
      </c>
      <c r="R1519">
        <v>8853.4531125071389</v>
      </c>
    </row>
    <row r="1520" spans="1:18" x14ac:dyDescent="0.25">
      <c r="A1520">
        <v>13</v>
      </c>
      <c r="B1520">
        <v>13202</v>
      </c>
      <c r="C1520" t="s">
        <v>10679</v>
      </c>
      <c r="D1520" t="s">
        <v>1921</v>
      </c>
      <c r="E1520">
        <v>1</v>
      </c>
      <c r="F1520" t="s">
        <v>13849</v>
      </c>
      <c r="G1520">
        <v>2</v>
      </c>
      <c r="H1520" t="s">
        <v>13771</v>
      </c>
      <c r="I1520" t="s">
        <v>13852</v>
      </c>
      <c r="J1520">
        <v>1</v>
      </c>
      <c r="K1520" t="s">
        <v>13769</v>
      </c>
      <c r="L1520">
        <v>270103</v>
      </c>
      <c r="M1520" t="s">
        <v>13539</v>
      </c>
      <c r="N1520">
        <v>270103008</v>
      </c>
      <c r="O1520" t="s">
        <v>13734</v>
      </c>
      <c r="P1520">
        <v>0</v>
      </c>
      <c r="Q1520">
        <v>0</v>
      </c>
      <c r="R1520">
        <v>14757.356342869012</v>
      </c>
    </row>
    <row r="1521" spans="1:18" x14ac:dyDescent="0.25">
      <c r="A1521">
        <v>13</v>
      </c>
      <c r="B1521">
        <v>13202</v>
      </c>
      <c r="C1521" t="s">
        <v>10679</v>
      </c>
      <c r="D1521" t="s">
        <v>1921</v>
      </c>
      <c r="E1521">
        <v>1</v>
      </c>
      <c r="F1521" t="s">
        <v>13849</v>
      </c>
      <c r="G1521">
        <v>2</v>
      </c>
      <c r="H1521" t="s">
        <v>13771</v>
      </c>
      <c r="I1521" t="s">
        <v>13853</v>
      </c>
      <c r="J1521">
        <v>1</v>
      </c>
      <c r="K1521" t="s">
        <v>13769</v>
      </c>
      <c r="L1521">
        <v>270103</v>
      </c>
      <c r="M1521" t="s">
        <v>13539</v>
      </c>
      <c r="N1521">
        <v>270103008</v>
      </c>
      <c r="O1521" t="s">
        <v>13734</v>
      </c>
      <c r="P1521">
        <v>0</v>
      </c>
      <c r="Q1521">
        <v>0</v>
      </c>
      <c r="R1521">
        <v>11675.723700742434</v>
      </c>
    </row>
    <row r="1522" spans="1:18" x14ac:dyDescent="0.25">
      <c r="A1522">
        <v>13</v>
      </c>
      <c r="B1522">
        <v>13202</v>
      </c>
      <c r="C1522" t="s">
        <v>10679</v>
      </c>
      <c r="D1522" t="s">
        <v>1921</v>
      </c>
      <c r="E1522">
        <v>2</v>
      </c>
      <c r="F1522" t="s">
        <v>13854</v>
      </c>
      <c r="G1522">
        <v>1</v>
      </c>
      <c r="H1522" t="s">
        <v>8278</v>
      </c>
      <c r="I1522" t="s">
        <v>13850</v>
      </c>
      <c r="J1522">
        <v>1</v>
      </c>
      <c r="K1522" t="s">
        <v>13769</v>
      </c>
      <c r="L1522">
        <v>270103</v>
      </c>
      <c r="M1522" t="s">
        <v>13539</v>
      </c>
      <c r="N1522">
        <v>270103008</v>
      </c>
      <c r="O1522" t="s">
        <v>13734</v>
      </c>
      <c r="P1522">
        <v>0</v>
      </c>
      <c r="Q1522">
        <v>0</v>
      </c>
      <c r="R1522">
        <v>22678.480043611446</v>
      </c>
    </row>
    <row r="1523" spans="1:18" x14ac:dyDescent="0.25">
      <c r="A1523">
        <v>13</v>
      </c>
      <c r="B1523">
        <v>13202</v>
      </c>
      <c r="C1523" t="s">
        <v>10679</v>
      </c>
      <c r="D1523" t="s">
        <v>1921</v>
      </c>
      <c r="E1523">
        <v>2</v>
      </c>
      <c r="F1523" t="s">
        <v>13854</v>
      </c>
      <c r="G1523">
        <v>1</v>
      </c>
      <c r="H1523" t="s">
        <v>8278</v>
      </c>
      <c r="I1523" t="s">
        <v>13851</v>
      </c>
      <c r="J1523">
        <v>1</v>
      </c>
      <c r="K1523" t="s">
        <v>13769</v>
      </c>
      <c r="L1523">
        <v>270103</v>
      </c>
      <c r="M1523" t="s">
        <v>13539</v>
      </c>
      <c r="N1523">
        <v>270103008</v>
      </c>
      <c r="O1523" t="s">
        <v>13734</v>
      </c>
      <c r="P1523">
        <v>0</v>
      </c>
      <c r="Q1523">
        <v>0</v>
      </c>
      <c r="R1523">
        <v>3754.6</v>
      </c>
    </row>
    <row r="1524" spans="1:18" x14ac:dyDescent="0.25">
      <c r="A1524">
        <v>13</v>
      </c>
      <c r="B1524">
        <v>13202</v>
      </c>
      <c r="C1524" t="s">
        <v>10679</v>
      </c>
      <c r="D1524" t="s">
        <v>1921</v>
      </c>
      <c r="E1524">
        <v>3</v>
      </c>
      <c r="F1524" t="s">
        <v>13855</v>
      </c>
      <c r="G1524">
        <v>1</v>
      </c>
      <c r="H1524" t="s">
        <v>8278</v>
      </c>
      <c r="I1524" t="s">
        <v>13850</v>
      </c>
      <c r="J1524">
        <v>1</v>
      </c>
      <c r="K1524" t="s">
        <v>13769</v>
      </c>
      <c r="L1524">
        <v>270103</v>
      </c>
      <c r="M1524" t="s">
        <v>13539</v>
      </c>
      <c r="N1524">
        <v>270103008</v>
      </c>
      <c r="O1524" t="s">
        <v>13734</v>
      </c>
      <c r="P1524">
        <v>0</v>
      </c>
      <c r="Q1524">
        <v>0</v>
      </c>
      <c r="R1524">
        <v>17579.626931104303</v>
      </c>
    </row>
    <row r="1525" spans="1:18" x14ac:dyDescent="0.25">
      <c r="A1525">
        <v>13</v>
      </c>
      <c r="B1525">
        <v>13202</v>
      </c>
      <c r="C1525" t="s">
        <v>10679</v>
      </c>
      <c r="D1525" t="s">
        <v>1921</v>
      </c>
      <c r="E1525">
        <v>3</v>
      </c>
      <c r="F1525" t="s">
        <v>13855</v>
      </c>
      <c r="G1525">
        <v>1</v>
      </c>
      <c r="H1525" t="s">
        <v>8278</v>
      </c>
      <c r="I1525" t="s">
        <v>13851</v>
      </c>
      <c r="J1525">
        <v>1</v>
      </c>
      <c r="K1525" t="s">
        <v>13769</v>
      </c>
      <c r="L1525">
        <v>270103</v>
      </c>
      <c r="M1525" t="s">
        <v>13539</v>
      </c>
      <c r="N1525">
        <v>270103008</v>
      </c>
      <c r="O1525" t="s">
        <v>13734</v>
      </c>
      <c r="P1525">
        <v>0</v>
      </c>
      <c r="Q1525">
        <v>0</v>
      </c>
      <c r="R1525">
        <v>8853.4531125071389</v>
      </c>
    </row>
    <row r="1526" spans="1:18" x14ac:dyDescent="0.25">
      <c r="A1526">
        <v>13</v>
      </c>
      <c r="B1526">
        <v>13203</v>
      </c>
      <c r="C1526" t="s">
        <v>10679</v>
      </c>
      <c r="D1526" t="s">
        <v>1924</v>
      </c>
      <c r="E1526">
        <v>1</v>
      </c>
      <c r="F1526" t="s">
        <v>13849</v>
      </c>
      <c r="G1526">
        <v>1</v>
      </c>
      <c r="H1526" t="s">
        <v>8278</v>
      </c>
      <c r="I1526" t="s">
        <v>13850</v>
      </c>
      <c r="J1526">
        <v>1</v>
      </c>
      <c r="K1526" t="s">
        <v>13769</v>
      </c>
      <c r="L1526">
        <v>270103</v>
      </c>
      <c r="M1526" t="s">
        <v>13539</v>
      </c>
      <c r="N1526">
        <v>270103008</v>
      </c>
      <c r="O1526" t="s">
        <v>13734</v>
      </c>
      <c r="P1526">
        <v>0</v>
      </c>
      <c r="Q1526">
        <v>13126.724838140628</v>
      </c>
      <c r="R1526">
        <v>9229.511355440678</v>
      </c>
    </row>
    <row r="1527" spans="1:18" x14ac:dyDescent="0.25">
      <c r="A1527">
        <v>13</v>
      </c>
      <c r="B1527">
        <v>13203</v>
      </c>
      <c r="C1527" t="s">
        <v>10679</v>
      </c>
      <c r="D1527" t="s">
        <v>1924</v>
      </c>
      <c r="E1527">
        <v>1</v>
      </c>
      <c r="F1527" t="s">
        <v>13849</v>
      </c>
      <c r="G1527">
        <v>2</v>
      </c>
      <c r="H1527" t="s">
        <v>13771</v>
      </c>
      <c r="I1527" t="s">
        <v>13852</v>
      </c>
      <c r="J1527">
        <v>1</v>
      </c>
      <c r="K1527" t="s">
        <v>13769</v>
      </c>
      <c r="L1527">
        <v>270103</v>
      </c>
      <c r="M1527" t="s">
        <v>13539</v>
      </c>
      <c r="N1527">
        <v>270103008</v>
      </c>
      <c r="O1527" t="s">
        <v>13734</v>
      </c>
      <c r="P1527">
        <v>0</v>
      </c>
      <c r="Q1527">
        <v>13126.724838140628</v>
      </c>
      <c r="R1527">
        <v>7878.773173622496</v>
      </c>
    </row>
    <row r="1528" spans="1:18" x14ac:dyDescent="0.25">
      <c r="A1528">
        <v>13</v>
      </c>
      <c r="B1528">
        <v>13203</v>
      </c>
      <c r="C1528" t="s">
        <v>10679</v>
      </c>
      <c r="D1528" t="s">
        <v>1924</v>
      </c>
      <c r="E1528">
        <v>1</v>
      </c>
      <c r="F1528" t="s">
        <v>13849</v>
      </c>
      <c r="G1528">
        <v>2</v>
      </c>
      <c r="H1528" t="s">
        <v>13771</v>
      </c>
      <c r="I1528" t="s">
        <v>13853</v>
      </c>
      <c r="J1528">
        <v>1</v>
      </c>
      <c r="K1528" t="s">
        <v>13769</v>
      </c>
      <c r="L1528">
        <v>270103</v>
      </c>
      <c r="M1528" t="s">
        <v>13539</v>
      </c>
      <c r="N1528">
        <v>270103008</v>
      </c>
      <c r="O1528" t="s">
        <v>13734</v>
      </c>
      <c r="P1528">
        <v>0</v>
      </c>
      <c r="Q1528">
        <v>0</v>
      </c>
      <c r="R1528">
        <v>1350.7381818181821</v>
      </c>
    </row>
    <row r="1529" spans="1:18" x14ac:dyDescent="0.25">
      <c r="A1529">
        <v>13</v>
      </c>
      <c r="B1529">
        <v>13203</v>
      </c>
      <c r="C1529" t="s">
        <v>10679</v>
      </c>
      <c r="D1529" t="s">
        <v>1924</v>
      </c>
      <c r="E1529">
        <v>2</v>
      </c>
      <c r="F1529" t="s">
        <v>13854</v>
      </c>
      <c r="G1529">
        <v>1</v>
      </c>
      <c r="H1529" t="s">
        <v>8278</v>
      </c>
      <c r="I1529" t="s">
        <v>13850</v>
      </c>
      <c r="J1529">
        <v>1</v>
      </c>
      <c r="K1529" t="s">
        <v>13769</v>
      </c>
      <c r="L1529">
        <v>270103</v>
      </c>
      <c r="M1529" t="s">
        <v>13539</v>
      </c>
      <c r="N1529">
        <v>270103008</v>
      </c>
      <c r="O1529" t="s">
        <v>13734</v>
      </c>
      <c r="P1529">
        <v>0</v>
      </c>
      <c r="Q1529">
        <v>13126.724838140628</v>
      </c>
      <c r="R1529">
        <v>9229.511355440678</v>
      </c>
    </row>
    <row r="1530" spans="1:18" x14ac:dyDescent="0.25">
      <c r="A1530">
        <v>13</v>
      </c>
      <c r="B1530">
        <v>13203</v>
      </c>
      <c r="C1530" t="s">
        <v>10679</v>
      </c>
      <c r="D1530" t="s">
        <v>1924</v>
      </c>
      <c r="E1530">
        <v>3</v>
      </c>
      <c r="F1530" t="s">
        <v>13855</v>
      </c>
      <c r="G1530">
        <v>1</v>
      </c>
      <c r="H1530" t="s">
        <v>8278</v>
      </c>
      <c r="I1530" t="s">
        <v>13850</v>
      </c>
      <c r="J1530">
        <v>1</v>
      </c>
      <c r="K1530" t="s">
        <v>13769</v>
      </c>
      <c r="L1530">
        <v>270103</v>
      </c>
      <c r="M1530" t="s">
        <v>13539</v>
      </c>
      <c r="N1530">
        <v>270103008</v>
      </c>
      <c r="O1530" t="s">
        <v>13734</v>
      </c>
      <c r="P1530">
        <v>0</v>
      </c>
      <c r="Q1530">
        <v>13126.724838140628</v>
      </c>
      <c r="R1530">
        <v>9229.511355440678</v>
      </c>
    </row>
    <row r="1531" spans="1:18" x14ac:dyDescent="0.25">
      <c r="A1531">
        <v>13</v>
      </c>
      <c r="B1531">
        <v>13301</v>
      </c>
      <c r="C1531" t="s">
        <v>10679</v>
      </c>
      <c r="D1531" t="s">
        <v>1927</v>
      </c>
      <c r="E1531">
        <v>1</v>
      </c>
      <c r="F1531" t="s">
        <v>13849</v>
      </c>
      <c r="G1531">
        <v>1</v>
      </c>
      <c r="H1531" t="s">
        <v>8278</v>
      </c>
      <c r="I1531" t="s">
        <v>13850</v>
      </c>
      <c r="J1531">
        <v>1</v>
      </c>
      <c r="K1531" t="s">
        <v>13769</v>
      </c>
      <c r="L1531">
        <v>270103</v>
      </c>
      <c r="M1531" t="s">
        <v>13539</v>
      </c>
      <c r="N1531">
        <v>270103008</v>
      </c>
      <c r="O1531" t="s">
        <v>13734</v>
      </c>
      <c r="P1531">
        <v>19943</v>
      </c>
      <c r="Q1531">
        <v>33502.565186861539</v>
      </c>
      <c r="R1531">
        <v>57498.507076253256</v>
      </c>
    </row>
    <row r="1532" spans="1:18" x14ac:dyDescent="0.25">
      <c r="A1532">
        <v>13</v>
      </c>
      <c r="B1532">
        <v>13301</v>
      </c>
      <c r="C1532" t="s">
        <v>10679</v>
      </c>
      <c r="D1532" t="s">
        <v>1927</v>
      </c>
      <c r="E1532">
        <v>1</v>
      </c>
      <c r="F1532" t="s">
        <v>13849</v>
      </c>
      <c r="G1532">
        <v>1</v>
      </c>
      <c r="H1532" t="s">
        <v>8278</v>
      </c>
      <c r="I1532" t="s">
        <v>13851</v>
      </c>
      <c r="J1532">
        <v>1</v>
      </c>
      <c r="K1532" t="s">
        <v>13769</v>
      </c>
      <c r="L1532">
        <v>270103</v>
      </c>
      <c r="M1532" t="s">
        <v>13539</v>
      </c>
      <c r="N1532">
        <v>270103008</v>
      </c>
      <c r="O1532" t="s">
        <v>13734</v>
      </c>
      <c r="P1532">
        <v>0</v>
      </c>
      <c r="Q1532">
        <v>5096.7709240144195</v>
      </c>
      <c r="R1532">
        <v>9356.7906493506507</v>
      </c>
    </row>
    <row r="1533" spans="1:18" x14ac:dyDescent="0.25">
      <c r="A1533">
        <v>13</v>
      </c>
      <c r="B1533">
        <v>13301</v>
      </c>
      <c r="C1533" t="s">
        <v>10679</v>
      </c>
      <c r="D1533" t="s">
        <v>1927</v>
      </c>
      <c r="E1533">
        <v>1</v>
      </c>
      <c r="F1533" t="s">
        <v>13849</v>
      </c>
      <c r="G1533">
        <v>2</v>
      </c>
      <c r="H1533" t="s">
        <v>13771</v>
      </c>
      <c r="I1533" t="s">
        <v>13852</v>
      </c>
      <c r="J1533">
        <v>1</v>
      </c>
      <c r="K1533" t="s">
        <v>13769</v>
      </c>
      <c r="L1533">
        <v>270103</v>
      </c>
      <c r="M1533" t="s">
        <v>13539</v>
      </c>
      <c r="N1533">
        <v>270103008</v>
      </c>
      <c r="O1533" t="s">
        <v>13734</v>
      </c>
      <c r="P1533">
        <v>19943</v>
      </c>
      <c r="Q1533">
        <v>23173.772863670158</v>
      </c>
      <c r="R1533">
        <v>42141.812669420811</v>
      </c>
    </row>
    <row r="1534" spans="1:18" x14ac:dyDescent="0.25">
      <c r="A1534">
        <v>13</v>
      </c>
      <c r="B1534">
        <v>13301</v>
      </c>
      <c r="C1534" t="s">
        <v>10679</v>
      </c>
      <c r="D1534" t="s">
        <v>1927</v>
      </c>
      <c r="E1534">
        <v>1</v>
      </c>
      <c r="F1534" t="s">
        <v>13849</v>
      </c>
      <c r="G1534">
        <v>2</v>
      </c>
      <c r="H1534" t="s">
        <v>13771</v>
      </c>
      <c r="I1534" t="s">
        <v>13853</v>
      </c>
      <c r="J1534">
        <v>1</v>
      </c>
      <c r="K1534" t="s">
        <v>13769</v>
      </c>
      <c r="L1534">
        <v>270103</v>
      </c>
      <c r="M1534" t="s">
        <v>13539</v>
      </c>
      <c r="N1534">
        <v>270103008</v>
      </c>
      <c r="O1534" t="s">
        <v>13734</v>
      </c>
      <c r="P1534">
        <v>0</v>
      </c>
      <c r="Q1534">
        <v>15425.563247205799</v>
      </c>
      <c r="R1534">
        <v>24713.485056183108</v>
      </c>
    </row>
    <row r="1535" spans="1:18" x14ac:dyDescent="0.25">
      <c r="A1535">
        <v>13</v>
      </c>
      <c r="B1535">
        <v>13301</v>
      </c>
      <c r="C1535" t="s">
        <v>10679</v>
      </c>
      <c r="D1535" t="s">
        <v>1927</v>
      </c>
      <c r="E1535">
        <v>2</v>
      </c>
      <c r="F1535" t="s">
        <v>13854</v>
      </c>
      <c r="G1535">
        <v>1</v>
      </c>
      <c r="H1535" t="s">
        <v>8278</v>
      </c>
      <c r="I1535" t="s">
        <v>13850</v>
      </c>
      <c r="J1535">
        <v>1</v>
      </c>
      <c r="K1535" t="s">
        <v>13769</v>
      </c>
      <c r="L1535">
        <v>270103</v>
      </c>
      <c r="M1535" t="s">
        <v>13539</v>
      </c>
      <c r="N1535">
        <v>270103008</v>
      </c>
      <c r="O1535" t="s">
        <v>13734</v>
      </c>
      <c r="P1535">
        <v>19943</v>
      </c>
      <c r="Q1535">
        <v>38599.336110875964</v>
      </c>
      <c r="R1535">
        <v>66855.297725603901</v>
      </c>
    </row>
    <row r="1536" spans="1:18" x14ac:dyDescent="0.25">
      <c r="A1536">
        <v>13</v>
      </c>
      <c r="B1536">
        <v>13301</v>
      </c>
      <c r="C1536" t="s">
        <v>10679</v>
      </c>
      <c r="D1536" t="s">
        <v>1927</v>
      </c>
      <c r="E1536">
        <v>3</v>
      </c>
      <c r="F1536" t="s">
        <v>13855</v>
      </c>
      <c r="G1536">
        <v>1</v>
      </c>
      <c r="H1536" t="s">
        <v>8278</v>
      </c>
      <c r="I1536" t="s">
        <v>13850</v>
      </c>
      <c r="J1536">
        <v>1</v>
      </c>
      <c r="K1536" t="s">
        <v>13769</v>
      </c>
      <c r="L1536">
        <v>270103</v>
      </c>
      <c r="M1536" t="s">
        <v>13539</v>
      </c>
      <c r="N1536">
        <v>270103008</v>
      </c>
      <c r="O1536" t="s">
        <v>13734</v>
      </c>
      <c r="P1536">
        <v>19943</v>
      </c>
      <c r="Q1536">
        <v>33502.565186861539</v>
      </c>
      <c r="R1536">
        <v>57498.507076253256</v>
      </c>
    </row>
    <row r="1537" spans="1:18" x14ac:dyDescent="0.25">
      <c r="A1537">
        <v>13</v>
      </c>
      <c r="B1537">
        <v>13301</v>
      </c>
      <c r="C1537" t="s">
        <v>10679</v>
      </c>
      <c r="D1537" t="s">
        <v>1927</v>
      </c>
      <c r="E1537">
        <v>3</v>
      </c>
      <c r="F1537" t="s">
        <v>13855</v>
      </c>
      <c r="G1537">
        <v>1</v>
      </c>
      <c r="H1537" t="s">
        <v>8278</v>
      </c>
      <c r="I1537" t="s">
        <v>13851</v>
      </c>
      <c r="J1537">
        <v>1</v>
      </c>
      <c r="K1537" t="s">
        <v>13769</v>
      </c>
      <c r="L1537">
        <v>270103</v>
      </c>
      <c r="M1537" t="s">
        <v>13539</v>
      </c>
      <c r="N1537">
        <v>270103008</v>
      </c>
      <c r="O1537" t="s">
        <v>13734</v>
      </c>
      <c r="P1537">
        <v>0</v>
      </c>
      <c r="Q1537">
        <v>5096.7709240144195</v>
      </c>
      <c r="R1537">
        <v>9356.7906493506507</v>
      </c>
    </row>
    <row r="1538" spans="1:18" x14ac:dyDescent="0.25">
      <c r="A1538">
        <v>13</v>
      </c>
      <c r="B1538">
        <v>13302</v>
      </c>
      <c r="C1538" t="s">
        <v>10679</v>
      </c>
      <c r="D1538" t="s">
        <v>1930</v>
      </c>
      <c r="E1538">
        <v>1</v>
      </c>
      <c r="F1538" t="s">
        <v>13849</v>
      </c>
      <c r="G1538">
        <v>1</v>
      </c>
      <c r="H1538" t="s">
        <v>8278</v>
      </c>
      <c r="I1538" t="s">
        <v>13850</v>
      </c>
      <c r="J1538">
        <v>1</v>
      </c>
      <c r="K1538" t="s">
        <v>13769</v>
      </c>
      <c r="L1538">
        <v>270103</v>
      </c>
      <c r="M1538" t="s">
        <v>13539</v>
      </c>
      <c r="N1538">
        <v>270103008</v>
      </c>
      <c r="O1538" t="s">
        <v>13734</v>
      </c>
      <c r="P1538">
        <v>6582</v>
      </c>
      <c r="Q1538">
        <v>10075.828452235559</v>
      </c>
      <c r="R1538">
        <v>12608.053112507139</v>
      </c>
    </row>
    <row r="1539" spans="1:18" x14ac:dyDescent="0.25">
      <c r="A1539">
        <v>13</v>
      </c>
      <c r="B1539">
        <v>13302</v>
      </c>
      <c r="C1539" t="s">
        <v>10679</v>
      </c>
      <c r="D1539" t="s">
        <v>1930</v>
      </c>
      <c r="E1539">
        <v>1</v>
      </c>
      <c r="F1539" t="s">
        <v>13849</v>
      </c>
      <c r="G1539">
        <v>1</v>
      </c>
      <c r="H1539" t="s">
        <v>8278</v>
      </c>
      <c r="I1539" t="s">
        <v>13851</v>
      </c>
      <c r="J1539">
        <v>1</v>
      </c>
      <c r="K1539" t="s">
        <v>13769</v>
      </c>
      <c r="L1539">
        <v>270103</v>
      </c>
      <c r="M1539" t="s">
        <v>13539</v>
      </c>
      <c r="N1539">
        <v>270103008</v>
      </c>
      <c r="O1539" t="s">
        <v>13734</v>
      </c>
      <c r="P1539">
        <v>2194</v>
      </c>
      <c r="Q1539">
        <v>0</v>
      </c>
      <c r="R1539">
        <v>2276.5825242718452</v>
      </c>
    </row>
    <row r="1540" spans="1:18" x14ac:dyDescent="0.25">
      <c r="A1540">
        <v>13</v>
      </c>
      <c r="B1540">
        <v>13302</v>
      </c>
      <c r="C1540" t="s">
        <v>10679</v>
      </c>
      <c r="D1540" t="s">
        <v>1930</v>
      </c>
      <c r="E1540">
        <v>1</v>
      </c>
      <c r="F1540" t="s">
        <v>13849</v>
      </c>
      <c r="G1540">
        <v>2</v>
      </c>
      <c r="H1540" t="s">
        <v>13771</v>
      </c>
      <c r="I1540" t="s">
        <v>13852</v>
      </c>
      <c r="J1540">
        <v>1</v>
      </c>
      <c r="K1540" t="s">
        <v>13769</v>
      </c>
      <c r="L1540">
        <v>270103</v>
      </c>
      <c r="M1540" t="s">
        <v>13539</v>
      </c>
      <c r="N1540">
        <v>270103008</v>
      </c>
      <c r="O1540" t="s">
        <v>13734</v>
      </c>
      <c r="P1540">
        <v>2194</v>
      </c>
      <c r="Q1540">
        <v>4672.5194993496698</v>
      </c>
      <c r="R1540">
        <v>12608.053112507139</v>
      </c>
    </row>
    <row r="1541" spans="1:18" x14ac:dyDescent="0.25">
      <c r="A1541">
        <v>13</v>
      </c>
      <c r="B1541">
        <v>13302</v>
      </c>
      <c r="C1541" t="s">
        <v>10679</v>
      </c>
      <c r="D1541" t="s">
        <v>1930</v>
      </c>
      <c r="E1541">
        <v>1</v>
      </c>
      <c r="F1541" t="s">
        <v>13849</v>
      </c>
      <c r="G1541">
        <v>2</v>
      </c>
      <c r="H1541" t="s">
        <v>13771</v>
      </c>
      <c r="I1541" t="s">
        <v>13853</v>
      </c>
      <c r="J1541">
        <v>1</v>
      </c>
      <c r="K1541" t="s">
        <v>13769</v>
      </c>
      <c r="L1541">
        <v>270103</v>
      </c>
      <c r="M1541" t="s">
        <v>13539</v>
      </c>
      <c r="N1541">
        <v>270103008</v>
      </c>
      <c r="O1541" t="s">
        <v>13734</v>
      </c>
      <c r="P1541">
        <v>6582</v>
      </c>
      <c r="Q1541">
        <v>5403.30895288589</v>
      </c>
      <c r="R1541">
        <v>2276.5825242718452</v>
      </c>
    </row>
    <row r="1542" spans="1:18" x14ac:dyDescent="0.25">
      <c r="A1542">
        <v>13</v>
      </c>
      <c r="B1542">
        <v>13302</v>
      </c>
      <c r="C1542" t="s">
        <v>10679</v>
      </c>
      <c r="D1542" t="s">
        <v>1930</v>
      </c>
      <c r="E1542">
        <v>2</v>
      </c>
      <c r="F1542" t="s">
        <v>13854</v>
      </c>
      <c r="G1542">
        <v>1</v>
      </c>
      <c r="H1542" t="s">
        <v>8278</v>
      </c>
      <c r="I1542" t="s">
        <v>13850</v>
      </c>
      <c r="J1542">
        <v>1</v>
      </c>
      <c r="K1542" t="s">
        <v>13769</v>
      </c>
      <c r="L1542">
        <v>270103</v>
      </c>
      <c r="M1542" t="s">
        <v>13539</v>
      </c>
      <c r="N1542">
        <v>270103008</v>
      </c>
      <c r="O1542" t="s">
        <v>13734</v>
      </c>
      <c r="P1542">
        <v>6582</v>
      </c>
      <c r="Q1542">
        <v>10075.828452235559</v>
      </c>
      <c r="R1542">
        <v>14884.635636778985</v>
      </c>
    </row>
    <row r="1543" spans="1:18" x14ac:dyDescent="0.25">
      <c r="A1543">
        <v>13</v>
      </c>
      <c r="B1543">
        <v>13302</v>
      </c>
      <c r="C1543" t="s">
        <v>10679</v>
      </c>
      <c r="D1543" t="s">
        <v>1930</v>
      </c>
      <c r="E1543">
        <v>2</v>
      </c>
      <c r="F1543" t="s">
        <v>13854</v>
      </c>
      <c r="G1543">
        <v>1</v>
      </c>
      <c r="H1543" t="s">
        <v>8278</v>
      </c>
      <c r="I1543" t="s">
        <v>13851</v>
      </c>
      <c r="J1543">
        <v>1</v>
      </c>
      <c r="K1543" t="s">
        <v>13769</v>
      </c>
      <c r="L1543">
        <v>270103</v>
      </c>
      <c r="M1543" t="s">
        <v>13539</v>
      </c>
      <c r="N1543">
        <v>270103008</v>
      </c>
      <c r="O1543" t="s">
        <v>13734</v>
      </c>
      <c r="P1543">
        <v>2194</v>
      </c>
      <c r="Q1543">
        <v>0</v>
      </c>
      <c r="R1543">
        <v>0</v>
      </c>
    </row>
    <row r="1544" spans="1:18" x14ac:dyDescent="0.25">
      <c r="A1544">
        <v>13</v>
      </c>
      <c r="B1544">
        <v>13302</v>
      </c>
      <c r="C1544" t="s">
        <v>10679</v>
      </c>
      <c r="D1544" t="s">
        <v>1930</v>
      </c>
      <c r="E1544">
        <v>3</v>
      </c>
      <c r="F1544" t="s">
        <v>13855</v>
      </c>
      <c r="G1544">
        <v>1</v>
      </c>
      <c r="H1544" t="s">
        <v>8278</v>
      </c>
      <c r="I1544" t="s">
        <v>13850</v>
      </c>
      <c r="J1544">
        <v>1</v>
      </c>
      <c r="K1544" t="s">
        <v>13769</v>
      </c>
      <c r="L1544">
        <v>270103</v>
      </c>
      <c r="M1544" t="s">
        <v>13539</v>
      </c>
      <c r="N1544">
        <v>270103008</v>
      </c>
      <c r="O1544" t="s">
        <v>13734</v>
      </c>
      <c r="P1544">
        <v>6582</v>
      </c>
      <c r="Q1544">
        <v>10075.828452235559</v>
      </c>
      <c r="R1544">
        <v>12608.053112507139</v>
      </c>
    </row>
    <row r="1545" spans="1:18" x14ac:dyDescent="0.25">
      <c r="A1545">
        <v>13</v>
      </c>
      <c r="B1545">
        <v>13302</v>
      </c>
      <c r="C1545" t="s">
        <v>10679</v>
      </c>
      <c r="D1545" t="s">
        <v>1930</v>
      </c>
      <c r="E1545">
        <v>3</v>
      </c>
      <c r="F1545" t="s">
        <v>13855</v>
      </c>
      <c r="G1545">
        <v>1</v>
      </c>
      <c r="H1545" t="s">
        <v>8278</v>
      </c>
      <c r="I1545" t="s">
        <v>13851</v>
      </c>
      <c r="J1545">
        <v>1</v>
      </c>
      <c r="K1545" t="s">
        <v>13769</v>
      </c>
      <c r="L1545">
        <v>270103</v>
      </c>
      <c r="M1545" t="s">
        <v>13539</v>
      </c>
      <c r="N1545">
        <v>270103008</v>
      </c>
      <c r="O1545" t="s">
        <v>13734</v>
      </c>
      <c r="P1545">
        <v>2194</v>
      </c>
      <c r="Q1545">
        <v>0</v>
      </c>
      <c r="R1545">
        <v>2276.5825242718452</v>
      </c>
    </row>
    <row r="1546" spans="1:18" x14ac:dyDescent="0.25">
      <c r="A1546">
        <v>13</v>
      </c>
      <c r="B1546">
        <v>13303</v>
      </c>
      <c r="C1546" t="s">
        <v>10679</v>
      </c>
      <c r="D1546" t="s">
        <v>1933</v>
      </c>
      <c r="E1546">
        <v>1</v>
      </c>
      <c r="F1546" t="s">
        <v>13849</v>
      </c>
      <c r="G1546">
        <v>1</v>
      </c>
      <c r="H1546" t="s">
        <v>8278</v>
      </c>
      <c r="I1546" t="s">
        <v>13850</v>
      </c>
      <c r="J1546">
        <v>1</v>
      </c>
      <c r="K1546" t="s">
        <v>13769</v>
      </c>
      <c r="L1546">
        <v>270103</v>
      </c>
      <c r="M1546" t="s">
        <v>13539</v>
      </c>
      <c r="N1546">
        <v>270103008</v>
      </c>
      <c r="O1546" t="s">
        <v>13734</v>
      </c>
      <c r="P1546">
        <v>0</v>
      </c>
      <c r="Q1546">
        <v>9015.4698425712195</v>
      </c>
      <c r="R1546">
        <v>0</v>
      </c>
    </row>
    <row r="1547" spans="1:18" x14ac:dyDescent="0.25">
      <c r="A1547">
        <v>13</v>
      </c>
      <c r="B1547">
        <v>13303</v>
      </c>
      <c r="C1547" t="s">
        <v>10679</v>
      </c>
      <c r="D1547" t="s">
        <v>1933</v>
      </c>
      <c r="E1547">
        <v>1</v>
      </c>
      <c r="F1547" t="s">
        <v>13849</v>
      </c>
      <c r="G1547">
        <v>2</v>
      </c>
      <c r="H1547" t="s">
        <v>13771</v>
      </c>
      <c r="I1547" t="s">
        <v>13852</v>
      </c>
      <c r="J1547">
        <v>1</v>
      </c>
      <c r="K1547" t="s">
        <v>13769</v>
      </c>
      <c r="L1547">
        <v>270103</v>
      </c>
      <c r="M1547" t="s">
        <v>13539</v>
      </c>
      <c r="N1547">
        <v>270103008</v>
      </c>
      <c r="O1547" t="s">
        <v>13734</v>
      </c>
      <c r="P1547">
        <v>0</v>
      </c>
      <c r="Q1547">
        <v>6243.4431046033096</v>
      </c>
      <c r="R1547">
        <v>0</v>
      </c>
    </row>
    <row r="1548" spans="1:18" x14ac:dyDescent="0.25">
      <c r="A1548">
        <v>13</v>
      </c>
      <c r="B1548">
        <v>13303</v>
      </c>
      <c r="C1548" t="s">
        <v>10679</v>
      </c>
      <c r="D1548" t="s">
        <v>1933</v>
      </c>
      <c r="E1548">
        <v>1</v>
      </c>
      <c r="F1548" t="s">
        <v>13849</v>
      </c>
      <c r="G1548">
        <v>2</v>
      </c>
      <c r="H1548" t="s">
        <v>13771</v>
      </c>
      <c r="I1548" t="s">
        <v>13853</v>
      </c>
      <c r="J1548">
        <v>1</v>
      </c>
      <c r="K1548" t="s">
        <v>13769</v>
      </c>
      <c r="L1548">
        <v>270103</v>
      </c>
      <c r="M1548" t="s">
        <v>13539</v>
      </c>
      <c r="N1548">
        <v>270103008</v>
      </c>
      <c r="O1548" t="s">
        <v>13734</v>
      </c>
      <c r="P1548">
        <v>0</v>
      </c>
      <c r="Q1548">
        <v>2772.0267379679099</v>
      </c>
      <c r="R1548">
        <v>0</v>
      </c>
    </row>
    <row r="1549" spans="1:18" x14ac:dyDescent="0.25">
      <c r="A1549">
        <v>13</v>
      </c>
      <c r="B1549">
        <v>13303</v>
      </c>
      <c r="C1549" t="s">
        <v>10679</v>
      </c>
      <c r="D1549" t="s">
        <v>1933</v>
      </c>
      <c r="E1549">
        <v>2</v>
      </c>
      <c r="F1549" t="s">
        <v>13854</v>
      </c>
      <c r="G1549">
        <v>1</v>
      </c>
      <c r="H1549" t="s">
        <v>8278</v>
      </c>
      <c r="I1549" t="s">
        <v>13850</v>
      </c>
      <c r="J1549">
        <v>1</v>
      </c>
      <c r="K1549" t="s">
        <v>13769</v>
      </c>
      <c r="L1549">
        <v>270103</v>
      </c>
      <c r="M1549" t="s">
        <v>13539</v>
      </c>
      <c r="N1549">
        <v>270103008</v>
      </c>
      <c r="O1549" t="s">
        <v>13734</v>
      </c>
      <c r="P1549">
        <v>0</v>
      </c>
      <c r="Q1549">
        <v>9015.4698425712195</v>
      </c>
      <c r="R1549">
        <v>0</v>
      </c>
    </row>
    <row r="1550" spans="1:18" x14ac:dyDescent="0.25">
      <c r="A1550">
        <v>13</v>
      </c>
      <c r="B1550">
        <v>13303</v>
      </c>
      <c r="C1550" t="s">
        <v>10679</v>
      </c>
      <c r="D1550" t="s">
        <v>1933</v>
      </c>
      <c r="E1550">
        <v>3</v>
      </c>
      <c r="F1550" t="s">
        <v>13855</v>
      </c>
      <c r="G1550">
        <v>1</v>
      </c>
      <c r="H1550" t="s">
        <v>8278</v>
      </c>
      <c r="I1550" t="s">
        <v>13850</v>
      </c>
      <c r="J1550">
        <v>1</v>
      </c>
      <c r="K1550" t="s">
        <v>13769</v>
      </c>
      <c r="L1550">
        <v>270103</v>
      </c>
      <c r="M1550" t="s">
        <v>13539</v>
      </c>
      <c r="N1550">
        <v>270103008</v>
      </c>
      <c r="O1550" t="s">
        <v>13734</v>
      </c>
      <c r="P1550">
        <v>0</v>
      </c>
      <c r="Q1550">
        <v>9015.4698425712195</v>
      </c>
      <c r="R1550">
        <v>0</v>
      </c>
    </row>
    <row r="1551" spans="1:18" x14ac:dyDescent="0.25">
      <c r="A1551">
        <v>13</v>
      </c>
      <c r="B1551">
        <v>13401</v>
      </c>
      <c r="C1551" t="s">
        <v>10679</v>
      </c>
      <c r="D1551" t="s">
        <v>1936</v>
      </c>
      <c r="E1551">
        <v>1</v>
      </c>
      <c r="F1551" t="s">
        <v>13849</v>
      </c>
      <c r="G1551">
        <v>1</v>
      </c>
      <c r="H1551" t="s">
        <v>8278</v>
      </c>
      <c r="I1551" t="s">
        <v>13850</v>
      </c>
      <c r="J1551">
        <v>1</v>
      </c>
      <c r="K1551" t="s">
        <v>13769</v>
      </c>
      <c r="L1551">
        <v>270103</v>
      </c>
      <c r="M1551" t="s">
        <v>13539</v>
      </c>
      <c r="N1551">
        <v>270103008</v>
      </c>
      <c r="O1551" t="s">
        <v>13734</v>
      </c>
      <c r="P1551">
        <v>72647</v>
      </c>
      <c r="Q1551">
        <v>88771.893791924114</v>
      </c>
      <c r="R1551">
        <v>148103.60136078091</v>
      </c>
    </row>
    <row r="1552" spans="1:18" x14ac:dyDescent="0.25">
      <c r="A1552">
        <v>13</v>
      </c>
      <c r="B1552">
        <v>13401</v>
      </c>
      <c r="C1552" t="s">
        <v>10679</v>
      </c>
      <c r="D1552" t="s">
        <v>1936</v>
      </c>
      <c r="E1552">
        <v>1</v>
      </c>
      <c r="F1552" t="s">
        <v>13849</v>
      </c>
      <c r="G1552">
        <v>1</v>
      </c>
      <c r="H1552" t="s">
        <v>8278</v>
      </c>
      <c r="I1552" t="s">
        <v>13851</v>
      </c>
      <c r="J1552">
        <v>1</v>
      </c>
      <c r="K1552" t="s">
        <v>13769</v>
      </c>
      <c r="L1552">
        <v>270103</v>
      </c>
      <c r="M1552" t="s">
        <v>13539</v>
      </c>
      <c r="N1552">
        <v>270103008</v>
      </c>
      <c r="O1552" t="s">
        <v>13734</v>
      </c>
      <c r="P1552">
        <v>9043</v>
      </c>
      <c r="Q1552">
        <v>56031.275483185687</v>
      </c>
      <c r="R1552">
        <v>26475.669220779222</v>
      </c>
    </row>
    <row r="1553" spans="1:18" x14ac:dyDescent="0.25">
      <c r="A1553">
        <v>13</v>
      </c>
      <c r="B1553">
        <v>13401</v>
      </c>
      <c r="C1553" t="s">
        <v>10679</v>
      </c>
      <c r="D1553" t="s">
        <v>1936</v>
      </c>
      <c r="E1553">
        <v>1</v>
      </c>
      <c r="F1553" t="s">
        <v>13849</v>
      </c>
      <c r="G1553">
        <v>2</v>
      </c>
      <c r="H1553" t="s">
        <v>13771</v>
      </c>
      <c r="I1553" t="s">
        <v>13852</v>
      </c>
      <c r="J1553">
        <v>1</v>
      </c>
      <c r="K1553" t="s">
        <v>13769</v>
      </c>
      <c r="L1553">
        <v>270103</v>
      </c>
      <c r="M1553" t="s">
        <v>13539</v>
      </c>
      <c r="N1553">
        <v>270103008</v>
      </c>
      <c r="O1553" t="s">
        <v>13734</v>
      </c>
      <c r="P1553">
        <v>62249</v>
      </c>
      <c r="Q1553">
        <v>44633.998252999721</v>
      </c>
      <c r="R1553">
        <v>118393.74878852165</v>
      </c>
    </row>
    <row r="1554" spans="1:18" x14ac:dyDescent="0.25">
      <c r="A1554">
        <v>13</v>
      </c>
      <c r="B1554">
        <v>13401</v>
      </c>
      <c r="C1554" t="s">
        <v>10679</v>
      </c>
      <c r="D1554" t="s">
        <v>1936</v>
      </c>
      <c r="E1554">
        <v>1</v>
      </c>
      <c r="F1554" t="s">
        <v>13849</v>
      </c>
      <c r="G1554">
        <v>2</v>
      </c>
      <c r="H1554" t="s">
        <v>13771</v>
      </c>
      <c r="I1554" t="s">
        <v>13853</v>
      </c>
      <c r="J1554">
        <v>1</v>
      </c>
      <c r="K1554" t="s">
        <v>13769</v>
      </c>
      <c r="L1554">
        <v>270103</v>
      </c>
      <c r="M1554" t="s">
        <v>13539</v>
      </c>
      <c r="N1554">
        <v>270103008</v>
      </c>
      <c r="O1554" t="s">
        <v>13734</v>
      </c>
      <c r="P1554">
        <v>19441</v>
      </c>
      <c r="Q1554">
        <v>100169.17102211005</v>
      </c>
      <c r="R1554">
        <v>56185.521793038475</v>
      </c>
    </row>
    <row r="1555" spans="1:18" x14ac:dyDescent="0.25">
      <c r="A1555">
        <v>13</v>
      </c>
      <c r="B1555">
        <v>13401</v>
      </c>
      <c r="C1555" t="s">
        <v>10679</v>
      </c>
      <c r="D1555" t="s">
        <v>1936</v>
      </c>
      <c r="E1555">
        <v>2</v>
      </c>
      <c r="F1555" t="s">
        <v>13854</v>
      </c>
      <c r="G1555">
        <v>1</v>
      </c>
      <c r="H1555" t="s">
        <v>8278</v>
      </c>
      <c r="I1555" t="s">
        <v>13850</v>
      </c>
      <c r="J1555">
        <v>1</v>
      </c>
      <c r="K1555" t="s">
        <v>13769</v>
      </c>
      <c r="L1555">
        <v>270103</v>
      </c>
      <c r="M1555" t="s">
        <v>13539</v>
      </c>
      <c r="N1555">
        <v>270103008</v>
      </c>
      <c r="O1555" t="s">
        <v>13734</v>
      </c>
      <c r="P1555">
        <v>76264</v>
      </c>
      <c r="Q1555">
        <v>128593.24241645211</v>
      </c>
      <c r="R1555">
        <v>166573.2181140277</v>
      </c>
    </row>
    <row r="1556" spans="1:18" x14ac:dyDescent="0.25">
      <c r="A1556">
        <v>13</v>
      </c>
      <c r="B1556">
        <v>13401</v>
      </c>
      <c r="C1556" t="s">
        <v>10679</v>
      </c>
      <c r="D1556" t="s">
        <v>1936</v>
      </c>
      <c r="E1556">
        <v>2</v>
      </c>
      <c r="F1556" t="s">
        <v>13854</v>
      </c>
      <c r="G1556">
        <v>1</v>
      </c>
      <c r="H1556" t="s">
        <v>8278</v>
      </c>
      <c r="I1556" t="s">
        <v>13851</v>
      </c>
      <c r="J1556">
        <v>1</v>
      </c>
      <c r="K1556" t="s">
        <v>13769</v>
      </c>
      <c r="L1556">
        <v>270103</v>
      </c>
      <c r="M1556" t="s">
        <v>13539</v>
      </c>
      <c r="N1556">
        <v>270103008</v>
      </c>
      <c r="O1556" t="s">
        <v>13734</v>
      </c>
      <c r="P1556">
        <v>5426</v>
      </c>
      <c r="Q1556">
        <v>16209.926858657669</v>
      </c>
      <c r="R1556">
        <v>8006.0524675324687</v>
      </c>
    </row>
    <row r="1557" spans="1:18" x14ac:dyDescent="0.25">
      <c r="A1557">
        <v>13</v>
      </c>
      <c r="B1557">
        <v>13401</v>
      </c>
      <c r="C1557" t="s">
        <v>10679</v>
      </c>
      <c r="D1557" t="s">
        <v>1936</v>
      </c>
      <c r="E1557">
        <v>3</v>
      </c>
      <c r="F1557" t="s">
        <v>13855</v>
      </c>
      <c r="G1557">
        <v>1</v>
      </c>
      <c r="H1557" t="s">
        <v>8278</v>
      </c>
      <c r="I1557" t="s">
        <v>13850</v>
      </c>
      <c r="J1557">
        <v>1</v>
      </c>
      <c r="K1557" t="s">
        <v>13769</v>
      </c>
      <c r="L1557">
        <v>270103</v>
      </c>
      <c r="M1557" t="s">
        <v>13539</v>
      </c>
      <c r="N1557">
        <v>270103008</v>
      </c>
      <c r="O1557" t="s">
        <v>13734</v>
      </c>
      <c r="P1557">
        <v>72647</v>
      </c>
      <c r="Q1557">
        <v>88771.893791924114</v>
      </c>
      <c r="R1557">
        <v>148103.60136078091</v>
      </c>
    </row>
    <row r="1558" spans="1:18" x14ac:dyDescent="0.25">
      <c r="A1558">
        <v>13</v>
      </c>
      <c r="B1558">
        <v>13401</v>
      </c>
      <c r="C1558" t="s">
        <v>10679</v>
      </c>
      <c r="D1558" t="s">
        <v>1936</v>
      </c>
      <c r="E1558">
        <v>3</v>
      </c>
      <c r="F1558" t="s">
        <v>13855</v>
      </c>
      <c r="G1558">
        <v>1</v>
      </c>
      <c r="H1558" t="s">
        <v>8278</v>
      </c>
      <c r="I1558" t="s">
        <v>13851</v>
      </c>
      <c r="J1558">
        <v>1</v>
      </c>
      <c r="K1558" t="s">
        <v>13769</v>
      </c>
      <c r="L1558">
        <v>270103</v>
      </c>
      <c r="M1558" t="s">
        <v>13539</v>
      </c>
      <c r="N1558">
        <v>270103008</v>
      </c>
      <c r="O1558" t="s">
        <v>13734</v>
      </c>
      <c r="P1558">
        <v>9043</v>
      </c>
      <c r="Q1558">
        <v>56031.275483185687</v>
      </c>
      <c r="R1558">
        <v>26475.669220779222</v>
      </c>
    </row>
    <row r="1559" spans="1:18" x14ac:dyDescent="0.25">
      <c r="A1559">
        <v>13</v>
      </c>
      <c r="B1559">
        <v>13402</v>
      </c>
      <c r="C1559" t="s">
        <v>10679</v>
      </c>
      <c r="D1559" t="s">
        <v>1939</v>
      </c>
      <c r="E1559">
        <v>1</v>
      </c>
      <c r="F1559" t="s">
        <v>13849</v>
      </c>
      <c r="G1559">
        <v>1</v>
      </c>
      <c r="H1559" t="s">
        <v>8278</v>
      </c>
      <c r="I1559" t="s">
        <v>13850</v>
      </c>
      <c r="J1559">
        <v>1</v>
      </c>
      <c r="K1559" t="s">
        <v>13769</v>
      </c>
      <c r="L1559">
        <v>270103</v>
      </c>
      <c r="M1559" t="s">
        <v>13539</v>
      </c>
      <c r="N1559">
        <v>270103008</v>
      </c>
      <c r="O1559" t="s">
        <v>13734</v>
      </c>
      <c r="P1559">
        <v>13846</v>
      </c>
      <c r="Q1559">
        <v>24517.638374949318</v>
      </c>
      <c r="R1559">
        <v>39835.600169105601</v>
      </c>
    </row>
    <row r="1560" spans="1:18" x14ac:dyDescent="0.25">
      <c r="A1560">
        <v>13</v>
      </c>
      <c r="B1560">
        <v>13402</v>
      </c>
      <c r="C1560" t="s">
        <v>10679</v>
      </c>
      <c r="D1560" t="s">
        <v>1939</v>
      </c>
      <c r="E1560">
        <v>1</v>
      </c>
      <c r="F1560" t="s">
        <v>13849</v>
      </c>
      <c r="G1560">
        <v>1</v>
      </c>
      <c r="H1560" t="s">
        <v>8278</v>
      </c>
      <c r="I1560" t="s">
        <v>13851</v>
      </c>
      <c r="J1560">
        <v>1</v>
      </c>
      <c r="K1560" t="s">
        <v>13769</v>
      </c>
      <c r="L1560">
        <v>270103</v>
      </c>
      <c r="M1560" t="s">
        <v>13539</v>
      </c>
      <c r="N1560">
        <v>270103008</v>
      </c>
      <c r="O1560" t="s">
        <v>13734</v>
      </c>
      <c r="P1560">
        <v>4231</v>
      </c>
      <c r="Q1560">
        <v>5544.0534759358197</v>
      </c>
      <c r="R1560">
        <v>4978.0588879082097</v>
      </c>
    </row>
    <row r="1561" spans="1:18" x14ac:dyDescent="0.25">
      <c r="A1561">
        <v>13</v>
      </c>
      <c r="B1561">
        <v>13402</v>
      </c>
      <c r="C1561" t="s">
        <v>10679</v>
      </c>
      <c r="D1561" t="s">
        <v>1939</v>
      </c>
      <c r="E1561">
        <v>1</v>
      </c>
      <c r="F1561" t="s">
        <v>13849</v>
      </c>
      <c r="G1561">
        <v>2</v>
      </c>
      <c r="H1561" t="s">
        <v>13771</v>
      </c>
      <c r="I1561" t="s">
        <v>13852</v>
      </c>
      <c r="J1561">
        <v>1</v>
      </c>
      <c r="K1561" t="s">
        <v>13769</v>
      </c>
      <c r="L1561">
        <v>270103</v>
      </c>
      <c r="M1561" t="s">
        <v>13539</v>
      </c>
      <c r="N1561">
        <v>270103008</v>
      </c>
      <c r="O1561" t="s">
        <v>13734</v>
      </c>
      <c r="P1561">
        <v>6346</v>
      </c>
      <c r="Q1561">
        <v>11363.24515587438</v>
      </c>
      <c r="R1561">
        <v>26809.138286544981</v>
      </c>
    </row>
    <row r="1562" spans="1:18" x14ac:dyDescent="0.25">
      <c r="A1562">
        <v>13</v>
      </c>
      <c r="B1562">
        <v>13402</v>
      </c>
      <c r="C1562" t="s">
        <v>10679</v>
      </c>
      <c r="D1562" t="s">
        <v>1939</v>
      </c>
      <c r="E1562">
        <v>1</v>
      </c>
      <c r="F1562" t="s">
        <v>13849</v>
      </c>
      <c r="G1562">
        <v>2</v>
      </c>
      <c r="H1562" t="s">
        <v>13771</v>
      </c>
      <c r="I1562" t="s">
        <v>13853</v>
      </c>
      <c r="J1562">
        <v>1</v>
      </c>
      <c r="K1562" t="s">
        <v>13769</v>
      </c>
      <c r="L1562">
        <v>270103</v>
      </c>
      <c r="M1562" t="s">
        <v>13539</v>
      </c>
      <c r="N1562">
        <v>270103008</v>
      </c>
      <c r="O1562" t="s">
        <v>13734</v>
      </c>
      <c r="P1562">
        <v>11731</v>
      </c>
      <c r="Q1562">
        <v>18698.44669501076</v>
      </c>
      <c r="R1562">
        <v>18004.520770468826</v>
      </c>
    </row>
    <row r="1563" spans="1:18" x14ac:dyDescent="0.25">
      <c r="A1563">
        <v>13</v>
      </c>
      <c r="B1563">
        <v>13402</v>
      </c>
      <c r="C1563" t="s">
        <v>10679</v>
      </c>
      <c r="D1563" t="s">
        <v>1939</v>
      </c>
      <c r="E1563">
        <v>2</v>
      </c>
      <c r="F1563" t="s">
        <v>13854</v>
      </c>
      <c r="G1563">
        <v>1</v>
      </c>
      <c r="H1563" t="s">
        <v>8278</v>
      </c>
      <c r="I1563" t="s">
        <v>13850</v>
      </c>
      <c r="J1563">
        <v>1</v>
      </c>
      <c r="K1563" t="s">
        <v>13769</v>
      </c>
      <c r="L1563">
        <v>270103</v>
      </c>
      <c r="M1563" t="s">
        <v>13539</v>
      </c>
      <c r="N1563">
        <v>270103008</v>
      </c>
      <c r="O1563" t="s">
        <v>13734</v>
      </c>
      <c r="P1563">
        <v>13846</v>
      </c>
      <c r="Q1563">
        <v>30061.691850885138</v>
      </c>
      <c r="R1563">
        <v>44813.6590570138</v>
      </c>
    </row>
    <row r="1564" spans="1:18" x14ac:dyDescent="0.25">
      <c r="A1564">
        <v>13</v>
      </c>
      <c r="B1564">
        <v>13402</v>
      </c>
      <c r="C1564" t="s">
        <v>10679</v>
      </c>
      <c r="D1564" t="s">
        <v>1939</v>
      </c>
      <c r="E1564">
        <v>2</v>
      </c>
      <c r="F1564" t="s">
        <v>13854</v>
      </c>
      <c r="G1564">
        <v>1</v>
      </c>
      <c r="H1564" t="s">
        <v>8278</v>
      </c>
      <c r="I1564" t="s">
        <v>13851</v>
      </c>
      <c r="J1564">
        <v>1</v>
      </c>
      <c r="K1564" t="s">
        <v>13769</v>
      </c>
      <c r="L1564">
        <v>270103</v>
      </c>
      <c r="M1564" t="s">
        <v>13539</v>
      </c>
      <c r="N1564">
        <v>270103008</v>
      </c>
      <c r="O1564" t="s">
        <v>13734</v>
      </c>
      <c r="P1564">
        <v>4231</v>
      </c>
      <c r="Q1564">
        <v>0</v>
      </c>
      <c r="R1564">
        <v>0</v>
      </c>
    </row>
    <row r="1565" spans="1:18" x14ac:dyDescent="0.25">
      <c r="A1565">
        <v>13</v>
      </c>
      <c r="B1565">
        <v>13402</v>
      </c>
      <c r="C1565" t="s">
        <v>10679</v>
      </c>
      <c r="D1565" t="s">
        <v>1939</v>
      </c>
      <c r="E1565">
        <v>3</v>
      </c>
      <c r="F1565" t="s">
        <v>13855</v>
      </c>
      <c r="G1565">
        <v>1</v>
      </c>
      <c r="H1565" t="s">
        <v>8278</v>
      </c>
      <c r="I1565" t="s">
        <v>13850</v>
      </c>
      <c r="J1565">
        <v>1</v>
      </c>
      <c r="K1565" t="s">
        <v>13769</v>
      </c>
      <c r="L1565">
        <v>270103</v>
      </c>
      <c r="M1565" t="s">
        <v>13539</v>
      </c>
      <c r="N1565">
        <v>270103008</v>
      </c>
      <c r="O1565" t="s">
        <v>13734</v>
      </c>
      <c r="P1565">
        <v>13846</v>
      </c>
      <c r="Q1565">
        <v>24517.638374949318</v>
      </c>
      <c r="R1565">
        <v>39835.600169105601</v>
      </c>
    </row>
    <row r="1566" spans="1:18" x14ac:dyDescent="0.25">
      <c r="A1566">
        <v>13</v>
      </c>
      <c r="B1566">
        <v>13402</v>
      </c>
      <c r="C1566" t="s">
        <v>10679</v>
      </c>
      <c r="D1566" t="s">
        <v>1939</v>
      </c>
      <c r="E1566">
        <v>3</v>
      </c>
      <c r="F1566" t="s">
        <v>13855</v>
      </c>
      <c r="G1566">
        <v>1</v>
      </c>
      <c r="H1566" t="s">
        <v>8278</v>
      </c>
      <c r="I1566" t="s">
        <v>13851</v>
      </c>
      <c r="J1566">
        <v>1</v>
      </c>
      <c r="K1566" t="s">
        <v>13769</v>
      </c>
      <c r="L1566">
        <v>270103</v>
      </c>
      <c r="M1566" t="s">
        <v>13539</v>
      </c>
      <c r="N1566">
        <v>270103008</v>
      </c>
      <c r="O1566" t="s">
        <v>13734</v>
      </c>
      <c r="P1566">
        <v>4231</v>
      </c>
      <c r="Q1566">
        <v>5544.0534759358197</v>
      </c>
      <c r="R1566">
        <v>4978.0588879082097</v>
      </c>
    </row>
    <row r="1567" spans="1:18" x14ac:dyDescent="0.25">
      <c r="A1567">
        <v>13</v>
      </c>
      <c r="B1567">
        <v>13403</v>
      </c>
      <c r="C1567" t="s">
        <v>10679</v>
      </c>
      <c r="D1567" t="s">
        <v>13779</v>
      </c>
      <c r="E1567">
        <v>1</v>
      </c>
      <c r="F1567" t="s">
        <v>13849</v>
      </c>
      <c r="G1567">
        <v>1</v>
      </c>
      <c r="H1567" t="s">
        <v>8278</v>
      </c>
      <c r="I1567" t="s">
        <v>13850</v>
      </c>
      <c r="J1567">
        <v>1</v>
      </c>
      <c r="K1567" t="s">
        <v>13769</v>
      </c>
      <c r="L1567">
        <v>270103</v>
      </c>
      <c r="M1567" t="s">
        <v>13539</v>
      </c>
      <c r="N1567">
        <v>270103008</v>
      </c>
      <c r="O1567" t="s">
        <v>13734</v>
      </c>
      <c r="P1567">
        <v>0</v>
      </c>
      <c r="Q1567">
        <v>7556.7655852234693</v>
      </c>
      <c r="R1567">
        <v>0</v>
      </c>
    </row>
    <row r="1568" spans="1:18" x14ac:dyDescent="0.25">
      <c r="A1568">
        <v>13</v>
      </c>
      <c r="B1568">
        <v>13403</v>
      </c>
      <c r="C1568" t="s">
        <v>10679</v>
      </c>
      <c r="D1568" t="s">
        <v>13779</v>
      </c>
      <c r="E1568">
        <v>1</v>
      </c>
      <c r="F1568" t="s">
        <v>13849</v>
      </c>
      <c r="G1568">
        <v>1</v>
      </c>
      <c r="H1568" t="s">
        <v>8278</v>
      </c>
      <c r="I1568" t="s">
        <v>13851</v>
      </c>
      <c r="J1568">
        <v>1</v>
      </c>
      <c r="K1568" t="s">
        <v>13769</v>
      </c>
      <c r="L1568">
        <v>270103</v>
      </c>
      <c r="M1568" t="s">
        <v>13539</v>
      </c>
      <c r="N1568">
        <v>270103008</v>
      </c>
      <c r="O1568" t="s">
        <v>13734</v>
      </c>
      <c r="P1568">
        <v>0</v>
      </c>
      <c r="Q1568">
        <v>2772.0267379679099</v>
      </c>
      <c r="R1568">
        <v>0</v>
      </c>
    </row>
    <row r="1569" spans="1:18" x14ac:dyDescent="0.25">
      <c r="A1569">
        <v>13</v>
      </c>
      <c r="B1569">
        <v>13403</v>
      </c>
      <c r="C1569" t="s">
        <v>10679</v>
      </c>
      <c r="D1569" t="s">
        <v>13779</v>
      </c>
      <c r="E1569">
        <v>1</v>
      </c>
      <c r="F1569" t="s">
        <v>13849</v>
      </c>
      <c r="G1569">
        <v>2</v>
      </c>
      <c r="H1569" t="s">
        <v>13771</v>
      </c>
      <c r="I1569" t="s">
        <v>13852</v>
      </c>
      <c r="J1569">
        <v>1</v>
      </c>
      <c r="K1569" t="s">
        <v>13769</v>
      </c>
      <c r="L1569">
        <v>270103</v>
      </c>
      <c r="M1569" t="s">
        <v>13539</v>
      </c>
      <c r="N1569">
        <v>270103008</v>
      </c>
      <c r="O1569" t="s">
        <v>13734</v>
      </c>
      <c r="P1569">
        <v>0</v>
      </c>
      <c r="Q1569">
        <v>7556.7655852234693</v>
      </c>
      <c r="R1569">
        <v>0</v>
      </c>
    </row>
    <row r="1570" spans="1:18" x14ac:dyDescent="0.25">
      <c r="A1570">
        <v>13</v>
      </c>
      <c r="B1570">
        <v>13403</v>
      </c>
      <c r="C1570" t="s">
        <v>10679</v>
      </c>
      <c r="D1570" t="s">
        <v>13779</v>
      </c>
      <c r="E1570">
        <v>1</v>
      </c>
      <c r="F1570" t="s">
        <v>13849</v>
      </c>
      <c r="G1570">
        <v>2</v>
      </c>
      <c r="H1570" t="s">
        <v>13771</v>
      </c>
      <c r="I1570" t="s">
        <v>13853</v>
      </c>
      <c r="J1570">
        <v>1</v>
      </c>
      <c r="K1570" t="s">
        <v>13769</v>
      </c>
      <c r="L1570">
        <v>270103</v>
      </c>
      <c r="M1570" t="s">
        <v>13539</v>
      </c>
      <c r="N1570">
        <v>270103008</v>
      </c>
      <c r="O1570" t="s">
        <v>13734</v>
      </c>
      <c r="P1570">
        <v>0</v>
      </c>
      <c r="Q1570">
        <v>2772.0267379679099</v>
      </c>
      <c r="R1570">
        <v>0</v>
      </c>
    </row>
    <row r="1571" spans="1:18" x14ac:dyDescent="0.25">
      <c r="A1571">
        <v>13</v>
      </c>
      <c r="B1571">
        <v>13403</v>
      </c>
      <c r="C1571" t="s">
        <v>10679</v>
      </c>
      <c r="D1571" t="s">
        <v>13779</v>
      </c>
      <c r="E1571">
        <v>2</v>
      </c>
      <c r="F1571" t="s">
        <v>13854</v>
      </c>
      <c r="G1571">
        <v>1</v>
      </c>
      <c r="H1571" t="s">
        <v>8278</v>
      </c>
      <c r="I1571" t="s">
        <v>13850</v>
      </c>
      <c r="J1571">
        <v>1</v>
      </c>
      <c r="K1571" t="s">
        <v>13769</v>
      </c>
      <c r="L1571">
        <v>270103</v>
      </c>
      <c r="M1571" t="s">
        <v>13539</v>
      </c>
      <c r="N1571">
        <v>270103008</v>
      </c>
      <c r="O1571" t="s">
        <v>13734</v>
      </c>
      <c r="P1571">
        <v>0</v>
      </c>
      <c r="Q1571">
        <v>10328.792323191379</v>
      </c>
      <c r="R1571">
        <v>0</v>
      </c>
    </row>
    <row r="1572" spans="1:18" x14ac:dyDescent="0.25">
      <c r="A1572">
        <v>13</v>
      </c>
      <c r="B1572">
        <v>13403</v>
      </c>
      <c r="C1572" t="s">
        <v>10679</v>
      </c>
      <c r="D1572" t="s">
        <v>13779</v>
      </c>
      <c r="E1572">
        <v>3</v>
      </c>
      <c r="F1572" t="s">
        <v>13855</v>
      </c>
      <c r="G1572">
        <v>1</v>
      </c>
      <c r="H1572" t="s">
        <v>8278</v>
      </c>
      <c r="I1572" t="s">
        <v>13850</v>
      </c>
      <c r="J1572">
        <v>1</v>
      </c>
      <c r="K1572" t="s">
        <v>13769</v>
      </c>
      <c r="L1572">
        <v>270103</v>
      </c>
      <c r="M1572" t="s">
        <v>13539</v>
      </c>
      <c r="N1572">
        <v>270103008</v>
      </c>
      <c r="O1572" t="s">
        <v>13734</v>
      </c>
      <c r="P1572">
        <v>0</v>
      </c>
      <c r="Q1572">
        <v>7556.7655852234693</v>
      </c>
      <c r="R1572">
        <v>0</v>
      </c>
    </row>
    <row r="1573" spans="1:18" x14ac:dyDescent="0.25">
      <c r="A1573">
        <v>13</v>
      </c>
      <c r="B1573">
        <v>13403</v>
      </c>
      <c r="C1573" t="s">
        <v>10679</v>
      </c>
      <c r="D1573" t="s">
        <v>13779</v>
      </c>
      <c r="E1573">
        <v>3</v>
      </c>
      <c r="F1573" t="s">
        <v>13855</v>
      </c>
      <c r="G1573">
        <v>1</v>
      </c>
      <c r="H1573" t="s">
        <v>8278</v>
      </c>
      <c r="I1573" t="s">
        <v>13851</v>
      </c>
      <c r="J1573">
        <v>1</v>
      </c>
      <c r="K1573" t="s">
        <v>13769</v>
      </c>
      <c r="L1573">
        <v>270103</v>
      </c>
      <c r="M1573" t="s">
        <v>13539</v>
      </c>
      <c r="N1573">
        <v>270103008</v>
      </c>
      <c r="O1573" t="s">
        <v>13734</v>
      </c>
      <c r="P1573">
        <v>0</v>
      </c>
      <c r="Q1573">
        <v>2772.0267379679099</v>
      </c>
      <c r="R1573">
        <v>0</v>
      </c>
    </row>
    <row r="1574" spans="1:18" x14ac:dyDescent="0.25">
      <c r="A1574">
        <v>13</v>
      </c>
      <c r="B1574">
        <v>13404</v>
      </c>
      <c r="C1574" t="s">
        <v>10679</v>
      </c>
      <c r="D1574" t="s">
        <v>1945</v>
      </c>
      <c r="E1574">
        <v>1</v>
      </c>
      <c r="F1574" t="s">
        <v>13849</v>
      </c>
      <c r="G1574">
        <v>1</v>
      </c>
      <c r="H1574" t="s">
        <v>8278</v>
      </c>
      <c r="I1574" t="s">
        <v>13850</v>
      </c>
      <c r="J1574">
        <v>1</v>
      </c>
      <c r="K1574" t="s">
        <v>13769</v>
      </c>
      <c r="L1574">
        <v>270103</v>
      </c>
      <c r="M1574" t="s">
        <v>13539</v>
      </c>
      <c r="N1574">
        <v>270103008</v>
      </c>
      <c r="O1574" t="s">
        <v>13734</v>
      </c>
      <c r="P1574">
        <v>10265</v>
      </c>
      <c r="Q1574">
        <v>7950.50591595267</v>
      </c>
      <c r="R1574">
        <v>23260.261277933947</v>
      </c>
    </row>
    <row r="1575" spans="1:18" x14ac:dyDescent="0.25">
      <c r="A1575">
        <v>13</v>
      </c>
      <c r="B1575">
        <v>13404</v>
      </c>
      <c r="C1575" t="s">
        <v>10679</v>
      </c>
      <c r="D1575" t="s">
        <v>1945</v>
      </c>
      <c r="E1575">
        <v>1</v>
      </c>
      <c r="F1575" t="s">
        <v>13849</v>
      </c>
      <c r="G1575">
        <v>1</v>
      </c>
      <c r="H1575" t="s">
        <v>8278</v>
      </c>
      <c r="I1575" t="s">
        <v>13851</v>
      </c>
      <c r="J1575">
        <v>1</v>
      </c>
      <c r="K1575" t="s">
        <v>13769</v>
      </c>
      <c r="L1575">
        <v>270103</v>
      </c>
      <c r="M1575" t="s">
        <v>13539</v>
      </c>
      <c r="N1575">
        <v>270103008</v>
      </c>
      <c r="O1575" t="s">
        <v>13734</v>
      </c>
      <c r="P1575">
        <v>0</v>
      </c>
      <c r="Q1575">
        <v>2772.0267379679099</v>
      </c>
      <c r="R1575">
        <v>0</v>
      </c>
    </row>
    <row r="1576" spans="1:18" x14ac:dyDescent="0.25">
      <c r="A1576">
        <v>13</v>
      </c>
      <c r="B1576">
        <v>13404</v>
      </c>
      <c r="C1576" t="s">
        <v>10679</v>
      </c>
      <c r="D1576" t="s">
        <v>1945</v>
      </c>
      <c r="E1576">
        <v>1</v>
      </c>
      <c r="F1576" t="s">
        <v>13849</v>
      </c>
      <c r="G1576">
        <v>2</v>
      </c>
      <c r="H1576" t="s">
        <v>13771</v>
      </c>
      <c r="I1576" t="s">
        <v>13852</v>
      </c>
      <c r="J1576">
        <v>1</v>
      </c>
      <c r="K1576" t="s">
        <v>13769</v>
      </c>
      <c r="L1576">
        <v>270103</v>
      </c>
      <c r="M1576" t="s">
        <v>13539</v>
      </c>
      <c r="N1576">
        <v>270103008</v>
      </c>
      <c r="O1576" t="s">
        <v>13734</v>
      </c>
      <c r="P1576">
        <v>10265</v>
      </c>
      <c r="Q1576">
        <v>5625.7617299061603</v>
      </c>
      <c r="R1576">
        <v>15806.381943675971</v>
      </c>
    </row>
    <row r="1577" spans="1:18" x14ac:dyDescent="0.25">
      <c r="A1577">
        <v>13</v>
      </c>
      <c r="B1577">
        <v>13404</v>
      </c>
      <c r="C1577" t="s">
        <v>10679</v>
      </c>
      <c r="D1577" t="s">
        <v>1945</v>
      </c>
      <c r="E1577">
        <v>1</v>
      </c>
      <c r="F1577" t="s">
        <v>13849</v>
      </c>
      <c r="G1577">
        <v>2</v>
      </c>
      <c r="H1577" t="s">
        <v>13771</v>
      </c>
      <c r="I1577" t="s">
        <v>13853</v>
      </c>
      <c r="J1577">
        <v>1</v>
      </c>
      <c r="K1577" t="s">
        <v>13769</v>
      </c>
      <c r="L1577">
        <v>270103</v>
      </c>
      <c r="M1577" t="s">
        <v>13539</v>
      </c>
      <c r="N1577">
        <v>270103008</v>
      </c>
      <c r="O1577" t="s">
        <v>13734</v>
      </c>
      <c r="P1577">
        <v>0</v>
      </c>
      <c r="Q1577">
        <v>5096.7709240144195</v>
      </c>
      <c r="R1577">
        <v>7453.8793342579756</v>
      </c>
    </row>
    <row r="1578" spans="1:18" x14ac:dyDescent="0.25">
      <c r="A1578">
        <v>13</v>
      </c>
      <c r="B1578">
        <v>13404</v>
      </c>
      <c r="C1578" t="s">
        <v>10679</v>
      </c>
      <c r="D1578" t="s">
        <v>1945</v>
      </c>
      <c r="E1578">
        <v>2</v>
      </c>
      <c r="F1578" t="s">
        <v>13854</v>
      </c>
      <c r="G1578">
        <v>1</v>
      </c>
      <c r="H1578" t="s">
        <v>8278</v>
      </c>
      <c r="I1578" t="s">
        <v>13850</v>
      </c>
      <c r="J1578">
        <v>1</v>
      </c>
      <c r="K1578" t="s">
        <v>13769</v>
      </c>
      <c r="L1578">
        <v>270103</v>
      </c>
      <c r="M1578" t="s">
        <v>13539</v>
      </c>
      <c r="N1578">
        <v>270103008</v>
      </c>
      <c r="O1578" t="s">
        <v>13734</v>
      </c>
      <c r="P1578">
        <v>10265</v>
      </c>
      <c r="Q1578">
        <v>10722.53265392058</v>
      </c>
      <c r="R1578">
        <v>23260.261277933947</v>
      </c>
    </row>
    <row r="1579" spans="1:18" x14ac:dyDescent="0.25">
      <c r="A1579">
        <v>13</v>
      </c>
      <c r="B1579">
        <v>13404</v>
      </c>
      <c r="C1579" t="s">
        <v>10679</v>
      </c>
      <c r="D1579" t="s">
        <v>1945</v>
      </c>
      <c r="E1579">
        <v>3</v>
      </c>
      <c r="F1579" t="s">
        <v>13855</v>
      </c>
      <c r="G1579">
        <v>1</v>
      </c>
      <c r="H1579" t="s">
        <v>8278</v>
      </c>
      <c r="I1579" t="s">
        <v>13850</v>
      </c>
      <c r="J1579">
        <v>1</v>
      </c>
      <c r="K1579" t="s">
        <v>13769</v>
      </c>
      <c r="L1579">
        <v>270103</v>
      </c>
      <c r="M1579" t="s">
        <v>13539</v>
      </c>
      <c r="N1579">
        <v>270103008</v>
      </c>
      <c r="O1579" t="s">
        <v>13734</v>
      </c>
      <c r="P1579">
        <v>10265</v>
      </c>
      <c r="Q1579">
        <v>7950.50591595267</v>
      </c>
      <c r="R1579">
        <v>23260.261277933947</v>
      </c>
    </row>
    <row r="1580" spans="1:18" x14ac:dyDescent="0.25">
      <c r="A1580">
        <v>13</v>
      </c>
      <c r="B1580">
        <v>13404</v>
      </c>
      <c r="C1580" t="s">
        <v>10679</v>
      </c>
      <c r="D1580" t="s">
        <v>1945</v>
      </c>
      <c r="E1580">
        <v>3</v>
      </c>
      <c r="F1580" t="s">
        <v>13855</v>
      </c>
      <c r="G1580">
        <v>1</v>
      </c>
      <c r="H1580" t="s">
        <v>8278</v>
      </c>
      <c r="I1580" t="s">
        <v>13851</v>
      </c>
      <c r="J1580">
        <v>1</v>
      </c>
      <c r="K1580" t="s">
        <v>13769</v>
      </c>
      <c r="L1580">
        <v>270103</v>
      </c>
      <c r="M1580" t="s">
        <v>13539</v>
      </c>
      <c r="N1580">
        <v>270103008</v>
      </c>
      <c r="O1580" t="s">
        <v>13734</v>
      </c>
      <c r="P1580">
        <v>0</v>
      </c>
      <c r="Q1580">
        <v>2772.0267379679099</v>
      </c>
      <c r="R1580">
        <v>0</v>
      </c>
    </row>
    <row r="1581" spans="1:18" x14ac:dyDescent="0.25">
      <c r="A1581">
        <v>13</v>
      </c>
      <c r="B1581">
        <v>13501</v>
      </c>
      <c r="C1581" t="s">
        <v>10679</v>
      </c>
      <c r="D1581" t="s">
        <v>1948</v>
      </c>
      <c r="E1581">
        <v>1</v>
      </c>
      <c r="F1581" t="s">
        <v>13849</v>
      </c>
      <c r="G1581">
        <v>1</v>
      </c>
      <c r="H1581" t="s">
        <v>8278</v>
      </c>
      <c r="I1581" t="s">
        <v>13850</v>
      </c>
      <c r="J1581">
        <v>1</v>
      </c>
      <c r="K1581" t="s">
        <v>13769</v>
      </c>
      <c r="L1581">
        <v>270103</v>
      </c>
      <c r="M1581" t="s">
        <v>13539</v>
      </c>
      <c r="N1581">
        <v>270103008</v>
      </c>
      <c r="O1581" t="s">
        <v>13734</v>
      </c>
      <c r="P1581">
        <v>8202</v>
      </c>
      <c r="Q1581">
        <v>27259.122082258229</v>
      </c>
      <c r="R1581">
        <v>9652.0181610508298</v>
      </c>
    </row>
    <row r="1582" spans="1:18" x14ac:dyDescent="0.25">
      <c r="A1582">
        <v>13</v>
      </c>
      <c r="B1582">
        <v>13501</v>
      </c>
      <c r="C1582" t="s">
        <v>10679</v>
      </c>
      <c r="D1582" t="s">
        <v>1948</v>
      </c>
      <c r="E1582">
        <v>1</v>
      </c>
      <c r="F1582" t="s">
        <v>13849</v>
      </c>
      <c r="G1582">
        <v>1</v>
      </c>
      <c r="H1582" t="s">
        <v>8278</v>
      </c>
      <c r="I1582" t="s">
        <v>13851</v>
      </c>
      <c r="J1582">
        <v>1</v>
      </c>
      <c r="K1582" t="s">
        <v>13769</v>
      </c>
      <c r="L1582">
        <v>270103</v>
      </c>
      <c r="M1582" t="s">
        <v>13539</v>
      </c>
      <c r="N1582">
        <v>270103008</v>
      </c>
      <c r="O1582" t="s">
        <v>13734</v>
      </c>
      <c r="P1582">
        <v>12396</v>
      </c>
      <c r="Q1582">
        <v>3638.0666666666698</v>
      </c>
      <c r="R1582">
        <v>1350.7381818181821</v>
      </c>
    </row>
    <row r="1583" spans="1:18" x14ac:dyDescent="0.25">
      <c r="A1583">
        <v>13</v>
      </c>
      <c r="B1583">
        <v>13501</v>
      </c>
      <c r="C1583" t="s">
        <v>10679</v>
      </c>
      <c r="D1583" t="s">
        <v>1948</v>
      </c>
      <c r="E1583">
        <v>1</v>
      </c>
      <c r="F1583" t="s">
        <v>13849</v>
      </c>
      <c r="G1583">
        <v>2</v>
      </c>
      <c r="H1583" t="s">
        <v>13771</v>
      </c>
      <c r="I1583" t="s">
        <v>13852</v>
      </c>
      <c r="J1583">
        <v>1</v>
      </c>
      <c r="K1583" t="s">
        <v>13769</v>
      </c>
      <c r="L1583">
        <v>270103</v>
      </c>
      <c r="M1583" t="s">
        <v>13539</v>
      </c>
      <c r="N1583">
        <v>270103008</v>
      </c>
      <c r="O1583" t="s">
        <v>13734</v>
      </c>
      <c r="P1583">
        <v>8202</v>
      </c>
      <c r="Q1583">
        <v>21299.185879269739</v>
      </c>
      <c r="R1583">
        <v>9652.0181610508298</v>
      </c>
    </row>
    <row r="1584" spans="1:18" x14ac:dyDescent="0.25">
      <c r="A1584">
        <v>13</v>
      </c>
      <c r="B1584">
        <v>13501</v>
      </c>
      <c r="C1584" t="s">
        <v>10679</v>
      </c>
      <c r="D1584" t="s">
        <v>1948</v>
      </c>
      <c r="E1584">
        <v>1</v>
      </c>
      <c r="F1584" t="s">
        <v>13849</v>
      </c>
      <c r="G1584">
        <v>2</v>
      </c>
      <c r="H1584" t="s">
        <v>13771</v>
      </c>
      <c r="I1584" t="s">
        <v>13853</v>
      </c>
      <c r="J1584">
        <v>1</v>
      </c>
      <c r="K1584" t="s">
        <v>13769</v>
      </c>
      <c r="L1584">
        <v>270103</v>
      </c>
      <c r="M1584" t="s">
        <v>13539</v>
      </c>
      <c r="N1584">
        <v>270103008</v>
      </c>
      <c r="O1584" t="s">
        <v>13734</v>
      </c>
      <c r="P1584">
        <v>12396</v>
      </c>
      <c r="Q1584">
        <v>9598.0028696551599</v>
      </c>
      <c r="R1584">
        <v>1350.7381818181821</v>
      </c>
    </row>
    <row r="1585" spans="1:18" x14ac:dyDescent="0.25">
      <c r="A1585">
        <v>13</v>
      </c>
      <c r="B1585">
        <v>13501</v>
      </c>
      <c r="C1585" t="s">
        <v>10679</v>
      </c>
      <c r="D1585" t="s">
        <v>1948</v>
      </c>
      <c r="E1585">
        <v>2</v>
      </c>
      <c r="F1585" t="s">
        <v>13854</v>
      </c>
      <c r="G1585">
        <v>1</v>
      </c>
      <c r="H1585" t="s">
        <v>8278</v>
      </c>
      <c r="I1585" t="s">
        <v>13850</v>
      </c>
      <c r="J1585">
        <v>1</v>
      </c>
      <c r="K1585" t="s">
        <v>13769</v>
      </c>
      <c r="L1585">
        <v>270103</v>
      </c>
      <c r="M1585" t="s">
        <v>13539</v>
      </c>
      <c r="N1585">
        <v>270103008</v>
      </c>
      <c r="O1585" t="s">
        <v>13734</v>
      </c>
      <c r="P1585">
        <v>20598</v>
      </c>
      <c r="Q1585">
        <v>27259.122082258229</v>
      </c>
      <c r="R1585">
        <v>9652.0181610508298</v>
      </c>
    </row>
    <row r="1586" spans="1:18" x14ac:dyDescent="0.25">
      <c r="A1586">
        <v>13</v>
      </c>
      <c r="B1586">
        <v>13501</v>
      </c>
      <c r="C1586" t="s">
        <v>10679</v>
      </c>
      <c r="D1586" t="s">
        <v>1948</v>
      </c>
      <c r="E1586">
        <v>2</v>
      </c>
      <c r="F1586" t="s">
        <v>13854</v>
      </c>
      <c r="G1586">
        <v>1</v>
      </c>
      <c r="H1586" t="s">
        <v>8278</v>
      </c>
      <c r="I1586" t="s">
        <v>13851</v>
      </c>
      <c r="J1586">
        <v>1</v>
      </c>
      <c r="K1586" t="s">
        <v>13769</v>
      </c>
      <c r="L1586">
        <v>270103</v>
      </c>
      <c r="M1586" t="s">
        <v>13539</v>
      </c>
      <c r="N1586">
        <v>270103008</v>
      </c>
      <c r="O1586" t="s">
        <v>13734</v>
      </c>
      <c r="P1586">
        <v>0</v>
      </c>
      <c r="Q1586">
        <v>3638.0666666666698</v>
      </c>
      <c r="R1586">
        <v>1350.7381818181821</v>
      </c>
    </row>
    <row r="1587" spans="1:18" x14ac:dyDescent="0.25">
      <c r="A1587">
        <v>13</v>
      </c>
      <c r="B1587">
        <v>13501</v>
      </c>
      <c r="C1587" t="s">
        <v>10679</v>
      </c>
      <c r="D1587" t="s">
        <v>1948</v>
      </c>
      <c r="E1587">
        <v>3</v>
      </c>
      <c r="F1587" t="s">
        <v>13855</v>
      </c>
      <c r="G1587">
        <v>1</v>
      </c>
      <c r="H1587" t="s">
        <v>8278</v>
      </c>
      <c r="I1587" t="s">
        <v>13850</v>
      </c>
      <c r="J1587">
        <v>1</v>
      </c>
      <c r="K1587" t="s">
        <v>13769</v>
      </c>
      <c r="L1587">
        <v>270103</v>
      </c>
      <c r="M1587" t="s">
        <v>13539</v>
      </c>
      <c r="N1587">
        <v>270103008</v>
      </c>
      <c r="O1587" t="s">
        <v>13734</v>
      </c>
      <c r="P1587">
        <v>8202</v>
      </c>
      <c r="Q1587">
        <v>27259.122082258229</v>
      </c>
      <c r="R1587">
        <v>9652.0181610508298</v>
      </c>
    </row>
    <row r="1588" spans="1:18" x14ac:dyDescent="0.25">
      <c r="A1588">
        <v>13</v>
      </c>
      <c r="B1588">
        <v>13501</v>
      </c>
      <c r="C1588" t="s">
        <v>10679</v>
      </c>
      <c r="D1588" t="s">
        <v>1948</v>
      </c>
      <c r="E1588">
        <v>3</v>
      </c>
      <c r="F1588" t="s">
        <v>13855</v>
      </c>
      <c r="G1588">
        <v>1</v>
      </c>
      <c r="H1588" t="s">
        <v>8278</v>
      </c>
      <c r="I1588" t="s">
        <v>13851</v>
      </c>
      <c r="J1588">
        <v>1</v>
      </c>
      <c r="K1588" t="s">
        <v>13769</v>
      </c>
      <c r="L1588">
        <v>270103</v>
      </c>
      <c r="M1588" t="s">
        <v>13539</v>
      </c>
      <c r="N1588">
        <v>270103008</v>
      </c>
      <c r="O1588" t="s">
        <v>13734</v>
      </c>
      <c r="P1588">
        <v>12396</v>
      </c>
      <c r="Q1588">
        <v>3638.0666666666698</v>
      </c>
      <c r="R1588">
        <v>1350.7381818181821</v>
      </c>
    </row>
    <row r="1589" spans="1:18" x14ac:dyDescent="0.25">
      <c r="A1589">
        <v>13</v>
      </c>
      <c r="B1589">
        <v>13601</v>
      </c>
      <c r="C1589" t="s">
        <v>10679</v>
      </c>
      <c r="D1589" t="s">
        <v>1963</v>
      </c>
      <c r="E1589">
        <v>1</v>
      </c>
      <c r="F1589" t="s">
        <v>13849</v>
      </c>
      <c r="G1589">
        <v>1</v>
      </c>
      <c r="H1589" t="s">
        <v>8278</v>
      </c>
      <c r="I1589" t="s">
        <v>13850</v>
      </c>
      <c r="J1589">
        <v>1</v>
      </c>
      <c r="K1589" t="s">
        <v>13769</v>
      </c>
      <c r="L1589">
        <v>270103</v>
      </c>
      <c r="M1589" t="s">
        <v>13539</v>
      </c>
      <c r="N1589">
        <v>270103008</v>
      </c>
      <c r="O1589" t="s">
        <v>13734</v>
      </c>
      <c r="P1589">
        <v>16725</v>
      </c>
      <c r="Q1589">
        <v>7751.0842661890492</v>
      </c>
      <c r="R1589">
        <v>8424.4612375859433</v>
      </c>
    </row>
    <row r="1590" spans="1:18" x14ac:dyDescent="0.25">
      <c r="A1590">
        <v>13</v>
      </c>
      <c r="B1590">
        <v>13601</v>
      </c>
      <c r="C1590" t="s">
        <v>10679</v>
      </c>
      <c r="D1590" t="s">
        <v>1963</v>
      </c>
      <c r="E1590">
        <v>1</v>
      </c>
      <c r="F1590" t="s">
        <v>13849</v>
      </c>
      <c r="G1590">
        <v>1</v>
      </c>
      <c r="H1590" t="s">
        <v>8278</v>
      </c>
      <c r="I1590" t="s">
        <v>13851</v>
      </c>
      <c r="J1590">
        <v>1</v>
      </c>
      <c r="K1590" t="s">
        <v>13769</v>
      </c>
      <c r="L1590">
        <v>270103</v>
      </c>
      <c r="M1590" t="s">
        <v>13539</v>
      </c>
      <c r="N1590">
        <v>270103008</v>
      </c>
      <c r="O1590" t="s">
        <v>13734</v>
      </c>
      <c r="P1590">
        <v>0</v>
      </c>
      <c r="Q1590">
        <v>3638.0666666666698</v>
      </c>
      <c r="R1590">
        <v>2276.5825242718452</v>
      </c>
    </row>
    <row r="1591" spans="1:18" x14ac:dyDescent="0.25">
      <c r="A1591">
        <v>13</v>
      </c>
      <c r="B1591">
        <v>13601</v>
      </c>
      <c r="C1591" t="s">
        <v>10679</v>
      </c>
      <c r="D1591" t="s">
        <v>1963</v>
      </c>
      <c r="E1591">
        <v>1</v>
      </c>
      <c r="F1591" t="s">
        <v>13849</v>
      </c>
      <c r="G1591">
        <v>2</v>
      </c>
      <c r="H1591" t="s">
        <v>13771</v>
      </c>
      <c r="I1591" t="s">
        <v>13852</v>
      </c>
      <c r="J1591">
        <v>1</v>
      </c>
      <c r="K1591" t="s">
        <v>13769</v>
      </c>
      <c r="L1591">
        <v>270103</v>
      </c>
      <c r="M1591" t="s">
        <v>13539</v>
      </c>
      <c r="N1591">
        <v>270103008</v>
      </c>
      <c r="O1591" t="s">
        <v>13734</v>
      </c>
      <c r="P1591">
        <v>16725</v>
      </c>
      <c r="Q1591">
        <v>4672.5194993496698</v>
      </c>
      <c r="R1591">
        <v>5523.746951871658</v>
      </c>
    </row>
    <row r="1592" spans="1:18" x14ac:dyDescent="0.25">
      <c r="A1592">
        <v>13</v>
      </c>
      <c r="B1592">
        <v>13601</v>
      </c>
      <c r="C1592" t="s">
        <v>10679</v>
      </c>
      <c r="D1592" t="s">
        <v>1963</v>
      </c>
      <c r="E1592">
        <v>1</v>
      </c>
      <c r="F1592" t="s">
        <v>13849</v>
      </c>
      <c r="G1592">
        <v>2</v>
      </c>
      <c r="H1592" t="s">
        <v>13771</v>
      </c>
      <c r="I1592" t="s">
        <v>13853</v>
      </c>
      <c r="J1592">
        <v>1</v>
      </c>
      <c r="K1592" t="s">
        <v>13769</v>
      </c>
      <c r="L1592">
        <v>270103</v>
      </c>
      <c r="M1592" t="s">
        <v>13539</v>
      </c>
      <c r="N1592">
        <v>270103008</v>
      </c>
      <c r="O1592" t="s">
        <v>13734</v>
      </c>
      <c r="P1592">
        <v>0</v>
      </c>
      <c r="Q1592">
        <v>6716.6314335060497</v>
      </c>
      <c r="R1592">
        <v>5177.2968099861309</v>
      </c>
    </row>
    <row r="1593" spans="1:18" x14ac:dyDescent="0.25">
      <c r="A1593">
        <v>13</v>
      </c>
      <c r="B1593">
        <v>13601</v>
      </c>
      <c r="C1593" t="s">
        <v>10679</v>
      </c>
      <c r="D1593" t="s">
        <v>1963</v>
      </c>
      <c r="E1593">
        <v>2</v>
      </c>
      <c r="F1593" t="s">
        <v>13854</v>
      </c>
      <c r="G1593">
        <v>1</v>
      </c>
      <c r="H1593" t="s">
        <v>8278</v>
      </c>
      <c r="I1593" t="s">
        <v>13850</v>
      </c>
      <c r="J1593">
        <v>1</v>
      </c>
      <c r="K1593" t="s">
        <v>13769</v>
      </c>
      <c r="L1593">
        <v>270103</v>
      </c>
      <c r="M1593" t="s">
        <v>13539</v>
      </c>
      <c r="N1593">
        <v>270103008</v>
      </c>
      <c r="O1593" t="s">
        <v>13734</v>
      </c>
      <c r="P1593">
        <v>16725</v>
      </c>
      <c r="Q1593">
        <v>11389.150932855719</v>
      </c>
      <c r="R1593">
        <v>10701.043761857789</v>
      </c>
    </row>
    <row r="1594" spans="1:18" x14ac:dyDescent="0.25">
      <c r="A1594">
        <v>13</v>
      </c>
      <c r="B1594">
        <v>13601</v>
      </c>
      <c r="C1594" t="s">
        <v>10679</v>
      </c>
      <c r="D1594" t="s">
        <v>1963</v>
      </c>
      <c r="E1594">
        <v>3</v>
      </c>
      <c r="F1594" t="s">
        <v>13855</v>
      </c>
      <c r="G1594">
        <v>1</v>
      </c>
      <c r="H1594" t="s">
        <v>8278</v>
      </c>
      <c r="I1594" t="s">
        <v>13850</v>
      </c>
      <c r="J1594">
        <v>1</v>
      </c>
      <c r="K1594" t="s">
        <v>13769</v>
      </c>
      <c r="L1594">
        <v>270103</v>
      </c>
      <c r="M1594" t="s">
        <v>13539</v>
      </c>
      <c r="N1594">
        <v>270103008</v>
      </c>
      <c r="O1594" t="s">
        <v>13734</v>
      </c>
      <c r="P1594">
        <v>16725</v>
      </c>
      <c r="Q1594">
        <v>7751.0842661890492</v>
      </c>
      <c r="R1594">
        <v>8424.4612375859433</v>
      </c>
    </row>
    <row r="1595" spans="1:18" x14ac:dyDescent="0.25">
      <c r="A1595">
        <v>13</v>
      </c>
      <c r="B1595">
        <v>13601</v>
      </c>
      <c r="C1595" t="s">
        <v>10679</v>
      </c>
      <c r="D1595" t="s">
        <v>1963</v>
      </c>
      <c r="E1595">
        <v>3</v>
      </c>
      <c r="F1595" t="s">
        <v>13855</v>
      </c>
      <c r="G1595">
        <v>1</v>
      </c>
      <c r="H1595" t="s">
        <v>8278</v>
      </c>
      <c r="I1595" t="s">
        <v>13851</v>
      </c>
      <c r="J1595">
        <v>1</v>
      </c>
      <c r="K1595" t="s">
        <v>13769</v>
      </c>
      <c r="L1595">
        <v>270103</v>
      </c>
      <c r="M1595" t="s">
        <v>13539</v>
      </c>
      <c r="N1595">
        <v>270103008</v>
      </c>
      <c r="O1595" t="s">
        <v>13734</v>
      </c>
      <c r="P1595">
        <v>0</v>
      </c>
      <c r="Q1595">
        <v>3638.0666666666698</v>
      </c>
      <c r="R1595">
        <v>2276.5825242718452</v>
      </c>
    </row>
    <row r="1596" spans="1:18" x14ac:dyDescent="0.25">
      <c r="A1596">
        <v>13</v>
      </c>
      <c r="B1596">
        <v>13602</v>
      </c>
      <c r="C1596" t="s">
        <v>10679</v>
      </c>
      <c r="D1596" t="s">
        <v>1966</v>
      </c>
      <c r="E1596">
        <v>1</v>
      </c>
      <c r="F1596" t="s">
        <v>13849</v>
      </c>
      <c r="G1596">
        <v>1</v>
      </c>
      <c r="H1596" t="s">
        <v>8278</v>
      </c>
      <c r="I1596" t="s">
        <v>13850</v>
      </c>
      <c r="J1596">
        <v>1</v>
      </c>
      <c r="K1596" t="s">
        <v>13769</v>
      </c>
      <c r="L1596">
        <v>270103</v>
      </c>
      <c r="M1596" t="s">
        <v>13539</v>
      </c>
      <c r="N1596">
        <v>270103008</v>
      </c>
      <c r="O1596" t="s">
        <v>13734</v>
      </c>
      <c r="P1596">
        <v>0</v>
      </c>
      <c r="Q1596">
        <v>0</v>
      </c>
      <c r="R1596">
        <v>17277.914350093084</v>
      </c>
    </row>
    <row r="1597" spans="1:18" x14ac:dyDescent="0.25">
      <c r="A1597">
        <v>13</v>
      </c>
      <c r="B1597">
        <v>13602</v>
      </c>
      <c r="C1597" t="s">
        <v>10679</v>
      </c>
      <c r="D1597" t="s">
        <v>1966</v>
      </c>
      <c r="E1597">
        <v>1</v>
      </c>
      <c r="F1597" t="s">
        <v>13849</v>
      </c>
      <c r="G1597">
        <v>1</v>
      </c>
      <c r="H1597" t="s">
        <v>8278</v>
      </c>
      <c r="I1597" t="s">
        <v>13851</v>
      </c>
      <c r="J1597">
        <v>1</v>
      </c>
      <c r="K1597" t="s">
        <v>13769</v>
      </c>
      <c r="L1597">
        <v>270103</v>
      </c>
      <c r="M1597" t="s">
        <v>13539</v>
      </c>
      <c r="N1597">
        <v>270103008</v>
      </c>
      <c r="O1597" t="s">
        <v>13734</v>
      </c>
      <c r="P1597">
        <v>0</v>
      </c>
      <c r="Q1597">
        <v>0</v>
      </c>
      <c r="R1597">
        <v>8985.5468099861318</v>
      </c>
    </row>
    <row r="1598" spans="1:18" x14ac:dyDescent="0.25">
      <c r="A1598">
        <v>13</v>
      </c>
      <c r="B1598">
        <v>13602</v>
      </c>
      <c r="C1598" t="s">
        <v>10679</v>
      </c>
      <c r="D1598" t="s">
        <v>1966</v>
      </c>
      <c r="E1598">
        <v>1</v>
      </c>
      <c r="F1598" t="s">
        <v>13849</v>
      </c>
      <c r="G1598">
        <v>2</v>
      </c>
      <c r="H1598" t="s">
        <v>13771</v>
      </c>
      <c r="I1598" t="s">
        <v>13852</v>
      </c>
      <c r="J1598">
        <v>1</v>
      </c>
      <c r="K1598" t="s">
        <v>13769</v>
      </c>
      <c r="L1598">
        <v>270103</v>
      </c>
      <c r="M1598" t="s">
        <v>13539</v>
      </c>
      <c r="N1598">
        <v>270103008</v>
      </c>
      <c r="O1598" t="s">
        <v>13734</v>
      </c>
      <c r="P1598">
        <v>0</v>
      </c>
      <c r="Q1598">
        <v>0</v>
      </c>
      <c r="R1598">
        <v>17277.914350093084</v>
      </c>
    </row>
    <row r="1599" spans="1:18" x14ac:dyDescent="0.25">
      <c r="A1599">
        <v>13</v>
      </c>
      <c r="B1599">
        <v>13602</v>
      </c>
      <c r="C1599" t="s">
        <v>10679</v>
      </c>
      <c r="D1599" t="s">
        <v>1966</v>
      </c>
      <c r="E1599">
        <v>1</v>
      </c>
      <c r="F1599" t="s">
        <v>13849</v>
      </c>
      <c r="G1599">
        <v>2</v>
      </c>
      <c r="H1599" t="s">
        <v>13771</v>
      </c>
      <c r="I1599" t="s">
        <v>13853</v>
      </c>
      <c r="J1599">
        <v>1</v>
      </c>
      <c r="K1599" t="s">
        <v>13769</v>
      </c>
      <c r="L1599">
        <v>270103</v>
      </c>
      <c r="M1599" t="s">
        <v>13539</v>
      </c>
      <c r="N1599">
        <v>270103008</v>
      </c>
      <c r="O1599" t="s">
        <v>13734</v>
      </c>
      <c r="P1599">
        <v>0</v>
      </c>
      <c r="Q1599">
        <v>0</v>
      </c>
      <c r="R1599">
        <v>8985.5468099861318</v>
      </c>
    </row>
    <row r="1600" spans="1:18" x14ac:dyDescent="0.25">
      <c r="A1600">
        <v>13</v>
      </c>
      <c r="B1600">
        <v>13602</v>
      </c>
      <c r="C1600" t="s">
        <v>10679</v>
      </c>
      <c r="D1600" t="s">
        <v>1966</v>
      </c>
      <c r="E1600">
        <v>2</v>
      </c>
      <c r="F1600" t="s">
        <v>13854</v>
      </c>
      <c r="G1600">
        <v>1</v>
      </c>
      <c r="H1600" t="s">
        <v>8278</v>
      </c>
      <c r="I1600" t="s">
        <v>13850</v>
      </c>
      <c r="J1600">
        <v>1</v>
      </c>
      <c r="K1600" t="s">
        <v>13769</v>
      </c>
      <c r="L1600">
        <v>270103</v>
      </c>
      <c r="M1600" t="s">
        <v>13539</v>
      </c>
      <c r="N1600">
        <v>270103008</v>
      </c>
      <c r="O1600" t="s">
        <v>13734</v>
      </c>
      <c r="P1600">
        <v>0</v>
      </c>
      <c r="Q1600">
        <v>0</v>
      </c>
      <c r="R1600">
        <v>21086.164350093084</v>
      </c>
    </row>
    <row r="1601" spans="1:18" x14ac:dyDescent="0.25">
      <c r="A1601">
        <v>13</v>
      </c>
      <c r="B1601">
        <v>13602</v>
      </c>
      <c r="C1601" t="s">
        <v>10679</v>
      </c>
      <c r="D1601" t="s">
        <v>1966</v>
      </c>
      <c r="E1601">
        <v>2</v>
      </c>
      <c r="F1601" t="s">
        <v>13854</v>
      </c>
      <c r="G1601">
        <v>1</v>
      </c>
      <c r="H1601" t="s">
        <v>8278</v>
      </c>
      <c r="I1601" t="s">
        <v>13851</v>
      </c>
      <c r="J1601">
        <v>1</v>
      </c>
      <c r="K1601" t="s">
        <v>13769</v>
      </c>
      <c r="L1601">
        <v>270103</v>
      </c>
      <c r="M1601" t="s">
        <v>13539</v>
      </c>
      <c r="N1601">
        <v>270103008</v>
      </c>
      <c r="O1601" t="s">
        <v>13734</v>
      </c>
      <c r="P1601">
        <v>0</v>
      </c>
      <c r="Q1601">
        <v>0</v>
      </c>
      <c r="R1601">
        <v>5177.2968099861309</v>
      </c>
    </row>
    <row r="1602" spans="1:18" x14ac:dyDescent="0.25">
      <c r="A1602">
        <v>13</v>
      </c>
      <c r="B1602">
        <v>13602</v>
      </c>
      <c r="C1602" t="s">
        <v>10679</v>
      </c>
      <c r="D1602" t="s">
        <v>1966</v>
      </c>
      <c r="E1602">
        <v>3</v>
      </c>
      <c r="F1602" t="s">
        <v>13855</v>
      </c>
      <c r="G1602">
        <v>1</v>
      </c>
      <c r="H1602" t="s">
        <v>8278</v>
      </c>
      <c r="I1602" t="s">
        <v>13850</v>
      </c>
      <c r="J1602">
        <v>1</v>
      </c>
      <c r="K1602" t="s">
        <v>13769</v>
      </c>
      <c r="L1602">
        <v>270103</v>
      </c>
      <c r="M1602" t="s">
        <v>13539</v>
      </c>
      <c r="N1602">
        <v>270103008</v>
      </c>
      <c r="O1602" t="s">
        <v>13734</v>
      </c>
      <c r="P1602">
        <v>0</v>
      </c>
      <c r="Q1602">
        <v>0</v>
      </c>
      <c r="R1602">
        <v>17277.914350093084</v>
      </c>
    </row>
    <row r="1603" spans="1:18" x14ac:dyDescent="0.25">
      <c r="A1603">
        <v>13</v>
      </c>
      <c r="B1603">
        <v>13602</v>
      </c>
      <c r="C1603" t="s">
        <v>10679</v>
      </c>
      <c r="D1603" t="s">
        <v>1966</v>
      </c>
      <c r="E1603">
        <v>3</v>
      </c>
      <c r="F1603" t="s">
        <v>13855</v>
      </c>
      <c r="G1603">
        <v>1</v>
      </c>
      <c r="H1603" t="s">
        <v>8278</v>
      </c>
      <c r="I1603" t="s">
        <v>13851</v>
      </c>
      <c r="J1603">
        <v>1</v>
      </c>
      <c r="K1603" t="s">
        <v>13769</v>
      </c>
      <c r="L1603">
        <v>270103</v>
      </c>
      <c r="M1603" t="s">
        <v>13539</v>
      </c>
      <c r="N1603">
        <v>270103008</v>
      </c>
      <c r="O1603" t="s">
        <v>13734</v>
      </c>
      <c r="P1603">
        <v>0</v>
      </c>
      <c r="Q1603">
        <v>0</v>
      </c>
      <c r="R1603">
        <v>8985.5468099861318</v>
      </c>
    </row>
    <row r="1604" spans="1:18" x14ac:dyDescent="0.25">
      <c r="A1604">
        <v>13</v>
      </c>
      <c r="B1604">
        <v>13603</v>
      </c>
      <c r="C1604" t="s">
        <v>10679</v>
      </c>
      <c r="D1604" t="s">
        <v>1969</v>
      </c>
      <c r="E1604">
        <v>1</v>
      </c>
      <c r="F1604" t="s">
        <v>13849</v>
      </c>
      <c r="G1604">
        <v>1</v>
      </c>
      <c r="H1604" t="s">
        <v>8278</v>
      </c>
      <c r="I1604" t="s">
        <v>13850</v>
      </c>
      <c r="J1604">
        <v>1</v>
      </c>
      <c r="K1604" t="s">
        <v>13769</v>
      </c>
      <c r="L1604">
        <v>270103</v>
      </c>
      <c r="M1604" t="s">
        <v>13539</v>
      </c>
      <c r="N1604">
        <v>270103008</v>
      </c>
      <c r="O1604" t="s">
        <v>13734</v>
      </c>
      <c r="P1604">
        <v>0</v>
      </c>
      <c r="Q1604">
        <v>20183.056729339849</v>
      </c>
      <c r="R1604">
        <v>19972.905644418403</v>
      </c>
    </row>
    <row r="1605" spans="1:18" x14ac:dyDescent="0.25">
      <c r="A1605">
        <v>13</v>
      </c>
      <c r="B1605">
        <v>13603</v>
      </c>
      <c r="C1605" t="s">
        <v>10679</v>
      </c>
      <c r="D1605" t="s">
        <v>1969</v>
      </c>
      <c r="E1605">
        <v>1</v>
      </c>
      <c r="F1605" t="s">
        <v>13849</v>
      </c>
      <c r="G1605">
        <v>1</v>
      </c>
      <c r="H1605" t="s">
        <v>8278</v>
      </c>
      <c r="I1605" t="s">
        <v>13851</v>
      </c>
      <c r="J1605">
        <v>1</v>
      </c>
      <c r="K1605" t="s">
        <v>13769</v>
      </c>
      <c r="L1605">
        <v>270103</v>
      </c>
      <c r="M1605" t="s">
        <v>13539</v>
      </c>
      <c r="N1605">
        <v>270103008</v>
      </c>
      <c r="O1605" t="s">
        <v>13734</v>
      </c>
      <c r="P1605">
        <v>0</v>
      </c>
      <c r="Q1605">
        <v>1593.9547325102899</v>
      </c>
      <c r="R1605">
        <v>3754.6</v>
      </c>
    </row>
    <row r="1606" spans="1:18" x14ac:dyDescent="0.25">
      <c r="A1606">
        <v>13</v>
      </c>
      <c r="B1606">
        <v>13603</v>
      </c>
      <c r="C1606" t="s">
        <v>10679</v>
      </c>
      <c r="D1606" t="s">
        <v>1969</v>
      </c>
      <c r="E1606">
        <v>1</v>
      </c>
      <c r="F1606" t="s">
        <v>13849</v>
      </c>
      <c r="G1606">
        <v>2</v>
      </c>
      <c r="H1606" t="s">
        <v>13771</v>
      </c>
      <c r="I1606" t="s">
        <v>13852</v>
      </c>
      <c r="J1606">
        <v>1</v>
      </c>
      <c r="K1606" t="s">
        <v>13769</v>
      </c>
      <c r="L1606">
        <v>270103</v>
      </c>
      <c r="M1606" t="s">
        <v>13539</v>
      </c>
      <c r="N1606">
        <v>270103008</v>
      </c>
      <c r="O1606" t="s">
        <v>13734</v>
      </c>
      <c r="P1606">
        <v>0</v>
      </c>
      <c r="Q1606">
        <v>12007.721038486048</v>
      </c>
      <c r="R1606">
        <v>15799.896874364927</v>
      </c>
    </row>
    <row r="1607" spans="1:18" x14ac:dyDescent="0.25">
      <c r="A1607">
        <v>13</v>
      </c>
      <c r="B1607">
        <v>13603</v>
      </c>
      <c r="C1607" t="s">
        <v>10679</v>
      </c>
      <c r="D1607" t="s">
        <v>1969</v>
      </c>
      <c r="E1607">
        <v>1</v>
      </c>
      <c r="F1607" t="s">
        <v>13849</v>
      </c>
      <c r="G1607">
        <v>2</v>
      </c>
      <c r="H1607" t="s">
        <v>13771</v>
      </c>
      <c r="I1607" t="s">
        <v>13853</v>
      </c>
      <c r="J1607">
        <v>1</v>
      </c>
      <c r="K1607" t="s">
        <v>13769</v>
      </c>
      <c r="L1607">
        <v>270103</v>
      </c>
      <c r="M1607" t="s">
        <v>13539</v>
      </c>
      <c r="N1607">
        <v>270103008</v>
      </c>
      <c r="O1607" t="s">
        <v>13734</v>
      </c>
      <c r="P1607">
        <v>0</v>
      </c>
      <c r="Q1607">
        <v>9769.2904233640893</v>
      </c>
      <c r="R1607">
        <v>7927.6087700534763</v>
      </c>
    </row>
    <row r="1608" spans="1:18" x14ac:dyDescent="0.25">
      <c r="A1608">
        <v>13</v>
      </c>
      <c r="B1608">
        <v>13603</v>
      </c>
      <c r="C1608" t="s">
        <v>10679</v>
      </c>
      <c r="D1608" t="s">
        <v>1969</v>
      </c>
      <c r="E1608">
        <v>2</v>
      </c>
      <c r="F1608" t="s">
        <v>13854</v>
      </c>
      <c r="G1608">
        <v>1</v>
      </c>
      <c r="H1608" t="s">
        <v>8278</v>
      </c>
      <c r="I1608" t="s">
        <v>13850</v>
      </c>
      <c r="J1608">
        <v>1</v>
      </c>
      <c r="K1608" t="s">
        <v>13769</v>
      </c>
      <c r="L1608">
        <v>270103</v>
      </c>
      <c r="M1608" t="s">
        <v>13539</v>
      </c>
      <c r="N1608">
        <v>270103008</v>
      </c>
      <c r="O1608" t="s">
        <v>13734</v>
      </c>
      <c r="P1608">
        <v>0</v>
      </c>
      <c r="Q1608">
        <v>21777.011461850139</v>
      </c>
      <c r="R1608">
        <v>23727.505644418405</v>
      </c>
    </row>
    <row r="1609" spans="1:18" x14ac:dyDescent="0.25">
      <c r="A1609">
        <v>13</v>
      </c>
      <c r="B1609">
        <v>13603</v>
      </c>
      <c r="C1609" t="s">
        <v>10679</v>
      </c>
      <c r="D1609" t="s">
        <v>1969</v>
      </c>
      <c r="E1609">
        <v>3</v>
      </c>
      <c r="F1609" t="s">
        <v>13855</v>
      </c>
      <c r="G1609">
        <v>1</v>
      </c>
      <c r="H1609" t="s">
        <v>8278</v>
      </c>
      <c r="I1609" t="s">
        <v>13850</v>
      </c>
      <c r="J1609">
        <v>1</v>
      </c>
      <c r="K1609" t="s">
        <v>13769</v>
      </c>
      <c r="L1609">
        <v>270103</v>
      </c>
      <c r="M1609" t="s">
        <v>13539</v>
      </c>
      <c r="N1609">
        <v>270103008</v>
      </c>
      <c r="O1609" t="s">
        <v>13734</v>
      </c>
      <c r="P1609">
        <v>0</v>
      </c>
      <c r="Q1609">
        <v>20183.056729339849</v>
      </c>
      <c r="R1609">
        <v>19972.905644418403</v>
      </c>
    </row>
    <row r="1610" spans="1:18" x14ac:dyDescent="0.25">
      <c r="A1610">
        <v>13</v>
      </c>
      <c r="B1610">
        <v>13603</v>
      </c>
      <c r="C1610" t="s">
        <v>10679</v>
      </c>
      <c r="D1610" t="s">
        <v>1969</v>
      </c>
      <c r="E1610">
        <v>3</v>
      </c>
      <c r="F1610" t="s">
        <v>13855</v>
      </c>
      <c r="G1610">
        <v>1</v>
      </c>
      <c r="H1610" t="s">
        <v>8278</v>
      </c>
      <c r="I1610" t="s">
        <v>13851</v>
      </c>
      <c r="J1610">
        <v>1</v>
      </c>
      <c r="K1610" t="s">
        <v>13769</v>
      </c>
      <c r="L1610">
        <v>270103</v>
      </c>
      <c r="M1610" t="s">
        <v>13539</v>
      </c>
      <c r="N1610">
        <v>270103008</v>
      </c>
      <c r="O1610" t="s">
        <v>13734</v>
      </c>
      <c r="P1610">
        <v>0</v>
      </c>
      <c r="Q1610">
        <v>1593.9547325102899</v>
      </c>
      <c r="R1610">
        <v>3754.6</v>
      </c>
    </row>
    <row r="1611" spans="1:18" x14ac:dyDescent="0.25">
      <c r="A1611">
        <v>13</v>
      </c>
      <c r="B1611">
        <v>13604</v>
      </c>
      <c r="C1611" t="s">
        <v>10679</v>
      </c>
      <c r="D1611" t="s">
        <v>1972</v>
      </c>
      <c r="E1611">
        <v>1</v>
      </c>
      <c r="F1611" t="s">
        <v>13849</v>
      </c>
      <c r="G1611">
        <v>1</v>
      </c>
      <c r="H1611" t="s">
        <v>8278</v>
      </c>
      <c r="I1611" t="s">
        <v>13850</v>
      </c>
      <c r="J1611">
        <v>1</v>
      </c>
      <c r="K1611" t="s">
        <v>13769</v>
      </c>
      <c r="L1611">
        <v>270103</v>
      </c>
      <c r="M1611" t="s">
        <v>13539</v>
      </c>
      <c r="N1611">
        <v>270103008</v>
      </c>
      <c r="O1611" t="s">
        <v>13734</v>
      </c>
      <c r="P1611">
        <v>11632</v>
      </c>
      <c r="Q1611">
        <v>9041.3756195525602</v>
      </c>
      <c r="R1611">
        <v>0</v>
      </c>
    </row>
    <row r="1612" spans="1:18" x14ac:dyDescent="0.25">
      <c r="A1612">
        <v>13</v>
      </c>
      <c r="B1612">
        <v>13604</v>
      </c>
      <c r="C1612" t="s">
        <v>10679</v>
      </c>
      <c r="D1612" t="s">
        <v>1972</v>
      </c>
      <c r="E1612">
        <v>1</v>
      </c>
      <c r="F1612" t="s">
        <v>13849</v>
      </c>
      <c r="G1612">
        <v>1</v>
      </c>
      <c r="H1612" t="s">
        <v>8278</v>
      </c>
      <c r="I1612" t="s">
        <v>13851</v>
      </c>
      <c r="J1612">
        <v>1</v>
      </c>
      <c r="K1612" t="s">
        <v>13769</v>
      </c>
      <c r="L1612">
        <v>270103</v>
      </c>
      <c r="M1612" t="s">
        <v>13539</v>
      </c>
      <c r="N1612">
        <v>270103008</v>
      </c>
      <c r="O1612" t="s">
        <v>13734</v>
      </c>
      <c r="P1612">
        <v>0</v>
      </c>
      <c r="Q1612">
        <v>3638.0666666666698</v>
      </c>
      <c r="R1612">
        <v>0</v>
      </c>
    </row>
    <row r="1613" spans="1:18" x14ac:dyDescent="0.25">
      <c r="A1613">
        <v>13</v>
      </c>
      <c r="B1613">
        <v>13604</v>
      </c>
      <c r="C1613" t="s">
        <v>10679</v>
      </c>
      <c r="D1613" t="s">
        <v>1972</v>
      </c>
      <c r="E1613">
        <v>1</v>
      </c>
      <c r="F1613" t="s">
        <v>13849</v>
      </c>
      <c r="G1613">
        <v>2</v>
      </c>
      <c r="H1613" t="s">
        <v>13771</v>
      </c>
      <c r="I1613" t="s">
        <v>13852</v>
      </c>
      <c r="J1613">
        <v>1</v>
      </c>
      <c r="K1613" t="s">
        <v>13769</v>
      </c>
      <c r="L1613">
        <v>270103</v>
      </c>
      <c r="M1613" t="s">
        <v>13539</v>
      </c>
      <c r="N1613">
        <v>270103008</v>
      </c>
      <c r="O1613" t="s">
        <v>13734</v>
      </c>
      <c r="P1613">
        <v>6122</v>
      </c>
      <c r="Q1613">
        <v>9041.3756195525602</v>
      </c>
      <c r="R1613">
        <v>0</v>
      </c>
    </row>
    <row r="1614" spans="1:18" x14ac:dyDescent="0.25">
      <c r="A1614">
        <v>13</v>
      </c>
      <c r="B1614">
        <v>13604</v>
      </c>
      <c r="C1614" t="s">
        <v>10679</v>
      </c>
      <c r="D1614" t="s">
        <v>1972</v>
      </c>
      <c r="E1614">
        <v>1</v>
      </c>
      <c r="F1614" t="s">
        <v>13849</v>
      </c>
      <c r="G1614">
        <v>2</v>
      </c>
      <c r="H1614" t="s">
        <v>13771</v>
      </c>
      <c r="I1614" t="s">
        <v>13853</v>
      </c>
      <c r="J1614">
        <v>1</v>
      </c>
      <c r="K1614" t="s">
        <v>13769</v>
      </c>
      <c r="L1614">
        <v>270103</v>
      </c>
      <c r="M1614" t="s">
        <v>13539</v>
      </c>
      <c r="N1614">
        <v>270103008</v>
      </c>
      <c r="O1614" t="s">
        <v>13734</v>
      </c>
      <c r="P1614">
        <v>5510</v>
      </c>
      <c r="Q1614">
        <v>3638.0666666666698</v>
      </c>
      <c r="R1614">
        <v>0</v>
      </c>
    </row>
    <row r="1615" spans="1:18" x14ac:dyDescent="0.25">
      <c r="A1615">
        <v>13</v>
      </c>
      <c r="B1615">
        <v>13604</v>
      </c>
      <c r="C1615" t="s">
        <v>10679</v>
      </c>
      <c r="D1615" t="s">
        <v>1972</v>
      </c>
      <c r="E1615">
        <v>2</v>
      </c>
      <c r="F1615" t="s">
        <v>13854</v>
      </c>
      <c r="G1615">
        <v>1</v>
      </c>
      <c r="H1615" t="s">
        <v>8278</v>
      </c>
      <c r="I1615" t="s">
        <v>13850</v>
      </c>
      <c r="J1615">
        <v>1</v>
      </c>
      <c r="K1615" t="s">
        <v>13769</v>
      </c>
      <c r="L1615">
        <v>270103</v>
      </c>
      <c r="M1615" t="s">
        <v>13539</v>
      </c>
      <c r="N1615">
        <v>270103008</v>
      </c>
      <c r="O1615" t="s">
        <v>13734</v>
      </c>
      <c r="P1615">
        <v>11632</v>
      </c>
      <c r="Q1615">
        <v>9041.3756195525602</v>
      </c>
      <c r="R1615">
        <v>0</v>
      </c>
    </row>
    <row r="1616" spans="1:18" x14ac:dyDescent="0.25">
      <c r="A1616">
        <v>13</v>
      </c>
      <c r="B1616">
        <v>13604</v>
      </c>
      <c r="C1616" t="s">
        <v>10679</v>
      </c>
      <c r="D1616" t="s">
        <v>1972</v>
      </c>
      <c r="E1616">
        <v>2</v>
      </c>
      <c r="F1616" t="s">
        <v>13854</v>
      </c>
      <c r="G1616">
        <v>1</v>
      </c>
      <c r="H1616" t="s">
        <v>8278</v>
      </c>
      <c r="I1616" t="s">
        <v>13851</v>
      </c>
      <c r="J1616">
        <v>1</v>
      </c>
      <c r="K1616" t="s">
        <v>13769</v>
      </c>
      <c r="L1616">
        <v>270103</v>
      </c>
      <c r="M1616" t="s">
        <v>13539</v>
      </c>
      <c r="N1616">
        <v>270103008</v>
      </c>
      <c r="O1616" t="s">
        <v>13734</v>
      </c>
      <c r="P1616">
        <v>0</v>
      </c>
      <c r="Q1616">
        <v>3638.0666666666698</v>
      </c>
      <c r="R1616">
        <v>0</v>
      </c>
    </row>
    <row r="1617" spans="1:18" x14ac:dyDescent="0.25">
      <c r="A1617">
        <v>13</v>
      </c>
      <c r="B1617">
        <v>13604</v>
      </c>
      <c r="C1617" t="s">
        <v>10679</v>
      </c>
      <c r="D1617" t="s">
        <v>1972</v>
      </c>
      <c r="E1617">
        <v>3</v>
      </c>
      <c r="F1617" t="s">
        <v>13855</v>
      </c>
      <c r="G1617">
        <v>1</v>
      </c>
      <c r="H1617" t="s">
        <v>8278</v>
      </c>
      <c r="I1617" t="s">
        <v>13850</v>
      </c>
      <c r="J1617">
        <v>1</v>
      </c>
      <c r="K1617" t="s">
        <v>13769</v>
      </c>
      <c r="L1617">
        <v>270103</v>
      </c>
      <c r="M1617" t="s">
        <v>13539</v>
      </c>
      <c r="N1617">
        <v>270103008</v>
      </c>
      <c r="O1617" t="s">
        <v>13734</v>
      </c>
      <c r="P1617">
        <v>11632</v>
      </c>
      <c r="Q1617">
        <v>9041.3756195525602</v>
      </c>
      <c r="R1617">
        <v>0</v>
      </c>
    </row>
    <row r="1618" spans="1:18" x14ac:dyDescent="0.25">
      <c r="A1618">
        <v>13</v>
      </c>
      <c r="B1618">
        <v>13604</v>
      </c>
      <c r="C1618" t="s">
        <v>10679</v>
      </c>
      <c r="D1618" t="s">
        <v>1972</v>
      </c>
      <c r="E1618">
        <v>3</v>
      </c>
      <c r="F1618" t="s">
        <v>13855</v>
      </c>
      <c r="G1618">
        <v>1</v>
      </c>
      <c r="H1618" t="s">
        <v>8278</v>
      </c>
      <c r="I1618" t="s">
        <v>13851</v>
      </c>
      <c r="J1618">
        <v>1</v>
      </c>
      <c r="K1618" t="s">
        <v>13769</v>
      </c>
      <c r="L1618">
        <v>270103</v>
      </c>
      <c r="M1618" t="s">
        <v>13539</v>
      </c>
      <c r="N1618">
        <v>270103008</v>
      </c>
      <c r="O1618" t="s">
        <v>13734</v>
      </c>
      <c r="P1618">
        <v>0</v>
      </c>
      <c r="Q1618">
        <v>3638.0666666666698</v>
      </c>
      <c r="R1618">
        <v>0</v>
      </c>
    </row>
    <row r="1619" spans="1:18" x14ac:dyDescent="0.25">
      <c r="A1619">
        <v>13</v>
      </c>
      <c r="B1619">
        <v>13605</v>
      </c>
      <c r="C1619" t="s">
        <v>10679</v>
      </c>
      <c r="D1619" t="s">
        <v>1975</v>
      </c>
      <c r="E1619">
        <v>1</v>
      </c>
      <c r="F1619" t="s">
        <v>13849</v>
      </c>
      <c r="G1619">
        <v>1</v>
      </c>
      <c r="H1619" t="s">
        <v>8278</v>
      </c>
      <c r="I1619" t="s">
        <v>13850</v>
      </c>
      <c r="J1619">
        <v>1</v>
      </c>
      <c r="K1619" t="s">
        <v>13769</v>
      </c>
      <c r="L1619">
        <v>270103</v>
      </c>
      <c r="M1619" t="s">
        <v>13539</v>
      </c>
      <c r="N1619">
        <v>270103008</v>
      </c>
      <c r="O1619" t="s">
        <v>13734</v>
      </c>
      <c r="P1619">
        <v>21599</v>
      </c>
      <c r="Q1619">
        <v>34995.543918802709</v>
      </c>
      <c r="R1619">
        <v>27542.240713729447</v>
      </c>
    </row>
    <row r="1620" spans="1:18" x14ac:dyDescent="0.25">
      <c r="A1620">
        <v>13</v>
      </c>
      <c r="B1620">
        <v>13605</v>
      </c>
      <c r="C1620" t="s">
        <v>10679</v>
      </c>
      <c r="D1620" t="s">
        <v>1975</v>
      </c>
      <c r="E1620">
        <v>1</v>
      </c>
      <c r="F1620" t="s">
        <v>13849</v>
      </c>
      <c r="G1620">
        <v>1</v>
      </c>
      <c r="H1620" t="s">
        <v>8278</v>
      </c>
      <c r="I1620" t="s">
        <v>13851</v>
      </c>
      <c r="J1620">
        <v>1</v>
      </c>
      <c r="K1620" t="s">
        <v>13769</v>
      </c>
      <c r="L1620">
        <v>270103</v>
      </c>
      <c r="M1620" t="s">
        <v>13539</v>
      </c>
      <c r="N1620">
        <v>270103008</v>
      </c>
      <c r="O1620" t="s">
        <v>13734</v>
      </c>
      <c r="P1620">
        <v>0</v>
      </c>
      <c r="Q1620">
        <v>7219.7164624164498</v>
      </c>
      <c r="R1620">
        <v>10900.281683935711</v>
      </c>
    </row>
    <row r="1621" spans="1:18" x14ac:dyDescent="0.25">
      <c r="A1621">
        <v>13</v>
      </c>
      <c r="B1621">
        <v>13605</v>
      </c>
      <c r="C1621" t="s">
        <v>10679</v>
      </c>
      <c r="D1621" t="s">
        <v>1975</v>
      </c>
      <c r="E1621">
        <v>1</v>
      </c>
      <c r="F1621" t="s">
        <v>13849</v>
      </c>
      <c r="G1621">
        <v>2</v>
      </c>
      <c r="H1621" t="s">
        <v>13771</v>
      </c>
      <c r="I1621" t="s">
        <v>13852</v>
      </c>
      <c r="J1621">
        <v>1</v>
      </c>
      <c r="K1621" t="s">
        <v>13769</v>
      </c>
      <c r="L1621">
        <v>270103</v>
      </c>
      <c r="M1621" t="s">
        <v>13539</v>
      </c>
      <c r="N1621">
        <v>270103008</v>
      </c>
      <c r="O1621" t="s">
        <v>13734</v>
      </c>
      <c r="P1621">
        <v>14876</v>
      </c>
      <c r="Q1621">
        <v>14585.429095488378</v>
      </c>
      <c r="R1621">
        <v>12540.908887908208</v>
      </c>
    </row>
    <row r="1622" spans="1:18" x14ac:dyDescent="0.25">
      <c r="A1622">
        <v>13</v>
      </c>
      <c r="B1622">
        <v>13605</v>
      </c>
      <c r="C1622" t="s">
        <v>10679</v>
      </c>
      <c r="D1622" t="s">
        <v>1975</v>
      </c>
      <c r="E1622">
        <v>1</v>
      </c>
      <c r="F1622" t="s">
        <v>13849</v>
      </c>
      <c r="G1622">
        <v>2</v>
      </c>
      <c r="H1622" t="s">
        <v>13771</v>
      </c>
      <c r="I1622" t="s">
        <v>13853</v>
      </c>
      <c r="J1622">
        <v>1</v>
      </c>
      <c r="K1622" t="s">
        <v>13769</v>
      </c>
      <c r="L1622">
        <v>270103</v>
      </c>
      <c r="M1622" t="s">
        <v>13539</v>
      </c>
      <c r="N1622">
        <v>270103008</v>
      </c>
      <c r="O1622" t="s">
        <v>13734</v>
      </c>
      <c r="P1622">
        <v>6723</v>
      </c>
      <c r="Q1622">
        <v>27629.831285730779</v>
      </c>
      <c r="R1622">
        <v>25901.613509756946</v>
      </c>
    </row>
    <row r="1623" spans="1:18" x14ac:dyDescent="0.25">
      <c r="A1623">
        <v>13</v>
      </c>
      <c r="B1623">
        <v>13605</v>
      </c>
      <c r="C1623" t="s">
        <v>10679</v>
      </c>
      <c r="D1623" t="s">
        <v>1975</v>
      </c>
      <c r="E1623">
        <v>2</v>
      </c>
      <c r="F1623" t="s">
        <v>13854</v>
      </c>
      <c r="G1623">
        <v>1</v>
      </c>
      <c r="H1623" t="s">
        <v>8278</v>
      </c>
      <c r="I1623" t="s">
        <v>13850</v>
      </c>
      <c r="J1623">
        <v>1</v>
      </c>
      <c r="K1623" t="s">
        <v>13769</v>
      </c>
      <c r="L1623">
        <v>270103</v>
      </c>
      <c r="M1623" t="s">
        <v>13539</v>
      </c>
      <c r="N1623">
        <v>270103008</v>
      </c>
      <c r="O1623" t="s">
        <v>13734</v>
      </c>
      <c r="P1623">
        <v>21599</v>
      </c>
      <c r="Q1623">
        <v>42215.260381219159</v>
      </c>
      <c r="R1623">
        <v>38442.522397665154</v>
      </c>
    </row>
    <row r="1624" spans="1:18" x14ac:dyDescent="0.25">
      <c r="A1624">
        <v>13</v>
      </c>
      <c r="B1624">
        <v>13605</v>
      </c>
      <c r="C1624" t="s">
        <v>10679</v>
      </c>
      <c r="D1624" t="s">
        <v>1975</v>
      </c>
      <c r="E1624">
        <v>3</v>
      </c>
      <c r="F1624" t="s">
        <v>13855</v>
      </c>
      <c r="G1624">
        <v>1</v>
      </c>
      <c r="H1624" t="s">
        <v>8278</v>
      </c>
      <c r="I1624" t="s">
        <v>13850</v>
      </c>
      <c r="J1624">
        <v>1</v>
      </c>
      <c r="K1624" t="s">
        <v>13769</v>
      </c>
      <c r="L1624">
        <v>270103</v>
      </c>
      <c r="M1624" t="s">
        <v>13539</v>
      </c>
      <c r="N1624">
        <v>270103008</v>
      </c>
      <c r="O1624" t="s">
        <v>13734</v>
      </c>
      <c r="P1624">
        <v>21599</v>
      </c>
      <c r="Q1624">
        <v>34995.543918802709</v>
      </c>
      <c r="R1624">
        <v>27542.240713729447</v>
      </c>
    </row>
    <row r="1625" spans="1:18" x14ac:dyDescent="0.25">
      <c r="A1625">
        <v>13</v>
      </c>
      <c r="B1625">
        <v>13605</v>
      </c>
      <c r="C1625" t="s">
        <v>10679</v>
      </c>
      <c r="D1625" t="s">
        <v>1975</v>
      </c>
      <c r="E1625">
        <v>3</v>
      </c>
      <c r="F1625" t="s">
        <v>13855</v>
      </c>
      <c r="G1625">
        <v>1</v>
      </c>
      <c r="H1625" t="s">
        <v>8278</v>
      </c>
      <c r="I1625" t="s">
        <v>13851</v>
      </c>
      <c r="J1625">
        <v>1</v>
      </c>
      <c r="K1625" t="s">
        <v>13769</v>
      </c>
      <c r="L1625">
        <v>270103</v>
      </c>
      <c r="M1625" t="s">
        <v>13539</v>
      </c>
      <c r="N1625">
        <v>270103008</v>
      </c>
      <c r="O1625" t="s">
        <v>13734</v>
      </c>
      <c r="P1625">
        <v>0</v>
      </c>
      <c r="Q1625">
        <v>7219.7164624164498</v>
      </c>
      <c r="R1625">
        <v>10900.281683935711</v>
      </c>
    </row>
    <row r="1626" spans="1:18" x14ac:dyDescent="0.25">
      <c r="A1626">
        <v>14</v>
      </c>
      <c r="B1626">
        <v>14101</v>
      </c>
      <c r="C1626" t="s">
        <v>780</v>
      </c>
      <c r="D1626" t="s">
        <v>1978</v>
      </c>
      <c r="E1626">
        <v>1</v>
      </c>
      <c r="F1626" t="s">
        <v>13849</v>
      </c>
      <c r="G1626">
        <v>1</v>
      </c>
      <c r="H1626" t="s">
        <v>8278</v>
      </c>
      <c r="I1626" t="s">
        <v>13850</v>
      </c>
      <c r="J1626">
        <v>1</v>
      </c>
      <c r="K1626" t="s">
        <v>13769</v>
      </c>
      <c r="L1626">
        <v>270103</v>
      </c>
      <c r="M1626" t="s">
        <v>13539</v>
      </c>
      <c r="N1626">
        <v>270103008</v>
      </c>
      <c r="O1626" t="s">
        <v>13734</v>
      </c>
      <c r="P1626">
        <v>34834</v>
      </c>
      <c r="Q1626">
        <v>48009.123741004994</v>
      </c>
      <c r="R1626">
        <v>43864.258242009098</v>
      </c>
    </row>
    <row r="1627" spans="1:18" x14ac:dyDescent="0.25">
      <c r="A1627">
        <v>14</v>
      </c>
      <c r="B1627">
        <v>14101</v>
      </c>
      <c r="C1627" t="s">
        <v>780</v>
      </c>
      <c r="D1627" t="s">
        <v>1978</v>
      </c>
      <c r="E1627">
        <v>1</v>
      </c>
      <c r="F1627" t="s">
        <v>13849</v>
      </c>
      <c r="G1627">
        <v>1</v>
      </c>
      <c r="H1627" t="s">
        <v>8278</v>
      </c>
      <c r="I1627" t="s">
        <v>13851</v>
      </c>
      <c r="J1627">
        <v>1</v>
      </c>
      <c r="K1627" t="s">
        <v>13769</v>
      </c>
      <c r="L1627">
        <v>270103</v>
      </c>
      <c r="M1627" t="s">
        <v>13539</v>
      </c>
      <c r="N1627">
        <v>270103008</v>
      </c>
      <c r="O1627" t="s">
        <v>13734</v>
      </c>
      <c r="P1627">
        <v>10800</v>
      </c>
      <c r="Q1627">
        <v>6078.644458149688</v>
      </c>
      <c r="R1627">
        <v>13979.026219458465</v>
      </c>
    </row>
    <row r="1628" spans="1:18" x14ac:dyDescent="0.25">
      <c r="A1628">
        <v>14</v>
      </c>
      <c r="B1628">
        <v>14101</v>
      </c>
      <c r="C1628" t="s">
        <v>780</v>
      </c>
      <c r="D1628" t="s">
        <v>1978</v>
      </c>
      <c r="E1628">
        <v>1</v>
      </c>
      <c r="F1628" t="s">
        <v>13849</v>
      </c>
      <c r="G1628">
        <v>2</v>
      </c>
      <c r="H1628" t="s">
        <v>13771</v>
      </c>
      <c r="I1628" t="s">
        <v>13852</v>
      </c>
      <c r="J1628">
        <v>1</v>
      </c>
      <c r="K1628" t="s">
        <v>13769</v>
      </c>
      <c r="L1628">
        <v>270103</v>
      </c>
      <c r="M1628" t="s">
        <v>13539</v>
      </c>
      <c r="N1628">
        <v>270103008</v>
      </c>
      <c r="O1628" t="s">
        <v>13734</v>
      </c>
      <c r="P1628">
        <v>31643</v>
      </c>
      <c r="Q1628">
        <v>44105.464085225336</v>
      </c>
      <c r="R1628">
        <v>31116.345147400494</v>
      </c>
    </row>
    <row r="1629" spans="1:18" x14ac:dyDescent="0.25">
      <c r="A1629">
        <v>14</v>
      </c>
      <c r="B1629">
        <v>14101</v>
      </c>
      <c r="C1629" t="s">
        <v>780</v>
      </c>
      <c r="D1629" t="s">
        <v>1978</v>
      </c>
      <c r="E1629">
        <v>1</v>
      </c>
      <c r="F1629" t="s">
        <v>13849</v>
      </c>
      <c r="G1629">
        <v>2</v>
      </c>
      <c r="H1629" t="s">
        <v>13771</v>
      </c>
      <c r="I1629" t="s">
        <v>13853</v>
      </c>
      <c r="J1629">
        <v>1</v>
      </c>
      <c r="K1629" t="s">
        <v>13769</v>
      </c>
      <c r="L1629">
        <v>270103</v>
      </c>
      <c r="M1629" t="s">
        <v>13539</v>
      </c>
      <c r="N1629">
        <v>270103008</v>
      </c>
      <c r="O1629" t="s">
        <v>13734</v>
      </c>
      <c r="P1629">
        <v>13991</v>
      </c>
      <c r="Q1629">
        <v>9982.3041139293382</v>
      </c>
      <c r="R1629">
        <v>26726.939314067153</v>
      </c>
    </row>
    <row r="1630" spans="1:18" x14ac:dyDescent="0.25">
      <c r="A1630">
        <v>14</v>
      </c>
      <c r="B1630">
        <v>14101</v>
      </c>
      <c r="C1630" t="s">
        <v>780</v>
      </c>
      <c r="D1630" t="s">
        <v>1978</v>
      </c>
      <c r="E1630">
        <v>2</v>
      </c>
      <c r="F1630" t="s">
        <v>13854</v>
      </c>
      <c r="G1630">
        <v>1</v>
      </c>
      <c r="H1630" t="s">
        <v>8278</v>
      </c>
      <c r="I1630" t="s">
        <v>13850</v>
      </c>
      <c r="J1630">
        <v>1</v>
      </c>
      <c r="K1630" t="s">
        <v>13769</v>
      </c>
      <c r="L1630">
        <v>270103</v>
      </c>
      <c r="M1630" t="s">
        <v>13539</v>
      </c>
      <c r="N1630">
        <v>270103008</v>
      </c>
      <c r="O1630" t="s">
        <v>13734</v>
      </c>
      <c r="P1630">
        <v>42889</v>
      </c>
      <c r="Q1630">
        <v>52713.404451012924</v>
      </c>
      <c r="R1630">
        <v>56221.524773892459</v>
      </c>
    </row>
    <row r="1631" spans="1:18" x14ac:dyDescent="0.25">
      <c r="A1631">
        <v>14</v>
      </c>
      <c r="B1631">
        <v>14101</v>
      </c>
      <c r="C1631" t="s">
        <v>780</v>
      </c>
      <c r="D1631" t="s">
        <v>1978</v>
      </c>
      <c r="E1631">
        <v>2</v>
      </c>
      <c r="F1631" t="s">
        <v>13854</v>
      </c>
      <c r="G1631">
        <v>1</v>
      </c>
      <c r="H1631" t="s">
        <v>8278</v>
      </c>
      <c r="I1631" t="s">
        <v>13851</v>
      </c>
      <c r="J1631">
        <v>1</v>
      </c>
      <c r="K1631" t="s">
        <v>13769</v>
      </c>
      <c r="L1631">
        <v>270103</v>
      </c>
      <c r="M1631" t="s">
        <v>13539</v>
      </c>
      <c r="N1631">
        <v>270103008</v>
      </c>
      <c r="O1631" t="s">
        <v>13734</v>
      </c>
      <c r="P1631">
        <v>2426</v>
      </c>
      <c r="Q1631">
        <v>1374.3637481417331</v>
      </c>
      <c r="R1631">
        <v>1621.7596875751019</v>
      </c>
    </row>
    <row r="1632" spans="1:18" x14ac:dyDescent="0.25">
      <c r="A1632">
        <v>14</v>
      </c>
      <c r="B1632">
        <v>14101</v>
      </c>
      <c r="C1632" t="s">
        <v>780</v>
      </c>
      <c r="D1632" t="s">
        <v>1978</v>
      </c>
      <c r="E1632">
        <v>2</v>
      </c>
      <c r="F1632" t="s">
        <v>13854</v>
      </c>
      <c r="G1632">
        <v>1</v>
      </c>
      <c r="H1632" t="s">
        <v>8278</v>
      </c>
      <c r="I1632" t="s">
        <v>13856</v>
      </c>
      <c r="J1632">
        <v>1</v>
      </c>
      <c r="K1632" t="s">
        <v>13769</v>
      </c>
      <c r="L1632">
        <v>270103</v>
      </c>
      <c r="M1632" t="s">
        <v>13539</v>
      </c>
      <c r="N1632">
        <v>270103008</v>
      </c>
      <c r="O1632" t="s">
        <v>13734</v>
      </c>
      <c r="P1632">
        <v>319</v>
      </c>
      <c r="Q1632">
        <v>0</v>
      </c>
      <c r="R1632">
        <v>0</v>
      </c>
    </row>
    <row r="1633" spans="1:18" x14ac:dyDescent="0.25">
      <c r="A1633">
        <v>14</v>
      </c>
      <c r="B1633">
        <v>14101</v>
      </c>
      <c r="C1633" t="s">
        <v>780</v>
      </c>
      <c r="D1633" t="s">
        <v>1978</v>
      </c>
      <c r="E1633">
        <v>3</v>
      </c>
      <c r="F1633" t="s">
        <v>13855</v>
      </c>
      <c r="G1633">
        <v>1</v>
      </c>
      <c r="H1633" t="s">
        <v>8278</v>
      </c>
      <c r="I1633" t="s">
        <v>13850</v>
      </c>
      <c r="J1633">
        <v>1</v>
      </c>
      <c r="K1633" t="s">
        <v>13769</v>
      </c>
      <c r="L1633">
        <v>270103</v>
      </c>
      <c r="M1633" t="s">
        <v>13539</v>
      </c>
      <c r="N1633">
        <v>270103008</v>
      </c>
      <c r="O1633" t="s">
        <v>13734</v>
      </c>
      <c r="P1633">
        <v>35283</v>
      </c>
      <c r="Q1633">
        <v>48009.123741004994</v>
      </c>
      <c r="R1633">
        <v>43864.258242009098</v>
      </c>
    </row>
    <row r="1634" spans="1:18" x14ac:dyDescent="0.25">
      <c r="A1634">
        <v>14</v>
      </c>
      <c r="B1634">
        <v>14101</v>
      </c>
      <c r="C1634" t="s">
        <v>780</v>
      </c>
      <c r="D1634" t="s">
        <v>1978</v>
      </c>
      <c r="E1634">
        <v>3</v>
      </c>
      <c r="F1634" t="s">
        <v>13855</v>
      </c>
      <c r="G1634">
        <v>1</v>
      </c>
      <c r="H1634" t="s">
        <v>8278</v>
      </c>
      <c r="I1634" t="s">
        <v>13851</v>
      </c>
      <c r="J1634">
        <v>1</v>
      </c>
      <c r="K1634" t="s">
        <v>13769</v>
      </c>
      <c r="L1634">
        <v>270103</v>
      </c>
      <c r="M1634" t="s">
        <v>13539</v>
      </c>
      <c r="N1634">
        <v>270103008</v>
      </c>
      <c r="O1634" t="s">
        <v>13734</v>
      </c>
      <c r="P1634">
        <v>10351</v>
      </c>
      <c r="Q1634">
        <v>6078.644458149688</v>
      </c>
      <c r="R1634">
        <v>13979.026219458465</v>
      </c>
    </row>
    <row r="1635" spans="1:18" x14ac:dyDescent="0.25">
      <c r="A1635">
        <v>14</v>
      </c>
      <c r="B1635">
        <v>14103</v>
      </c>
      <c r="C1635" t="s">
        <v>780</v>
      </c>
      <c r="D1635" t="s">
        <v>1984</v>
      </c>
      <c r="E1635">
        <v>1</v>
      </c>
      <c r="F1635" t="s">
        <v>13849</v>
      </c>
      <c r="G1635">
        <v>1</v>
      </c>
      <c r="H1635" t="s">
        <v>8278</v>
      </c>
      <c r="I1635" t="s">
        <v>13850</v>
      </c>
      <c r="J1635">
        <v>1</v>
      </c>
      <c r="K1635" t="s">
        <v>13769</v>
      </c>
      <c r="L1635">
        <v>270103</v>
      </c>
      <c r="M1635" t="s">
        <v>13539</v>
      </c>
      <c r="N1635">
        <v>270103008</v>
      </c>
      <c r="O1635" t="s">
        <v>13734</v>
      </c>
      <c r="P1635">
        <v>0</v>
      </c>
      <c r="Q1635">
        <v>2366.8950876916392</v>
      </c>
      <c r="R1635">
        <v>0</v>
      </c>
    </row>
    <row r="1636" spans="1:18" x14ac:dyDescent="0.25">
      <c r="A1636">
        <v>14</v>
      </c>
      <c r="B1636">
        <v>14103</v>
      </c>
      <c r="C1636" t="s">
        <v>780</v>
      </c>
      <c r="D1636" t="s">
        <v>1984</v>
      </c>
      <c r="E1636">
        <v>1</v>
      </c>
      <c r="F1636" t="s">
        <v>13849</v>
      </c>
      <c r="G1636">
        <v>1</v>
      </c>
      <c r="H1636" t="s">
        <v>8278</v>
      </c>
      <c r="I1636" t="s">
        <v>13851</v>
      </c>
      <c r="J1636">
        <v>1</v>
      </c>
      <c r="K1636" t="s">
        <v>13769</v>
      </c>
      <c r="L1636">
        <v>270103</v>
      </c>
      <c r="M1636" t="s">
        <v>13539</v>
      </c>
      <c r="N1636">
        <v>270103008</v>
      </c>
      <c r="O1636" t="s">
        <v>13734</v>
      </c>
      <c r="P1636">
        <v>0</v>
      </c>
      <c r="Q1636">
        <v>889.87494957644196</v>
      </c>
      <c r="R1636">
        <v>0</v>
      </c>
    </row>
    <row r="1637" spans="1:18" x14ac:dyDescent="0.25">
      <c r="A1637">
        <v>14</v>
      </c>
      <c r="B1637">
        <v>14103</v>
      </c>
      <c r="C1637" t="s">
        <v>780</v>
      </c>
      <c r="D1637" t="s">
        <v>1984</v>
      </c>
      <c r="E1637">
        <v>1</v>
      </c>
      <c r="F1637" t="s">
        <v>13849</v>
      </c>
      <c r="G1637">
        <v>2</v>
      </c>
      <c r="H1637" t="s">
        <v>13771</v>
      </c>
      <c r="I1637" t="s">
        <v>13852</v>
      </c>
      <c r="J1637">
        <v>1</v>
      </c>
      <c r="K1637" t="s">
        <v>13769</v>
      </c>
      <c r="L1637">
        <v>270103</v>
      </c>
      <c r="M1637" t="s">
        <v>13539</v>
      </c>
      <c r="N1637">
        <v>270103008</v>
      </c>
      <c r="O1637" t="s">
        <v>13734</v>
      </c>
      <c r="P1637">
        <v>0</v>
      </c>
      <c r="Q1637">
        <v>1571.8792620993208</v>
      </c>
      <c r="R1637">
        <v>0</v>
      </c>
    </row>
    <row r="1638" spans="1:18" x14ac:dyDescent="0.25">
      <c r="A1638">
        <v>14</v>
      </c>
      <c r="B1638">
        <v>14103</v>
      </c>
      <c r="C1638" t="s">
        <v>780</v>
      </c>
      <c r="D1638" t="s">
        <v>1984</v>
      </c>
      <c r="E1638">
        <v>1</v>
      </c>
      <c r="F1638" t="s">
        <v>13849</v>
      </c>
      <c r="G1638">
        <v>2</v>
      </c>
      <c r="H1638" t="s">
        <v>13771</v>
      </c>
      <c r="I1638" t="s">
        <v>13853</v>
      </c>
      <c r="J1638">
        <v>1</v>
      </c>
      <c r="K1638" t="s">
        <v>13769</v>
      </c>
      <c r="L1638">
        <v>270103</v>
      </c>
      <c r="M1638" t="s">
        <v>13539</v>
      </c>
      <c r="N1638">
        <v>270103008</v>
      </c>
      <c r="O1638" t="s">
        <v>13734</v>
      </c>
      <c r="P1638">
        <v>0</v>
      </c>
      <c r="Q1638">
        <v>1684.8907751687602</v>
      </c>
      <c r="R1638">
        <v>0</v>
      </c>
    </row>
    <row r="1639" spans="1:18" x14ac:dyDescent="0.25">
      <c r="A1639">
        <v>14</v>
      </c>
      <c r="B1639">
        <v>14103</v>
      </c>
      <c r="C1639" t="s">
        <v>780</v>
      </c>
      <c r="D1639" t="s">
        <v>1984</v>
      </c>
      <c r="E1639">
        <v>2</v>
      </c>
      <c r="F1639" t="s">
        <v>13854</v>
      </c>
      <c r="G1639">
        <v>1</v>
      </c>
      <c r="H1639" t="s">
        <v>8278</v>
      </c>
      <c r="I1639" t="s">
        <v>13850</v>
      </c>
      <c r="J1639">
        <v>1</v>
      </c>
      <c r="K1639" t="s">
        <v>13769</v>
      </c>
      <c r="L1639">
        <v>270103</v>
      </c>
      <c r="M1639" t="s">
        <v>13539</v>
      </c>
      <c r="N1639">
        <v>270103008</v>
      </c>
      <c r="O1639" t="s">
        <v>13734</v>
      </c>
      <c r="P1639">
        <v>0</v>
      </c>
      <c r="Q1639">
        <v>3256.7700372680815</v>
      </c>
      <c r="R1639">
        <v>0</v>
      </c>
    </row>
    <row r="1640" spans="1:18" x14ac:dyDescent="0.25">
      <c r="A1640">
        <v>14</v>
      </c>
      <c r="B1640">
        <v>14103</v>
      </c>
      <c r="C1640" t="s">
        <v>780</v>
      </c>
      <c r="D1640" t="s">
        <v>1984</v>
      </c>
      <c r="E1640">
        <v>3</v>
      </c>
      <c r="F1640" t="s">
        <v>13855</v>
      </c>
      <c r="G1640">
        <v>1</v>
      </c>
      <c r="H1640" t="s">
        <v>8278</v>
      </c>
      <c r="I1640" t="s">
        <v>13850</v>
      </c>
      <c r="J1640">
        <v>1</v>
      </c>
      <c r="K1640" t="s">
        <v>13769</v>
      </c>
      <c r="L1640">
        <v>270103</v>
      </c>
      <c r="M1640" t="s">
        <v>13539</v>
      </c>
      <c r="N1640">
        <v>270103008</v>
      </c>
      <c r="O1640" t="s">
        <v>13734</v>
      </c>
      <c r="P1640">
        <v>0</v>
      </c>
      <c r="Q1640">
        <v>2366.8950876916392</v>
      </c>
      <c r="R1640">
        <v>0</v>
      </c>
    </row>
    <row r="1641" spans="1:18" x14ac:dyDescent="0.25">
      <c r="A1641">
        <v>14</v>
      </c>
      <c r="B1641">
        <v>14103</v>
      </c>
      <c r="C1641" t="s">
        <v>780</v>
      </c>
      <c r="D1641" t="s">
        <v>1984</v>
      </c>
      <c r="E1641">
        <v>3</v>
      </c>
      <c r="F1641" t="s">
        <v>13855</v>
      </c>
      <c r="G1641">
        <v>1</v>
      </c>
      <c r="H1641" t="s">
        <v>8278</v>
      </c>
      <c r="I1641" t="s">
        <v>13851</v>
      </c>
      <c r="J1641">
        <v>1</v>
      </c>
      <c r="K1641" t="s">
        <v>13769</v>
      </c>
      <c r="L1641">
        <v>270103</v>
      </c>
      <c r="M1641" t="s">
        <v>13539</v>
      </c>
      <c r="N1641">
        <v>270103008</v>
      </c>
      <c r="O1641" t="s">
        <v>13734</v>
      </c>
      <c r="P1641">
        <v>0</v>
      </c>
      <c r="Q1641">
        <v>889.87494957644196</v>
      </c>
      <c r="R1641">
        <v>0</v>
      </c>
    </row>
    <row r="1642" spans="1:18" x14ac:dyDescent="0.25">
      <c r="A1642">
        <v>14</v>
      </c>
      <c r="B1642">
        <v>14104</v>
      </c>
      <c r="C1642" t="s">
        <v>780</v>
      </c>
      <c r="D1642" t="s">
        <v>777</v>
      </c>
      <c r="E1642">
        <v>1</v>
      </c>
      <c r="F1642" t="s">
        <v>13849</v>
      </c>
      <c r="G1642">
        <v>1</v>
      </c>
      <c r="H1642" t="s">
        <v>8278</v>
      </c>
      <c r="I1642" t="s">
        <v>13850</v>
      </c>
      <c r="J1642">
        <v>1</v>
      </c>
      <c r="K1642" t="s">
        <v>13769</v>
      </c>
      <c r="L1642">
        <v>270103</v>
      </c>
      <c r="M1642" t="s">
        <v>13539</v>
      </c>
      <c r="N1642">
        <v>270103008</v>
      </c>
      <c r="O1642" t="s">
        <v>13734</v>
      </c>
      <c r="P1642">
        <v>0</v>
      </c>
      <c r="Q1642">
        <v>1063.8367211147061</v>
      </c>
      <c r="R1642">
        <v>0</v>
      </c>
    </row>
    <row r="1643" spans="1:18" x14ac:dyDescent="0.25">
      <c r="A1643">
        <v>14</v>
      </c>
      <c r="B1643">
        <v>14104</v>
      </c>
      <c r="C1643" t="s">
        <v>780</v>
      </c>
      <c r="D1643" t="s">
        <v>777</v>
      </c>
      <c r="E1643">
        <v>1</v>
      </c>
      <c r="F1643" t="s">
        <v>13849</v>
      </c>
      <c r="G1643">
        <v>2</v>
      </c>
      <c r="H1643" t="s">
        <v>13771</v>
      </c>
      <c r="I1643" t="s">
        <v>13852</v>
      </c>
      <c r="J1643">
        <v>1</v>
      </c>
      <c r="K1643" t="s">
        <v>13769</v>
      </c>
      <c r="L1643">
        <v>270103</v>
      </c>
      <c r="M1643" t="s">
        <v>13539</v>
      </c>
      <c r="N1643">
        <v>270103008</v>
      </c>
      <c r="O1643" t="s">
        <v>13734</v>
      </c>
      <c r="P1643">
        <v>0</v>
      </c>
      <c r="Q1643">
        <v>1063.8367211147061</v>
      </c>
      <c r="R1643">
        <v>0</v>
      </c>
    </row>
    <row r="1644" spans="1:18" x14ac:dyDescent="0.25">
      <c r="A1644">
        <v>14</v>
      </c>
      <c r="B1644">
        <v>14104</v>
      </c>
      <c r="C1644" t="s">
        <v>780</v>
      </c>
      <c r="D1644" t="s">
        <v>777</v>
      </c>
      <c r="E1644">
        <v>2</v>
      </c>
      <c r="F1644" t="s">
        <v>13854</v>
      </c>
      <c r="G1644">
        <v>1</v>
      </c>
      <c r="H1644" t="s">
        <v>8278</v>
      </c>
      <c r="I1644" t="s">
        <v>13850</v>
      </c>
      <c r="J1644">
        <v>1</v>
      </c>
      <c r="K1644" t="s">
        <v>13769</v>
      </c>
      <c r="L1644">
        <v>270103</v>
      </c>
      <c r="M1644" t="s">
        <v>13539</v>
      </c>
      <c r="N1644">
        <v>270103008</v>
      </c>
      <c r="O1644" t="s">
        <v>13734</v>
      </c>
      <c r="P1644">
        <v>0</v>
      </c>
      <c r="Q1644">
        <v>1063.8367211147061</v>
      </c>
      <c r="R1644">
        <v>0</v>
      </c>
    </row>
    <row r="1645" spans="1:18" x14ac:dyDescent="0.25">
      <c r="A1645">
        <v>14</v>
      </c>
      <c r="B1645">
        <v>14104</v>
      </c>
      <c r="C1645" t="s">
        <v>780</v>
      </c>
      <c r="D1645" t="s">
        <v>777</v>
      </c>
      <c r="E1645">
        <v>3</v>
      </c>
      <c r="F1645" t="s">
        <v>13855</v>
      </c>
      <c r="G1645">
        <v>1</v>
      </c>
      <c r="H1645" t="s">
        <v>8278</v>
      </c>
      <c r="I1645" t="s">
        <v>13850</v>
      </c>
      <c r="J1645">
        <v>1</v>
      </c>
      <c r="K1645" t="s">
        <v>13769</v>
      </c>
      <c r="L1645">
        <v>270103</v>
      </c>
      <c r="M1645" t="s">
        <v>13539</v>
      </c>
      <c r="N1645">
        <v>270103008</v>
      </c>
      <c r="O1645" t="s">
        <v>13734</v>
      </c>
      <c r="P1645">
        <v>0</v>
      </c>
      <c r="Q1645">
        <v>1063.8367211147061</v>
      </c>
      <c r="R1645">
        <v>0</v>
      </c>
    </row>
    <row r="1646" spans="1:18" x14ac:dyDescent="0.25">
      <c r="A1646">
        <v>14</v>
      </c>
      <c r="B1646">
        <v>14105</v>
      </c>
      <c r="C1646" t="s">
        <v>780</v>
      </c>
      <c r="D1646" t="s">
        <v>1989</v>
      </c>
      <c r="E1646">
        <v>1</v>
      </c>
      <c r="F1646" t="s">
        <v>13849</v>
      </c>
      <c r="G1646">
        <v>1</v>
      </c>
      <c r="H1646" t="s">
        <v>8278</v>
      </c>
      <c r="I1646" t="s">
        <v>13850</v>
      </c>
      <c r="J1646">
        <v>1</v>
      </c>
      <c r="K1646" t="s">
        <v>13769</v>
      </c>
      <c r="L1646">
        <v>270103</v>
      </c>
      <c r="M1646" t="s">
        <v>13539</v>
      </c>
      <c r="N1646">
        <v>270103008</v>
      </c>
      <c r="O1646" t="s">
        <v>13734</v>
      </c>
      <c r="P1646">
        <v>0</v>
      </c>
      <c r="Q1646">
        <v>567.63876570583807</v>
      </c>
      <c r="R1646">
        <v>0</v>
      </c>
    </row>
    <row r="1647" spans="1:18" x14ac:dyDescent="0.25">
      <c r="A1647">
        <v>14</v>
      </c>
      <c r="B1647">
        <v>14105</v>
      </c>
      <c r="C1647" t="s">
        <v>780</v>
      </c>
      <c r="D1647" t="s">
        <v>1989</v>
      </c>
      <c r="E1647">
        <v>1</v>
      </c>
      <c r="F1647" t="s">
        <v>13849</v>
      </c>
      <c r="G1647">
        <v>1</v>
      </c>
      <c r="H1647" t="s">
        <v>8278</v>
      </c>
      <c r="I1647" t="s">
        <v>13851</v>
      </c>
      <c r="J1647">
        <v>1</v>
      </c>
      <c r="K1647" t="s">
        <v>13769</v>
      </c>
      <c r="L1647">
        <v>270103</v>
      </c>
      <c r="M1647" t="s">
        <v>13539</v>
      </c>
      <c r="N1647">
        <v>270103008</v>
      </c>
      <c r="O1647" t="s">
        <v>13734</v>
      </c>
      <c r="P1647">
        <v>0</v>
      </c>
      <c r="Q1647">
        <v>268.82089552238801</v>
      </c>
      <c r="R1647">
        <v>0</v>
      </c>
    </row>
    <row r="1648" spans="1:18" x14ac:dyDescent="0.25">
      <c r="A1648">
        <v>14</v>
      </c>
      <c r="B1648">
        <v>14105</v>
      </c>
      <c r="C1648" t="s">
        <v>780</v>
      </c>
      <c r="D1648" t="s">
        <v>1989</v>
      </c>
      <c r="E1648">
        <v>1</v>
      </c>
      <c r="F1648" t="s">
        <v>13849</v>
      </c>
      <c r="G1648">
        <v>2</v>
      </c>
      <c r="H1648" t="s">
        <v>13771</v>
      </c>
      <c r="I1648" t="s">
        <v>13852</v>
      </c>
      <c r="J1648">
        <v>1</v>
      </c>
      <c r="K1648" t="s">
        <v>13769</v>
      </c>
      <c r="L1648">
        <v>270103</v>
      </c>
      <c r="M1648" t="s">
        <v>13539</v>
      </c>
      <c r="N1648">
        <v>270103008</v>
      </c>
      <c r="O1648" t="s">
        <v>13734</v>
      </c>
      <c r="P1648">
        <v>0</v>
      </c>
      <c r="Q1648">
        <v>567.63876570583807</v>
      </c>
      <c r="R1648">
        <v>0</v>
      </c>
    </row>
    <row r="1649" spans="1:18" x14ac:dyDescent="0.25">
      <c r="A1649">
        <v>14</v>
      </c>
      <c r="B1649">
        <v>14105</v>
      </c>
      <c r="C1649" t="s">
        <v>780</v>
      </c>
      <c r="D1649" t="s">
        <v>1989</v>
      </c>
      <c r="E1649">
        <v>1</v>
      </c>
      <c r="F1649" t="s">
        <v>13849</v>
      </c>
      <c r="G1649">
        <v>2</v>
      </c>
      <c r="H1649" t="s">
        <v>13771</v>
      </c>
      <c r="I1649" t="s">
        <v>13853</v>
      </c>
      <c r="J1649">
        <v>1</v>
      </c>
      <c r="K1649" t="s">
        <v>13769</v>
      </c>
      <c r="L1649">
        <v>270103</v>
      </c>
      <c r="M1649" t="s">
        <v>13539</v>
      </c>
      <c r="N1649">
        <v>270103008</v>
      </c>
      <c r="O1649" t="s">
        <v>13734</v>
      </c>
      <c r="P1649">
        <v>0</v>
      </c>
      <c r="Q1649">
        <v>268.82089552238801</v>
      </c>
      <c r="R1649">
        <v>0</v>
      </c>
    </row>
    <row r="1650" spans="1:18" x14ac:dyDescent="0.25">
      <c r="A1650">
        <v>14</v>
      </c>
      <c r="B1650">
        <v>14105</v>
      </c>
      <c r="C1650" t="s">
        <v>780</v>
      </c>
      <c r="D1650" t="s">
        <v>1989</v>
      </c>
      <c r="E1650">
        <v>2</v>
      </c>
      <c r="F1650" t="s">
        <v>13854</v>
      </c>
      <c r="G1650">
        <v>1</v>
      </c>
      <c r="H1650" t="s">
        <v>8278</v>
      </c>
      <c r="I1650" t="s">
        <v>13850</v>
      </c>
      <c r="J1650">
        <v>1</v>
      </c>
      <c r="K1650" t="s">
        <v>13769</v>
      </c>
      <c r="L1650">
        <v>270103</v>
      </c>
      <c r="M1650" t="s">
        <v>13539</v>
      </c>
      <c r="N1650">
        <v>270103008</v>
      </c>
      <c r="O1650" t="s">
        <v>13734</v>
      </c>
      <c r="P1650">
        <v>0</v>
      </c>
      <c r="Q1650">
        <v>567.63876570583807</v>
      </c>
      <c r="R1650">
        <v>0</v>
      </c>
    </row>
    <row r="1651" spans="1:18" x14ac:dyDescent="0.25">
      <c r="A1651">
        <v>14</v>
      </c>
      <c r="B1651">
        <v>14105</v>
      </c>
      <c r="C1651" t="s">
        <v>780</v>
      </c>
      <c r="D1651" t="s">
        <v>1989</v>
      </c>
      <c r="E1651">
        <v>2</v>
      </c>
      <c r="F1651" t="s">
        <v>13854</v>
      </c>
      <c r="G1651">
        <v>1</v>
      </c>
      <c r="H1651" t="s">
        <v>8278</v>
      </c>
      <c r="I1651" t="s">
        <v>13851</v>
      </c>
      <c r="J1651">
        <v>1</v>
      </c>
      <c r="K1651" t="s">
        <v>13769</v>
      </c>
      <c r="L1651">
        <v>270103</v>
      </c>
      <c r="M1651" t="s">
        <v>13539</v>
      </c>
      <c r="N1651">
        <v>270103008</v>
      </c>
      <c r="O1651" t="s">
        <v>13734</v>
      </c>
      <c r="P1651">
        <v>0</v>
      </c>
      <c r="Q1651">
        <v>268.82089552238801</v>
      </c>
      <c r="R1651">
        <v>0</v>
      </c>
    </row>
    <row r="1652" spans="1:18" x14ac:dyDescent="0.25">
      <c r="A1652">
        <v>14</v>
      </c>
      <c r="B1652">
        <v>14105</v>
      </c>
      <c r="C1652" t="s">
        <v>780</v>
      </c>
      <c r="D1652" t="s">
        <v>1989</v>
      </c>
      <c r="E1652">
        <v>3</v>
      </c>
      <c r="F1652" t="s">
        <v>13855</v>
      </c>
      <c r="G1652">
        <v>1</v>
      </c>
      <c r="H1652" t="s">
        <v>8278</v>
      </c>
      <c r="I1652" t="s">
        <v>13850</v>
      </c>
      <c r="J1652">
        <v>1</v>
      </c>
      <c r="K1652" t="s">
        <v>13769</v>
      </c>
      <c r="L1652">
        <v>270103</v>
      </c>
      <c r="M1652" t="s">
        <v>13539</v>
      </c>
      <c r="N1652">
        <v>270103008</v>
      </c>
      <c r="O1652" t="s">
        <v>13734</v>
      </c>
      <c r="P1652">
        <v>0</v>
      </c>
      <c r="Q1652">
        <v>567.63876570583807</v>
      </c>
      <c r="R1652">
        <v>0</v>
      </c>
    </row>
    <row r="1653" spans="1:18" x14ac:dyDescent="0.25">
      <c r="A1653">
        <v>14</v>
      </c>
      <c r="B1653">
        <v>14105</v>
      </c>
      <c r="C1653" t="s">
        <v>780</v>
      </c>
      <c r="D1653" t="s">
        <v>1989</v>
      </c>
      <c r="E1653">
        <v>3</v>
      </c>
      <c r="F1653" t="s">
        <v>13855</v>
      </c>
      <c r="G1653">
        <v>1</v>
      </c>
      <c r="H1653" t="s">
        <v>8278</v>
      </c>
      <c r="I1653" t="s">
        <v>13851</v>
      </c>
      <c r="J1653">
        <v>1</v>
      </c>
      <c r="K1653" t="s">
        <v>13769</v>
      </c>
      <c r="L1653">
        <v>270103</v>
      </c>
      <c r="M1653" t="s">
        <v>13539</v>
      </c>
      <c r="N1653">
        <v>270103008</v>
      </c>
      <c r="O1653" t="s">
        <v>13734</v>
      </c>
      <c r="P1653">
        <v>0</v>
      </c>
      <c r="Q1653">
        <v>268.82089552238801</v>
      </c>
      <c r="R1653">
        <v>0</v>
      </c>
    </row>
    <row r="1654" spans="1:18" x14ac:dyDescent="0.25">
      <c r="A1654">
        <v>14</v>
      </c>
      <c r="B1654">
        <v>14106</v>
      </c>
      <c r="C1654" t="s">
        <v>780</v>
      </c>
      <c r="D1654" t="s">
        <v>1992</v>
      </c>
      <c r="E1654">
        <v>1</v>
      </c>
      <c r="F1654" t="s">
        <v>13849</v>
      </c>
      <c r="G1654">
        <v>1</v>
      </c>
      <c r="H1654" t="s">
        <v>8278</v>
      </c>
      <c r="I1654" t="s">
        <v>13850</v>
      </c>
      <c r="J1654">
        <v>1</v>
      </c>
      <c r="K1654" t="s">
        <v>13769</v>
      </c>
      <c r="L1654">
        <v>270103</v>
      </c>
      <c r="M1654" t="s">
        <v>13539</v>
      </c>
      <c r="N1654">
        <v>270103008</v>
      </c>
      <c r="O1654" t="s">
        <v>13734</v>
      </c>
      <c r="P1654">
        <v>0</v>
      </c>
      <c r="Q1654">
        <v>7281.7466960199445</v>
      </c>
      <c r="R1654">
        <v>0</v>
      </c>
    </row>
    <row r="1655" spans="1:18" x14ac:dyDescent="0.25">
      <c r="A1655">
        <v>14</v>
      </c>
      <c r="B1655">
        <v>14106</v>
      </c>
      <c r="C1655" t="s">
        <v>780</v>
      </c>
      <c r="D1655" t="s">
        <v>1992</v>
      </c>
      <c r="E1655">
        <v>1</v>
      </c>
      <c r="F1655" t="s">
        <v>13849</v>
      </c>
      <c r="G1655">
        <v>2</v>
      </c>
      <c r="H1655" t="s">
        <v>13771</v>
      </c>
      <c r="I1655" t="s">
        <v>13852</v>
      </c>
      <c r="J1655">
        <v>1</v>
      </c>
      <c r="K1655" t="s">
        <v>13769</v>
      </c>
      <c r="L1655">
        <v>270103</v>
      </c>
      <c r="M1655" t="s">
        <v>13539</v>
      </c>
      <c r="N1655">
        <v>270103008</v>
      </c>
      <c r="O1655" t="s">
        <v>13734</v>
      </c>
      <c r="P1655">
        <v>0</v>
      </c>
      <c r="Q1655">
        <v>6239.3598784224896</v>
      </c>
      <c r="R1655">
        <v>0</v>
      </c>
    </row>
    <row r="1656" spans="1:18" x14ac:dyDescent="0.25">
      <c r="A1656">
        <v>14</v>
      </c>
      <c r="B1656">
        <v>14106</v>
      </c>
      <c r="C1656" t="s">
        <v>780</v>
      </c>
      <c r="D1656" t="s">
        <v>1992</v>
      </c>
      <c r="E1656">
        <v>1</v>
      </c>
      <c r="F1656" t="s">
        <v>13849</v>
      </c>
      <c r="G1656">
        <v>2</v>
      </c>
      <c r="H1656" t="s">
        <v>13771</v>
      </c>
      <c r="I1656" t="s">
        <v>13853</v>
      </c>
      <c r="J1656">
        <v>1</v>
      </c>
      <c r="K1656" t="s">
        <v>13769</v>
      </c>
      <c r="L1656">
        <v>270103</v>
      </c>
      <c r="M1656" t="s">
        <v>13539</v>
      </c>
      <c r="N1656">
        <v>270103008</v>
      </c>
      <c r="O1656" t="s">
        <v>13734</v>
      </c>
      <c r="P1656">
        <v>0</v>
      </c>
      <c r="Q1656">
        <v>1042.386817597456</v>
      </c>
      <c r="R1656">
        <v>0</v>
      </c>
    </row>
    <row r="1657" spans="1:18" x14ac:dyDescent="0.25">
      <c r="A1657">
        <v>14</v>
      </c>
      <c r="B1657">
        <v>14106</v>
      </c>
      <c r="C1657" t="s">
        <v>780</v>
      </c>
      <c r="D1657" t="s">
        <v>1992</v>
      </c>
      <c r="E1657">
        <v>2</v>
      </c>
      <c r="F1657" t="s">
        <v>13854</v>
      </c>
      <c r="G1657">
        <v>1</v>
      </c>
      <c r="H1657" t="s">
        <v>8278</v>
      </c>
      <c r="I1657" t="s">
        <v>13850</v>
      </c>
      <c r="J1657">
        <v>1</v>
      </c>
      <c r="K1657" t="s">
        <v>13769</v>
      </c>
      <c r="L1657">
        <v>270103</v>
      </c>
      <c r="M1657" t="s">
        <v>13539</v>
      </c>
      <c r="N1657">
        <v>270103008</v>
      </c>
      <c r="O1657" t="s">
        <v>13734</v>
      </c>
      <c r="P1657">
        <v>0</v>
      </c>
      <c r="Q1657">
        <v>7281.7466960199445</v>
      </c>
      <c r="R1657">
        <v>0</v>
      </c>
    </row>
    <row r="1658" spans="1:18" x14ac:dyDescent="0.25">
      <c r="A1658">
        <v>14</v>
      </c>
      <c r="B1658">
        <v>14106</v>
      </c>
      <c r="C1658" t="s">
        <v>780</v>
      </c>
      <c r="D1658" t="s">
        <v>1992</v>
      </c>
      <c r="E1658">
        <v>3</v>
      </c>
      <c r="F1658" t="s">
        <v>13855</v>
      </c>
      <c r="G1658">
        <v>1</v>
      </c>
      <c r="H1658" t="s">
        <v>8278</v>
      </c>
      <c r="I1658" t="s">
        <v>13850</v>
      </c>
      <c r="J1658">
        <v>1</v>
      </c>
      <c r="K1658" t="s">
        <v>13769</v>
      </c>
      <c r="L1658">
        <v>270103</v>
      </c>
      <c r="M1658" t="s">
        <v>13539</v>
      </c>
      <c r="N1658">
        <v>270103008</v>
      </c>
      <c r="O1658" t="s">
        <v>13734</v>
      </c>
      <c r="P1658">
        <v>0</v>
      </c>
      <c r="Q1658">
        <v>7281.7466960199445</v>
      </c>
      <c r="R1658">
        <v>0</v>
      </c>
    </row>
    <row r="1659" spans="1:18" x14ac:dyDescent="0.25">
      <c r="A1659">
        <v>14</v>
      </c>
      <c r="B1659">
        <v>14107</v>
      </c>
      <c r="C1659" t="s">
        <v>780</v>
      </c>
      <c r="D1659" t="s">
        <v>1995</v>
      </c>
      <c r="E1659">
        <v>1</v>
      </c>
      <c r="F1659" t="s">
        <v>13849</v>
      </c>
      <c r="G1659">
        <v>1</v>
      </c>
      <c r="H1659" t="s">
        <v>8278</v>
      </c>
      <c r="I1659" t="s">
        <v>13850</v>
      </c>
      <c r="J1659">
        <v>1</v>
      </c>
      <c r="K1659" t="s">
        <v>13769</v>
      </c>
      <c r="L1659">
        <v>270103</v>
      </c>
      <c r="M1659" t="s">
        <v>13539</v>
      </c>
      <c r="N1659">
        <v>270103008</v>
      </c>
      <c r="O1659" t="s">
        <v>13734</v>
      </c>
      <c r="P1659">
        <v>0</v>
      </c>
      <c r="Q1659">
        <v>1888.8495213680862</v>
      </c>
      <c r="R1659">
        <v>0</v>
      </c>
    </row>
    <row r="1660" spans="1:18" x14ac:dyDescent="0.25">
      <c r="A1660">
        <v>14</v>
      </c>
      <c r="B1660">
        <v>14107</v>
      </c>
      <c r="C1660" t="s">
        <v>780</v>
      </c>
      <c r="D1660" t="s">
        <v>1995</v>
      </c>
      <c r="E1660">
        <v>1</v>
      </c>
      <c r="F1660" t="s">
        <v>13849</v>
      </c>
      <c r="G1660">
        <v>2</v>
      </c>
      <c r="H1660" t="s">
        <v>13771</v>
      </c>
      <c r="I1660" t="s">
        <v>13852</v>
      </c>
      <c r="J1660">
        <v>1</v>
      </c>
      <c r="K1660" t="s">
        <v>13769</v>
      </c>
      <c r="L1660">
        <v>270103</v>
      </c>
      <c r="M1660" t="s">
        <v>13539</v>
      </c>
      <c r="N1660">
        <v>270103008</v>
      </c>
      <c r="O1660" t="s">
        <v>13734</v>
      </c>
      <c r="P1660">
        <v>0</v>
      </c>
      <c r="Q1660">
        <v>1888.8495213680862</v>
      </c>
      <c r="R1660">
        <v>0</v>
      </c>
    </row>
    <row r="1661" spans="1:18" x14ac:dyDescent="0.25">
      <c r="A1661">
        <v>14</v>
      </c>
      <c r="B1661">
        <v>14107</v>
      </c>
      <c r="C1661" t="s">
        <v>780</v>
      </c>
      <c r="D1661" t="s">
        <v>1995</v>
      </c>
      <c r="E1661">
        <v>2</v>
      </c>
      <c r="F1661" t="s">
        <v>13854</v>
      </c>
      <c r="G1661">
        <v>1</v>
      </c>
      <c r="H1661" t="s">
        <v>8278</v>
      </c>
      <c r="I1661" t="s">
        <v>13850</v>
      </c>
      <c r="J1661">
        <v>1</v>
      </c>
      <c r="K1661" t="s">
        <v>13769</v>
      </c>
      <c r="L1661">
        <v>270103</v>
      </c>
      <c r="M1661" t="s">
        <v>13539</v>
      </c>
      <c r="N1661">
        <v>270103008</v>
      </c>
      <c r="O1661" t="s">
        <v>13734</v>
      </c>
      <c r="P1661">
        <v>0</v>
      </c>
      <c r="Q1661">
        <v>1888.8495213680862</v>
      </c>
      <c r="R1661">
        <v>0</v>
      </c>
    </row>
    <row r="1662" spans="1:18" x14ac:dyDescent="0.25">
      <c r="A1662">
        <v>14</v>
      </c>
      <c r="B1662">
        <v>14107</v>
      </c>
      <c r="C1662" t="s">
        <v>780</v>
      </c>
      <c r="D1662" t="s">
        <v>1995</v>
      </c>
      <c r="E1662">
        <v>3</v>
      </c>
      <c r="F1662" t="s">
        <v>13855</v>
      </c>
      <c r="G1662">
        <v>1</v>
      </c>
      <c r="H1662" t="s">
        <v>8278</v>
      </c>
      <c r="I1662" t="s">
        <v>13850</v>
      </c>
      <c r="J1662">
        <v>1</v>
      </c>
      <c r="K1662" t="s">
        <v>13769</v>
      </c>
      <c r="L1662">
        <v>270103</v>
      </c>
      <c r="M1662" t="s">
        <v>13539</v>
      </c>
      <c r="N1662">
        <v>270103008</v>
      </c>
      <c r="O1662" t="s">
        <v>13734</v>
      </c>
      <c r="P1662">
        <v>0</v>
      </c>
      <c r="Q1662">
        <v>1888.8495213680862</v>
      </c>
      <c r="R1662">
        <v>0</v>
      </c>
    </row>
    <row r="1663" spans="1:18" x14ac:dyDescent="0.25">
      <c r="A1663">
        <v>14</v>
      </c>
      <c r="B1663">
        <v>14108</v>
      </c>
      <c r="C1663" t="s">
        <v>780</v>
      </c>
      <c r="D1663" t="s">
        <v>1998</v>
      </c>
      <c r="E1663">
        <v>1</v>
      </c>
      <c r="F1663" t="s">
        <v>13849</v>
      </c>
      <c r="G1663">
        <v>1</v>
      </c>
      <c r="H1663" t="s">
        <v>8278</v>
      </c>
      <c r="I1663" t="s">
        <v>13850</v>
      </c>
      <c r="J1663">
        <v>1</v>
      </c>
      <c r="K1663" t="s">
        <v>13769</v>
      </c>
      <c r="L1663">
        <v>270103</v>
      </c>
      <c r="M1663" t="s">
        <v>13539</v>
      </c>
      <c r="N1663">
        <v>270103008</v>
      </c>
      <c r="O1663" t="s">
        <v>13734</v>
      </c>
      <c r="P1663">
        <v>4614</v>
      </c>
      <c r="Q1663">
        <v>6039.5960335078898</v>
      </c>
      <c r="R1663">
        <v>11454.438328526796</v>
      </c>
    </row>
    <row r="1664" spans="1:18" x14ac:dyDescent="0.25">
      <c r="A1664">
        <v>14</v>
      </c>
      <c r="B1664">
        <v>14108</v>
      </c>
      <c r="C1664" t="s">
        <v>780</v>
      </c>
      <c r="D1664" t="s">
        <v>1998</v>
      </c>
      <c r="E1664">
        <v>1</v>
      </c>
      <c r="F1664" t="s">
        <v>13849</v>
      </c>
      <c r="G1664">
        <v>1</v>
      </c>
      <c r="H1664" t="s">
        <v>8278</v>
      </c>
      <c r="I1664" t="s">
        <v>13851</v>
      </c>
      <c r="J1664">
        <v>1</v>
      </c>
      <c r="K1664" t="s">
        <v>13769</v>
      </c>
      <c r="L1664">
        <v>270103</v>
      </c>
      <c r="M1664" t="s">
        <v>13539</v>
      </c>
      <c r="N1664">
        <v>270103008</v>
      </c>
      <c r="O1664" t="s">
        <v>13734</v>
      </c>
      <c r="P1664">
        <v>572</v>
      </c>
      <c r="Q1664">
        <v>302.11538461538498</v>
      </c>
      <c r="R1664">
        <v>1318.7565789473683</v>
      </c>
    </row>
    <row r="1665" spans="1:18" x14ac:dyDescent="0.25">
      <c r="A1665">
        <v>14</v>
      </c>
      <c r="B1665">
        <v>14108</v>
      </c>
      <c r="C1665" t="s">
        <v>780</v>
      </c>
      <c r="D1665" t="s">
        <v>1998</v>
      </c>
      <c r="E1665">
        <v>1</v>
      </c>
      <c r="F1665" t="s">
        <v>13849</v>
      </c>
      <c r="G1665">
        <v>2</v>
      </c>
      <c r="H1665" t="s">
        <v>13771</v>
      </c>
      <c r="I1665" t="s">
        <v>13852</v>
      </c>
      <c r="J1665">
        <v>1</v>
      </c>
      <c r="K1665" t="s">
        <v>13769</v>
      </c>
      <c r="L1665">
        <v>270103</v>
      </c>
      <c r="M1665" t="s">
        <v>13539</v>
      </c>
      <c r="N1665">
        <v>270103008</v>
      </c>
      <c r="O1665" t="s">
        <v>13734</v>
      </c>
      <c r="P1665">
        <v>4158</v>
      </c>
      <c r="Q1665">
        <v>4728.1260245193171</v>
      </c>
      <c r="R1665">
        <v>10373.617023552029</v>
      </c>
    </row>
    <row r="1666" spans="1:18" x14ac:dyDescent="0.25">
      <c r="A1666">
        <v>14</v>
      </c>
      <c r="B1666">
        <v>14108</v>
      </c>
      <c r="C1666" t="s">
        <v>780</v>
      </c>
      <c r="D1666" t="s">
        <v>1998</v>
      </c>
      <c r="E1666">
        <v>1</v>
      </c>
      <c r="F1666" t="s">
        <v>13849</v>
      </c>
      <c r="G1666">
        <v>2</v>
      </c>
      <c r="H1666" t="s">
        <v>13771</v>
      </c>
      <c r="I1666" t="s">
        <v>13853</v>
      </c>
      <c r="J1666">
        <v>1</v>
      </c>
      <c r="K1666" t="s">
        <v>13769</v>
      </c>
      <c r="L1666">
        <v>270103</v>
      </c>
      <c r="M1666" t="s">
        <v>13539</v>
      </c>
      <c r="N1666">
        <v>270103008</v>
      </c>
      <c r="O1666" t="s">
        <v>13734</v>
      </c>
      <c r="P1666">
        <v>1028</v>
      </c>
      <c r="Q1666">
        <v>1613.5853936039598</v>
      </c>
      <c r="R1666">
        <v>2399.5778839221339</v>
      </c>
    </row>
    <row r="1667" spans="1:18" x14ac:dyDescent="0.25">
      <c r="A1667">
        <v>14</v>
      </c>
      <c r="B1667">
        <v>14108</v>
      </c>
      <c r="C1667" t="s">
        <v>780</v>
      </c>
      <c r="D1667" t="s">
        <v>1998</v>
      </c>
      <c r="E1667">
        <v>2</v>
      </c>
      <c r="F1667" t="s">
        <v>13854</v>
      </c>
      <c r="G1667">
        <v>1</v>
      </c>
      <c r="H1667" t="s">
        <v>8278</v>
      </c>
      <c r="I1667" t="s">
        <v>13850</v>
      </c>
      <c r="J1667">
        <v>1</v>
      </c>
      <c r="K1667" t="s">
        <v>13769</v>
      </c>
      <c r="L1667">
        <v>270103</v>
      </c>
      <c r="M1667" t="s">
        <v>13539</v>
      </c>
      <c r="N1667">
        <v>270103008</v>
      </c>
      <c r="O1667" t="s">
        <v>13734</v>
      </c>
      <c r="P1667">
        <v>4840</v>
      </c>
      <c r="Q1667">
        <v>6039.5960335078898</v>
      </c>
      <c r="R1667">
        <v>12773.194907474166</v>
      </c>
    </row>
    <row r="1668" spans="1:18" x14ac:dyDescent="0.25">
      <c r="A1668">
        <v>14</v>
      </c>
      <c r="B1668">
        <v>14108</v>
      </c>
      <c r="C1668" t="s">
        <v>780</v>
      </c>
      <c r="D1668" t="s">
        <v>1998</v>
      </c>
      <c r="E1668">
        <v>2</v>
      </c>
      <c r="F1668" t="s">
        <v>13854</v>
      </c>
      <c r="G1668">
        <v>1</v>
      </c>
      <c r="H1668" t="s">
        <v>8278</v>
      </c>
      <c r="I1668" t="s">
        <v>13851</v>
      </c>
      <c r="J1668">
        <v>1</v>
      </c>
      <c r="K1668" t="s">
        <v>13769</v>
      </c>
      <c r="L1668">
        <v>270103</v>
      </c>
      <c r="M1668" t="s">
        <v>13539</v>
      </c>
      <c r="N1668">
        <v>270103008</v>
      </c>
      <c r="O1668" t="s">
        <v>13734</v>
      </c>
      <c r="P1668">
        <v>346</v>
      </c>
      <c r="Q1668">
        <v>302.11538461538498</v>
      </c>
      <c r="R1668">
        <v>0</v>
      </c>
    </row>
    <row r="1669" spans="1:18" x14ac:dyDescent="0.25">
      <c r="A1669">
        <v>14</v>
      </c>
      <c r="B1669">
        <v>14108</v>
      </c>
      <c r="C1669" t="s">
        <v>780</v>
      </c>
      <c r="D1669" t="s">
        <v>1998</v>
      </c>
      <c r="E1669">
        <v>3</v>
      </c>
      <c r="F1669" t="s">
        <v>13855</v>
      </c>
      <c r="G1669">
        <v>1</v>
      </c>
      <c r="H1669" t="s">
        <v>8278</v>
      </c>
      <c r="I1669" t="s">
        <v>13850</v>
      </c>
      <c r="J1669">
        <v>1</v>
      </c>
      <c r="K1669" t="s">
        <v>13769</v>
      </c>
      <c r="L1669">
        <v>270103</v>
      </c>
      <c r="M1669" t="s">
        <v>13539</v>
      </c>
      <c r="N1669">
        <v>270103008</v>
      </c>
      <c r="O1669" t="s">
        <v>13734</v>
      </c>
      <c r="P1669">
        <v>4614</v>
      </c>
      <c r="Q1669">
        <v>6039.5960335078898</v>
      </c>
      <c r="R1669">
        <v>11454.438328526796</v>
      </c>
    </row>
    <row r="1670" spans="1:18" x14ac:dyDescent="0.25">
      <c r="A1670">
        <v>14</v>
      </c>
      <c r="B1670">
        <v>14108</v>
      </c>
      <c r="C1670" t="s">
        <v>780</v>
      </c>
      <c r="D1670" t="s">
        <v>1998</v>
      </c>
      <c r="E1670">
        <v>3</v>
      </c>
      <c r="F1670" t="s">
        <v>13855</v>
      </c>
      <c r="G1670">
        <v>1</v>
      </c>
      <c r="H1670" t="s">
        <v>8278</v>
      </c>
      <c r="I1670" t="s">
        <v>13851</v>
      </c>
      <c r="J1670">
        <v>1</v>
      </c>
      <c r="K1670" t="s">
        <v>13769</v>
      </c>
      <c r="L1670">
        <v>270103</v>
      </c>
      <c r="M1670" t="s">
        <v>13539</v>
      </c>
      <c r="N1670">
        <v>270103008</v>
      </c>
      <c r="O1670" t="s">
        <v>13734</v>
      </c>
      <c r="P1670">
        <v>572</v>
      </c>
      <c r="Q1670">
        <v>302.11538461538498</v>
      </c>
      <c r="R1670">
        <v>1318.7565789473683</v>
      </c>
    </row>
    <row r="1671" spans="1:18" x14ac:dyDescent="0.25">
      <c r="A1671">
        <v>14</v>
      </c>
      <c r="B1671">
        <v>14201</v>
      </c>
      <c r="C1671" t="s">
        <v>780</v>
      </c>
      <c r="D1671" t="s">
        <v>1023</v>
      </c>
      <c r="E1671">
        <v>1</v>
      </c>
      <c r="F1671" t="s">
        <v>13849</v>
      </c>
      <c r="G1671">
        <v>1</v>
      </c>
      <c r="H1671" t="s">
        <v>8278</v>
      </c>
      <c r="I1671" t="s">
        <v>13850</v>
      </c>
      <c r="J1671">
        <v>1</v>
      </c>
      <c r="K1671" t="s">
        <v>13769</v>
      </c>
      <c r="L1671">
        <v>270103</v>
      </c>
      <c r="M1671" t="s">
        <v>13539</v>
      </c>
      <c r="N1671">
        <v>270103008</v>
      </c>
      <c r="O1671" t="s">
        <v>13734</v>
      </c>
      <c r="P1671">
        <v>6250</v>
      </c>
      <c r="Q1671">
        <v>6852.04793411223</v>
      </c>
      <c r="R1671">
        <v>10690.279008651763</v>
      </c>
    </row>
    <row r="1672" spans="1:18" x14ac:dyDescent="0.25">
      <c r="A1672">
        <v>14</v>
      </c>
      <c r="B1672">
        <v>14201</v>
      </c>
      <c r="C1672" t="s">
        <v>780</v>
      </c>
      <c r="D1672" t="s">
        <v>1023</v>
      </c>
      <c r="E1672">
        <v>1</v>
      </c>
      <c r="F1672" t="s">
        <v>13849</v>
      </c>
      <c r="G1672">
        <v>1</v>
      </c>
      <c r="H1672" t="s">
        <v>8278</v>
      </c>
      <c r="I1672" t="s">
        <v>13851</v>
      </c>
      <c r="J1672">
        <v>1</v>
      </c>
      <c r="K1672" t="s">
        <v>13769</v>
      </c>
      <c r="L1672">
        <v>270103</v>
      </c>
      <c r="M1672" t="s">
        <v>13539</v>
      </c>
      <c r="N1672">
        <v>270103008</v>
      </c>
      <c r="O1672" t="s">
        <v>13734</v>
      </c>
      <c r="P1672">
        <v>2245</v>
      </c>
      <c r="Q1672">
        <v>1782.8143939393919</v>
      </c>
      <c r="R1672">
        <v>2675.0988049747652</v>
      </c>
    </row>
    <row r="1673" spans="1:18" x14ac:dyDescent="0.25">
      <c r="A1673">
        <v>14</v>
      </c>
      <c r="B1673">
        <v>14201</v>
      </c>
      <c r="C1673" t="s">
        <v>780</v>
      </c>
      <c r="D1673" t="s">
        <v>1023</v>
      </c>
      <c r="E1673">
        <v>1</v>
      </c>
      <c r="F1673" t="s">
        <v>13849</v>
      </c>
      <c r="G1673">
        <v>2</v>
      </c>
      <c r="H1673" t="s">
        <v>13771</v>
      </c>
      <c r="I1673" t="s">
        <v>13852</v>
      </c>
      <c r="J1673">
        <v>1</v>
      </c>
      <c r="K1673" t="s">
        <v>13769</v>
      </c>
      <c r="L1673">
        <v>270103</v>
      </c>
      <c r="M1673" t="s">
        <v>13539</v>
      </c>
      <c r="N1673">
        <v>270103008</v>
      </c>
      <c r="O1673" t="s">
        <v>13734</v>
      </c>
      <c r="P1673">
        <v>5574</v>
      </c>
      <c r="Q1673">
        <v>4976.3178968730472</v>
      </c>
      <c r="R1673">
        <v>6933.3687963630537</v>
      </c>
    </row>
    <row r="1674" spans="1:18" x14ac:dyDescent="0.25">
      <c r="A1674">
        <v>14</v>
      </c>
      <c r="B1674">
        <v>14201</v>
      </c>
      <c r="C1674" t="s">
        <v>780</v>
      </c>
      <c r="D1674" t="s">
        <v>1023</v>
      </c>
      <c r="E1674">
        <v>1</v>
      </c>
      <c r="F1674" t="s">
        <v>13849</v>
      </c>
      <c r="G1674">
        <v>2</v>
      </c>
      <c r="H1674" t="s">
        <v>13771</v>
      </c>
      <c r="I1674" t="s">
        <v>13853</v>
      </c>
      <c r="J1674">
        <v>1</v>
      </c>
      <c r="K1674" t="s">
        <v>13769</v>
      </c>
      <c r="L1674">
        <v>270103</v>
      </c>
      <c r="M1674" t="s">
        <v>13539</v>
      </c>
      <c r="N1674">
        <v>270103008</v>
      </c>
      <c r="O1674" t="s">
        <v>13734</v>
      </c>
      <c r="P1674">
        <v>2921</v>
      </c>
      <c r="Q1674">
        <v>3658.544431178575</v>
      </c>
      <c r="R1674">
        <v>6432.0090172634773</v>
      </c>
    </row>
    <row r="1675" spans="1:18" x14ac:dyDescent="0.25">
      <c r="A1675">
        <v>14</v>
      </c>
      <c r="B1675">
        <v>14201</v>
      </c>
      <c r="C1675" t="s">
        <v>780</v>
      </c>
      <c r="D1675" t="s">
        <v>1023</v>
      </c>
      <c r="E1675">
        <v>2</v>
      </c>
      <c r="F1675" t="s">
        <v>13854</v>
      </c>
      <c r="G1675">
        <v>1</v>
      </c>
      <c r="H1675" t="s">
        <v>8278</v>
      </c>
      <c r="I1675" t="s">
        <v>13850</v>
      </c>
      <c r="J1675">
        <v>1</v>
      </c>
      <c r="K1675" t="s">
        <v>13769</v>
      </c>
      <c r="L1675">
        <v>270103</v>
      </c>
      <c r="M1675" t="s">
        <v>13539</v>
      </c>
      <c r="N1675">
        <v>270103008</v>
      </c>
      <c r="O1675" t="s">
        <v>13734</v>
      </c>
      <c r="P1675">
        <v>7705</v>
      </c>
      <c r="Q1675">
        <v>8634.8623280516222</v>
      </c>
      <c r="R1675">
        <v>12801.964480293196</v>
      </c>
    </row>
    <row r="1676" spans="1:18" x14ac:dyDescent="0.25">
      <c r="A1676">
        <v>14</v>
      </c>
      <c r="B1676">
        <v>14201</v>
      </c>
      <c r="C1676" t="s">
        <v>780</v>
      </c>
      <c r="D1676" t="s">
        <v>1023</v>
      </c>
      <c r="E1676">
        <v>2</v>
      </c>
      <c r="F1676" t="s">
        <v>13854</v>
      </c>
      <c r="G1676">
        <v>1</v>
      </c>
      <c r="H1676" t="s">
        <v>8278</v>
      </c>
      <c r="I1676" t="s">
        <v>13851</v>
      </c>
      <c r="J1676">
        <v>1</v>
      </c>
      <c r="K1676" t="s">
        <v>13769</v>
      </c>
      <c r="L1676">
        <v>270103</v>
      </c>
      <c r="M1676" t="s">
        <v>13539</v>
      </c>
      <c r="N1676">
        <v>270103008</v>
      </c>
      <c r="O1676" t="s">
        <v>13734</v>
      </c>
      <c r="P1676">
        <v>790</v>
      </c>
      <c r="Q1676">
        <v>0</v>
      </c>
      <c r="R1676">
        <v>563.4133333333333</v>
      </c>
    </row>
    <row r="1677" spans="1:18" x14ac:dyDescent="0.25">
      <c r="A1677">
        <v>14</v>
      </c>
      <c r="B1677">
        <v>14201</v>
      </c>
      <c r="C1677" t="s">
        <v>780</v>
      </c>
      <c r="D1677" t="s">
        <v>1023</v>
      </c>
      <c r="E1677">
        <v>3</v>
      </c>
      <c r="F1677" t="s">
        <v>13855</v>
      </c>
      <c r="G1677">
        <v>1</v>
      </c>
      <c r="H1677" t="s">
        <v>8278</v>
      </c>
      <c r="I1677" t="s">
        <v>13850</v>
      </c>
      <c r="J1677">
        <v>1</v>
      </c>
      <c r="K1677" t="s">
        <v>13769</v>
      </c>
      <c r="L1677">
        <v>270103</v>
      </c>
      <c r="M1677" t="s">
        <v>13539</v>
      </c>
      <c r="N1677">
        <v>270103008</v>
      </c>
      <c r="O1677" t="s">
        <v>13734</v>
      </c>
      <c r="P1677">
        <v>6250</v>
      </c>
      <c r="Q1677">
        <v>6852.04793411223</v>
      </c>
      <c r="R1677">
        <v>10690.279008651763</v>
      </c>
    </row>
    <row r="1678" spans="1:18" x14ac:dyDescent="0.25">
      <c r="A1678">
        <v>14</v>
      </c>
      <c r="B1678">
        <v>14201</v>
      </c>
      <c r="C1678" t="s">
        <v>780</v>
      </c>
      <c r="D1678" t="s">
        <v>1023</v>
      </c>
      <c r="E1678">
        <v>3</v>
      </c>
      <c r="F1678" t="s">
        <v>13855</v>
      </c>
      <c r="G1678">
        <v>1</v>
      </c>
      <c r="H1678" t="s">
        <v>8278</v>
      </c>
      <c r="I1678" t="s">
        <v>13851</v>
      </c>
      <c r="J1678">
        <v>1</v>
      </c>
      <c r="K1678" t="s">
        <v>13769</v>
      </c>
      <c r="L1678">
        <v>270103</v>
      </c>
      <c r="M1678" t="s">
        <v>13539</v>
      </c>
      <c r="N1678">
        <v>270103008</v>
      </c>
      <c r="O1678" t="s">
        <v>13734</v>
      </c>
      <c r="P1678">
        <v>2245</v>
      </c>
      <c r="Q1678">
        <v>1782.8143939393919</v>
      </c>
      <c r="R1678">
        <v>2675.0988049747652</v>
      </c>
    </row>
    <row r="1679" spans="1:18" x14ac:dyDescent="0.25">
      <c r="A1679">
        <v>14</v>
      </c>
      <c r="B1679">
        <v>14202</v>
      </c>
      <c r="C1679" t="s">
        <v>780</v>
      </c>
      <c r="D1679" t="s">
        <v>2003</v>
      </c>
      <c r="E1679">
        <v>1</v>
      </c>
      <c r="F1679" t="s">
        <v>13849</v>
      </c>
      <c r="G1679">
        <v>1</v>
      </c>
      <c r="H1679" t="s">
        <v>8278</v>
      </c>
      <c r="I1679" t="s">
        <v>13850</v>
      </c>
      <c r="J1679">
        <v>1</v>
      </c>
      <c r="K1679" t="s">
        <v>13769</v>
      </c>
      <c r="L1679">
        <v>270103</v>
      </c>
      <c r="M1679" t="s">
        <v>13539</v>
      </c>
      <c r="N1679">
        <v>270103008</v>
      </c>
      <c r="O1679" t="s">
        <v>13734</v>
      </c>
      <c r="P1679">
        <v>0</v>
      </c>
      <c r="Q1679">
        <v>6366.015467358292</v>
      </c>
      <c r="R1679">
        <v>4412.3407185772649</v>
      </c>
    </row>
    <row r="1680" spans="1:18" x14ac:dyDescent="0.25">
      <c r="A1680">
        <v>14</v>
      </c>
      <c r="B1680">
        <v>14202</v>
      </c>
      <c r="C1680" t="s">
        <v>780</v>
      </c>
      <c r="D1680" t="s">
        <v>2003</v>
      </c>
      <c r="E1680">
        <v>1</v>
      </c>
      <c r="F1680" t="s">
        <v>13849</v>
      </c>
      <c r="G1680">
        <v>1</v>
      </c>
      <c r="H1680" t="s">
        <v>8278</v>
      </c>
      <c r="I1680" t="s">
        <v>13851</v>
      </c>
      <c r="J1680">
        <v>1</v>
      </c>
      <c r="K1680" t="s">
        <v>13769</v>
      </c>
      <c r="L1680">
        <v>270103</v>
      </c>
      <c r="M1680" t="s">
        <v>13539</v>
      </c>
      <c r="N1680">
        <v>270103008</v>
      </c>
      <c r="O1680" t="s">
        <v>13734</v>
      </c>
      <c r="P1680">
        <v>0</v>
      </c>
      <c r="Q1680">
        <v>1482.3965619636351</v>
      </c>
      <c r="R1680">
        <v>502.5831963470319</v>
      </c>
    </row>
    <row r="1681" spans="1:18" x14ac:dyDescent="0.25">
      <c r="A1681">
        <v>14</v>
      </c>
      <c r="B1681">
        <v>14202</v>
      </c>
      <c r="C1681" t="s">
        <v>780</v>
      </c>
      <c r="D1681" t="s">
        <v>2003</v>
      </c>
      <c r="E1681">
        <v>1</v>
      </c>
      <c r="F1681" t="s">
        <v>13849</v>
      </c>
      <c r="G1681">
        <v>2</v>
      </c>
      <c r="H1681" t="s">
        <v>13771</v>
      </c>
      <c r="I1681" t="s">
        <v>13852</v>
      </c>
      <c r="J1681">
        <v>1</v>
      </c>
      <c r="K1681" t="s">
        <v>13769</v>
      </c>
      <c r="L1681">
        <v>270103</v>
      </c>
      <c r="M1681" t="s">
        <v>13539</v>
      </c>
      <c r="N1681">
        <v>270103008</v>
      </c>
      <c r="O1681" t="s">
        <v>13734</v>
      </c>
      <c r="P1681">
        <v>0</v>
      </c>
      <c r="Q1681">
        <v>6366.015467358292</v>
      </c>
      <c r="R1681">
        <v>2953.9937210606422</v>
      </c>
    </row>
    <row r="1682" spans="1:18" x14ac:dyDescent="0.25">
      <c r="A1682">
        <v>14</v>
      </c>
      <c r="B1682">
        <v>14202</v>
      </c>
      <c r="C1682" t="s">
        <v>780</v>
      </c>
      <c r="D1682" t="s">
        <v>2003</v>
      </c>
      <c r="E1682">
        <v>1</v>
      </c>
      <c r="F1682" t="s">
        <v>13849</v>
      </c>
      <c r="G1682">
        <v>2</v>
      </c>
      <c r="H1682" t="s">
        <v>13771</v>
      </c>
      <c r="I1682" t="s">
        <v>13853</v>
      </c>
      <c r="J1682">
        <v>1</v>
      </c>
      <c r="K1682" t="s">
        <v>13769</v>
      </c>
      <c r="L1682">
        <v>270103</v>
      </c>
      <c r="M1682" t="s">
        <v>13539</v>
      </c>
      <c r="N1682">
        <v>270103008</v>
      </c>
      <c r="O1682" t="s">
        <v>13734</v>
      </c>
      <c r="P1682">
        <v>0</v>
      </c>
      <c r="Q1682">
        <v>1482.3965619636351</v>
      </c>
      <c r="R1682">
        <v>1960.9301938636545</v>
      </c>
    </row>
    <row r="1683" spans="1:18" x14ac:dyDescent="0.25">
      <c r="A1683">
        <v>14</v>
      </c>
      <c r="B1683">
        <v>14202</v>
      </c>
      <c r="C1683" t="s">
        <v>780</v>
      </c>
      <c r="D1683" t="s">
        <v>2003</v>
      </c>
      <c r="E1683">
        <v>2</v>
      </c>
      <c r="F1683" t="s">
        <v>13854</v>
      </c>
      <c r="G1683">
        <v>1</v>
      </c>
      <c r="H1683" t="s">
        <v>8278</v>
      </c>
      <c r="I1683" t="s">
        <v>13850</v>
      </c>
      <c r="J1683">
        <v>1</v>
      </c>
      <c r="K1683" t="s">
        <v>13769</v>
      </c>
      <c r="L1683">
        <v>270103</v>
      </c>
      <c r="M1683" t="s">
        <v>13539</v>
      </c>
      <c r="N1683">
        <v>270103008</v>
      </c>
      <c r="O1683" t="s">
        <v>13734</v>
      </c>
      <c r="P1683">
        <v>0</v>
      </c>
      <c r="Q1683">
        <v>7848.4120293219257</v>
      </c>
      <c r="R1683">
        <v>4914.9239149242958</v>
      </c>
    </row>
    <row r="1684" spans="1:18" x14ac:dyDescent="0.25">
      <c r="A1684">
        <v>14</v>
      </c>
      <c r="B1684">
        <v>14202</v>
      </c>
      <c r="C1684" t="s">
        <v>780</v>
      </c>
      <c r="D1684" t="s">
        <v>2003</v>
      </c>
      <c r="E1684">
        <v>3</v>
      </c>
      <c r="F1684" t="s">
        <v>13855</v>
      </c>
      <c r="G1684">
        <v>1</v>
      </c>
      <c r="H1684" t="s">
        <v>8278</v>
      </c>
      <c r="I1684" t="s">
        <v>13850</v>
      </c>
      <c r="J1684">
        <v>1</v>
      </c>
      <c r="K1684" t="s">
        <v>13769</v>
      </c>
      <c r="L1684">
        <v>270103</v>
      </c>
      <c r="M1684" t="s">
        <v>13539</v>
      </c>
      <c r="N1684">
        <v>270103008</v>
      </c>
      <c r="O1684" t="s">
        <v>13734</v>
      </c>
      <c r="P1684">
        <v>0</v>
      </c>
      <c r="Q1684">
        <v>6366.015467358292</v>
      </c>
      <c r="R1684">
        <v>4412.3407185772649</v>
      </c>
    </row>
    <row r="1685" spans="1:18" x14ac:dyDescent="0.25">
      <c r="A1685">
        <v>14</v>
      </c>
      <c r="B1685">
        <v>14202</v>
      </c>
      <c r="C1685" t="s">
        <v>780</v>
      </c>
      <c r="D1685" t="s">
        <v>2003</v>
      </c>
      <c r="E1685">
        <v>3</v>
      </c>
      <c r="F1685" t="s">
        <v>13855</v>
      </c>
      <c r="G1685">
        <v>1</v>
      </c>
      <c r="H1685" t="s">
        <v>8278</v>
      </c>
      <c r="I1685" t="s">
        <v>13851</v>
      </c>
      <c r="J1685">
        <v>1</v>
      </c>
      <c r="K1685" t="s">
        <v>13769</v>
      </c>
      <c r="L1685">
        <v>270103</v>
      </c>
      <c r="M1685" t="s">
        <v>13539</v>
      </c>
      <c r="N1685">
        <v>270103008</v>
      </c>
      <c r="O1685" t="s">
        <v>13734</v>
      </c>
      <c r="P1685">
        <v>0</v>
      </c>
      <c r="Q1685">
        <v>1482.3965619636351</v>
      </c>
      <c r="R1685">
        <v>502.5831963470319</v>
      </c>
    </row>
    <row r="1686" spans="1:18" x14ac:dyDescent="0.25">
      <c r="A1686">
        <v>14</v>
      </c>
      <c r="B1686">
        <v>14203</v>
      </c>
      <c r="C1686" t="s">
        <v>780</v>
      </c>
      <c r="D1686" t="s">
        <v>2006</v>
      </c>
      <c r="E1686">
        <v>1</v>
      </c>
      <c r="F1686" t="s">
        <v>13849</v>
      </c>
      <c r="G1686">
        <v>1</v>
      </c>
      <c r="H1686" t="s">
        <v>8278</v>
      </c>
      <c r="I1686" t="s">
        <v>13850</v>
      </c>
      <c r="J1686">
        <v>1</v>
      </c>
      <c r="K1686" t="s">
        <v>13769</v>
      </c>
      <c r="L1686">
        <v>270103</v>
      </c>
      <c r="M1686" t="s">
        <v>13539</v>
      </c>
      <c r="N1686">
        <v>270103008</v>
      </c>
      <c r="O1686" t="s">
        <v>13734</v>
      </c>
      <c r="P1686">
        <v>0</v>
      </c>
      <c r="Q1686">
        <v>421.59505941213297</v>
      </c>
      <c r="R1686">
        <v>0</v>
      </c>
    </row>
    <row r="1687" spans="1:18" x14ac:dyDescent="0.25">
      <c r="A1687">
        <v>14</v>
      </c>
      <c r="B1687">
        <v>14203</v>
      </c>
      <c r="C1687" t="s">
        <v>780</v>
      </c>
      <c r="D1687" t="s">
        <v>2006</v>
      </c>
      <c r="E1687">
        <v>1</v>
      </c>
      <c r="F1687" t="s">
        <v>13849</v>
      </c>
      <c r="G1687">
        <v>1</v>
      </c>
      <c r="H1687" t="s">
        <v>8278</v>
      </c>
      <c r="I1687" t="s">
        <v>13851</v>
      </c>
      <c r="J1687">
        <v>1</v>
      </c>
      <c r="K1687" t="s">
        <v>13769</v>
      </c>
      <c r="L1687">
        <v>270103</v>
      </c>
      <c r="M1687" t="s">
        <v>13539</v>
      </c>
      <c r="N1687">
        <v>270103008</v>
      </c>
      <c r="O1687" t="s">
        <v>13734</v>
      </c>
      <c r="P1687">
        <v>0</v>
      </c>
      <c r="Q1687">
        <v>492.90044097693306</v>
      </c>
      <c r="R1687">
        <v>0</v>
      </c>
    </row>
    <row r="1688" spans="1:18" x14ac:dyDescent="0.25">
      <c r="A1688">
        <v>14</v>
      </c>
      <c r="B1688">
        <v>14203</v>
      </c>
      <c r="C1688" t="s">
        <v>780</v>
      </c>
      <c r="D1688" t="s">
        <v>2006</v>
      </c>
      <c r="E1688">
        <v>1</v>
      </c>
      <c r="F1688" t="s">
        <v>13849</v>
      </c>
      <c r="G1688">
        <v>2</v>
      </c>
      <c r="H1688" t="s">
        <v>13771</v>
      </c>
      <c r="I1688" t="s">
        <v>13852</v>
      </c>
      <c r="J1688">
        <v>1</v>
      </c>
      <c r="K1688" t="s">
        <v>13769</v>
      </c>
      <c r="L1688">
        <v>270103</v>
      </c>
      <c r="M1688" t="s">
        <v>13539</v>
      </c>
      <c r="N1688">
        <v>270103008</v>
      </c>
      <c r="O1688" t="s">
        <v>13734</v>
      </c>
      <c r="P1688">
        <v>0</v>
      </c>
      <c r="Q1688">
        <v>302.11538461538498</v>
      </c>
      <c r="R1688">
        <v>0</v>
      </c>
    </row>
    <row r="1689" spans="1:18" x14ac:dyDescent="0.25">
      <c r="A1689">
        <v>14</v>
      </c>
      <c r="B1689">
        <v>14203</v>
      </c>
      <c r="C1689" t="s">
        <v>780</v>
      </c>
      <c r="D1689" t="s">
        <v>2006</v>
      </c>
      <c r="E1689">
        <v>1</v>
      </c>
      <c r="F1689" t="s">
        <v>13849</v>
      </c>
      <c r="G1689">
        <v>2</v>
      </c>
      <c r="H1689" t="s">
        <v>13771</v>
      </c>
      <c r="I1689" t="s">
        <v>13853</v>
      </c>
      <c r="J1689">
        <v>1</v>
      </c>
      <c r="K1689" t="s">
        <v>13769</v>
      </c>
      <c r="L1689">
        <v>270103</v>
      </c>
      <c r="M1689" t="s">
        <v>13539</v>
      </c>
      <c r="N1689">
        <v>270103008</v>
      </c>
      <c r="O1689" t="s">
        <v>13734</v>
      </c>
      <c r="P1689">
        <v>0</v>
      </c>
      <c r="Q1689">
        <v>612.38011577368104</v>
      </c>
      <c r="R1689">
        <v>0</v>
      </c>
    </row>
    <row r="1690" spans="1:18" x14ac:dyDescent="0.25">
      <c r="A1690">
        <v>14</v>
      </c>
      <c r="B1690">
        <v>14203</v>
      </c>
      <c r="C1690" t="s">
        <v>780</v>
      </c>
      <c r="D1690" t="s">
        <v>2006</v>
      </c>
      <c r="E1690">
        <v>2</v>
      </c>
      <c r="F1690" t="s">
        <v>13854</v>
      </c>
      <c r="G1690">
        <v>1</v>
      </c>
      <c r="H1690" t="s">
        <v>8278</v>
      </c>
      <c r="I1690" t="s">
        <v>13850</v>
      </c>
      <c r="J1690">
        <v>1</v>
      </c>
      <c r="K1690" t="s">
        <v>13769</v>
      </c>
      <c r="L1690">
        <v>270103</v>
      </c>
      <c r="M1690" t="s">
        <v>13539</v>
      </c>
      <c r="N1690">
        <v>270103008</v>
      </c>
      <c r="O1690" t="s">
        <v>13734</v>
      </c>
      <c r="P1690">
        <v>0</v>
      </c>
      <c r="Q1690">
        <v>914.49550038906602</v>
      </c>
      <c r="R1690">
        <v>0</v>
      </c>
    </row>
    <row r="1691" spans="1:18" x14ac:dyDescent="0.25">
      <c r="A1691">
        <v>14</v>
      </c>
      <c r="B1691">
        <v>14203</v>
      </c>
      <c r="C1691" t="s">
        <v>780</v>
      </c>
      <c r="D1691" t="s">
        <v>2006</v>
      </c>
      <c r="E1691">
        <v>3</v>
      </c>
      <c r="F1691" t="s">
        <v>13855</v>
      </c>
      <c r="G1691">
        <v>1</v>
      </c>
      <c r="H1691" t="s">
        <v>8278</v>
      </c>
      <c r="I1691" t="s">
        <v>13850</v>
      </c>
      <c r="J1691">
        <v>1</v>
      </c>
      <c r="K1691" t="s">
        <v>13769</v>
      </c>
      <c r="L1691">
        <v>270103</v>
      </c>
      <c r="M1691" t="s">
        <v>13539</v>
      </c>
      <c r="N1691">
        <v>270103008</v>
      </c>
      <c r="O1691" t="s">
        <v>13734</v>
      </c>
      <c r="P1691">
        <v>0</v>
      </c>
      <c r="Q1691">
        <v>421.59505941213297</v>
      </c>
      <c r="R1691">
        <v>0</v>
      </c>
    </row>
    <row r="1692" spans="1:18" x14ac:dyDescent="0.25">
      <c r="A1692">
        <v>14</v>
      </c>
      <c r="B1692">
        <v>14203</v>
      </c>
      <c r="C1692" t="s">
        <v>780</v>
      </c>
      <c r="D1692" t="s">
        <v>2006</v>
      </c>
      <c r="E1692">
        <v>3</v>
      </c>
      <c r="F1692" t="s">
        <v>13855</v>
      </c>
      <c r="G1692">
        <v>1</v>
      </c>
      <c r="H1692" t="s">
        <v>8278</v>
      </c>
      <c r="I1692" t="s">
        <v>13851</v>
      </c>
      <c r="J1692">
        <v>1</v>
      </c>
      <c r="K1692" t="s">
        <v>13769</v>
      </c>
      <c r="L1692">
        <v>270103</v>
      </c>
      <c r="M1692" t="s">
        <v>13539</v>
      </c>
      <c r="N1692">
        <v>270103008</v>
      </c>
      <c r="O1692" t="s">
        <v>13734</v>
      </c>
      <c r="P1692">
        <v>0</v>
      </c>
      <c r="Q1692">
        <v>492.90044097693306</v>
      </c>
      <c r="R1692">
        <v>0</v>
      </c>
    </row>
    <row r="1693" spans="1:18" x14ac:dyDescent="0.25">
      <c r="A1693">
        <v>14</v>
      </c>
      <c r="B1693">
        <v>14204</v>
      </c>
      <c r="C1693" t="s">
        <v>780</v>
      </c>
      <c r="D1693" t="s">
        <v>2009</v>
      </c>
      <c r="E1693">
        <v>1</v>
      </c>
      <c r="F1693" t="s">
        <v>13849</v>
      </c>
      <c r="G1693">
        <v>1</v>
      </c>
      <c r="H1693" t="s">
        <v>8278</v>
      </c>
      <c r="I1693" t="s">
        <v>13850</v>
      </c>
      <c r="J1693">
        <v>1</v>
      </c>
      <c r="K1693" t="s">
        <v>13769</v>
      </c>
      <c r="L1693">
        <v>270103</v>
      </c>
      <c r="M1693" t="s">
        <v>13539</v>
      </c>
      <c r="N1693">
        <v>270103008</v>
      </c>
      <c r="O1693" t="s">
        <v>13734</v>
      </c>
      <c r="P1693">
        <v>5047</v>
      </c>
      <c r="Q1693">
        <v>5559.5527807911285</v>
      </c>
      <c r="R1693">
        <v>8601.8563494352311</v>
      </c>
    </row>
    <row r="1694" spans="1:18" x14ac:dyDescent="0.25">
      <c r="A1694">
        <v>14</v>
      </c>
      <c r="B1694">
        <v>14204</v>
      </c>
      <c r="C1694" t="s">
        <v>780</v>
      </c>
      <c r="D1694" t="s">
        <v>2009</v>
      </c>
      <c r="E1694">
        <v>1</v>
      </c>
      <c r="F1694" t="s">
        <v>13849</v>
      </c>
      <c r="G1694">
        <v>1</v>
      </c>
      <c r="H1694" t="s">
        <v>8278</v>
      </c>
      <c r="I1694" t="s">
        <v>13851</v>
      </c>
      <c r="J1694">
        <v>1</v>
      </c>
      <c r="K1694" t="s">
        <v>13769</v>
      </c>
      <c r="L1694">
        <v>270103</v>
      </c>
      <c r="M1694" t="s">
        <v>13539</v>
      </c>
      <c r="N1694">
        <v>270103008</v>
      </c>
      <c r="O1694" t="s">
        <v>13734</v>
      </c>
      <c r="P1694">
        <v>160</v>
      </c>
      <c r="Q1694">
        <v>1349.535107169253</v>
      </c>
      <c r="R1694">
        <v>1168.3625530721781</v>
      </c>
    </row>
    <row r="1695" spans="1:18" x14ac:dyDescent="0.25">
      <c r="A1695">
        <v>14</v>
      </c>
      <c r="B1695">
        <v>14204</v>
      </c>
      <c r="C1695" t="s">
        <v>780</v>
      </c>
      <c r="D1695" t="s">
        <v>2009</v>
      </c>
      <c r="E1695">
        <v>1</v>
      </c>
      <c r="F1695" t="s">
        <v>13849</v>
      </c>
      <c r="G1695">
        <v>2</v>
      </c>
      <c r="H1695" t="s">
        <v>13771</v>
      </c>
      <c r="I1695" t="s">
        <v>13852</v>
      </c>
      <c r="J1695">
        <v>1</v>
      </c>
      <c r="K1695" t="s">
        <v>13769</v>
      </c>
      <c r="L1695">
        <v>270103</v>
      </c>
      <c r="M1695" t="s">
        <v>13539</v>
      </c>
      <c r="N1695">
        <v>270103008</v>
      </c>
      <c r="O1695" t="s">
        <v>13734</v>
      </c>
      <c r="P1695">
        <v>4418</v>
      </c>
      <c r="Q1695">
        <v>4678.0894736263299</v>
      </c>
      <c r="R1695">
        <v>6401.6162925578774</v>
      </c>
    </row>
    <row r="1696" spans="1:18" x14ac:dyDescent="0.25">
      <c r="A1696">
        <v>14</v>
      </c>
      <c r="B1696">
        <v>14204</v>
      </c>
      <c r="C1696" t="s">
        <v>780</v>
      </c>
      <c r="D1696" t="s">
        <v>2009</v>
      </c>
      <c r="E1696">
        <v>1</v>
      </c>
      <c r="F1696" t="s">
        <v>13849</v>
      </c>
      <c r="G1696">
        <v>2</v>
      </c>
      <c r="H1696" t="s">
        <v>13771</v>
      </c>
      <c r="I1696" t="s">
        <v>13853</v>
      </c>
      <c r="J1696">
        <v>1</v>
      </c>
      <c r="K1696" t="s">
        <v>13769</v>
      </c>
      <c r="L1696">
        <v>270103</v>
      </c>
      <c r="M1696" t="s">
        <v>13539</v>
      </c>
      <c r="N1696">
        <v>270103008</v>
      </c>
      <c r="O1696" t="s">
        <v>13734</v>
      </c>
      <c r="P1696">
        <v>789</v>
      </c>
      <c r="Q1696">
        <v>2230.998414334053</v>
      </c>
      <c r="R1696">
        <v>3368.6026099495311</v>
      </c>
    </row>
    <row r="1697" spans="1:18" x14ac:dyDescent="0.25">
      <c r="A1697">
        <v>14</v>
      </c>
      <c r="B1697">
        <v>14204</v>
      </c>
      <c r="C1697" t="s">
        <v>780</v>
      </c>
      <c r="D1697" t="s">
        <v>2009</v>
      </c>
      <c r="E1697">
        <v>2</v>
      </c>
      <c r="F1697" t="s">
        <v>13854</v>
      </c>
      <c r="G1697">
        <v>1</v>
      </c>
      <c r="H1697" t="s">
        <v>8278</v>
      </c>
      <c r="I1697" t="s">
        <v>13850</v>
      </c>
      <c r="J1697">
        <v>1</v>
      </c>
      <c r="K1697" t="s">
        <v>13769</v>
      </c>
      <c r="L1697">
        <v>270103</v>
      </c>
      <c r="M1697" t="s">
        <v>13539</v>
      </c>
      <c r="N1697">
        <v>270103008</v>
      </c>
      <c r="O1697" t="s">
        <v>13734</v>
      </c>
      <c r="P1697">
        <v>5047</v>
      </c>
      <c r="Q1697">
        <v>6909.0878879603806</v>
      </c>
      <c r="R1697">
        <v>9294.5633469518543</v>
      </c>
    </row>
    <row r="1698" spans="1:18" x14ac:dyDescent="0.25">
      <c r="A1698">
        <v>14</v>
      </c>
      <c r="B1698">
        <v>14204</v>
      </c>
      <c r="C1698" t="s">
        <v>780</v>
      </c>
      <c r="D1698" t="s">
        <v>2009</v>
      </c>
      <c r="E1698">
        <v>2</v>
      </c>
      <c r="F1698" t="s">
        <v>13854</v>
      </c>
      <c r="G1698">
        <v>1</v>
      </c>
      <c r="H1698" t="s">
        <v>8278</v>
      </c>
      <c r="I1698" t="s">
        <v>13851</v>
      </c>
      <c r="J1698">
        <v>1</v>
      </c>
      <c r="K1698" t="s">
        <v>13769</v>
      </c>
      <c r="L1698">
        <v>270103</v>
      </c>
      <c r="M1698" t="s">
        <v>13539</v>
      </c>
      <c r="N1698">
        <v>270103008</v>
      </c>
      <c r="O1698" t="s">
        <v>13734</v>
      </c>
      <c r="P1698">
        <v>160</v>
      </c>
      <c r="Q1698">
        <v>0</v>
      </c>
      <c r="R1698">
        <v>475.65555555555557</v>
      </c>
    </row>
    <row r="1699" spans="1:18" x14ac:dyDescent="0.25">
      <c r="A1699">
        <v>14</v>
      </c>
      <c r="B1699">
        <v>14204</v>
      </c>
      <c r="C1699" t="s">
        <v>780</v>
      </c>
      <c r="D1699" t="s">
        <v>2009</v>
      </c>
      <c r="E1699">
        <v>3</v>
      </c>
      <c r="F1699" t="s">
        <v>13855</v>
      </c>
      <c r="G1699">
        <v>1</v>
      </c>
      <c r="H1699" t="s">
        <v>8278</v>
      </c>
      <c r="I1699" t="s">
        <v>13850</v>
      </c>
      <c r="J1699">
        <v>1</v>
      </c>
      <c r="K1699" t="s">
        <v>13769</v>
      </c>
      <c r="L1699">
        <v>270103</v>
      </c>
      <c r="M1699" t="s">
        <v>13539</v>
      </c>
      <c r="N1699">
        <v>270103008</v>
      </c>
      <c r="O1699" t="s">
        <v>13734</v>
      </c>
      <c r="P1699">
        <v>5047</v>
      </c>
      <c r="Q1699">
        <v>5559.5527807911285</v>
      </c>
      <c r="R1699">
        <v>8601.8563494352311</v>
      </c>
    </row>
    <row r="1700" spans="1:18" x14ac:dyDescent="0.25">
      <c r="A1700">
        <v>14</v>
      </c>
      <c r="B1700">
        <v>14204</v>
      </c>
      <c r="C1700" t="s">
        <v>780</v>
      </c>
      <c r="D1700" t="s">
        <v>2009</v>
      </c>
      <c r="E1700">
        <v>3</v>
      </c>
      <c r="F1700" t="s">
        <v>13855</v>
      </c>
      <c r="G1700">
        <v>1</v>
      </c>
      <c r="H1700" t="s">
        <v>8278</v>
      </c>
      <c r="I1700" t="s">
        <v>13851</v>
      </c>
      <c r="J1700">
        <v>1</v>
      </c>
      <c r="K1700" t="s">
        <v>13769</v>
      </c>
      <c r="L1700">
        <v>270103</v>
      </c>
      <c r="M1700" t="s">
        <v>13539</v>
      </c>
      <c r="N1700">
        <v>270103008</v>
      </c>
      <c r="O1700" t="s">
        <v>13734</v>
      </c>
      <c r="P1700">
        <v>160</v>
      </c>
      <c r="Q1700">
        <v>1349.535107169253</v>
      </c>
      <c r="R1700">
        <v>1168.3625530721781</v>
      </c>
    </row>
    <row r="1701" spans="1:18" x14ac:dyDescent="0.25">
      <c r="A1701">
        <v>15</v>
      </c>
      <c r="B1701">
        <v>15101</v>
      </c>
      <c r="C1701" t="s">
        <v>759</v>
      </c>
      <c r="D1701" t="s">
        <v>2012</v>
      </c>
      <c r="E1701">
        <v>1</v>
      </c>
      <c r="F1701" t="s">
        <v>13849</v>
      </c>
      <c r="G1701">
        <v>1</v>
      </c>
      <c r="H1701" t="s">
        <v>8278</v>
      </c>
      <c r="I1701" t="s">
        <v>13850</v>
      </c>
      <c r="J1701">
        <v>1</v>
      </c>
      <c r="K1701" t="s">
        <v>13769</v>
      </c>
      <c r="L1701">
        <v>270103</v>
      </c>
      <c r="M1701" t="s">
        <v>13539</v>
      </c>
      <c r="N1701">
        <v>270103008</v>
      </c>
      <c r="O1701" t="s">
        <v>13734</v>
      </c>
      <c r="P1701">
        <v>49930</v>
      </c>
      <c r="Q1701">
        <v>65015.036614528901</v>
      </c>
      <c r="R1701">
        <v>52447.817573803964</v>
      </c>
    </row>
    <row r="1702" spans="1:18" x14ac:dyDescent="0.25">
      <c r="A1702">
        <v>15</v>
      </c>
      <c r="B1702">
        <v>15101</v>
      </c>
      <c r="C1702" t="s">
        <v>759</v>
      </c>
      <c r="D1702" t="s">
        <v>2012</v>
      </c>
      <c r="E1702">
        <v>1</v>
      </c>
      <c r="F1702" t="s">
        <v>13849</v>
      </c>
      <c r="G1702">
        <v>1</v>
      </c>
      <c r="H1702" t="s">
        <v>8278</v>
      </c>
      <c r="I1702" t="s">
        <v>13851</v>
      </c>
      <c r="J1702">
        <v>1</v>
      </c>
      <c r="K1702" t="s">
        <v>13769</v>
      </c>
      <c r="L1702">
        <v>270103</v>
      </c>
      <c r="M1702" t="s">
        <v>13539</v>
      </c>
      <c r="N1702">
        <v>270103008</v>
      </c>
      <c r="O1702" t="s">
        <v>13734</v>
      </c>
      <c r="P1702">
        <v>10784</v>
      </c>
      <c r="Q1702">
        <v>12065.656409126454</v>
      </c>
      <c r="R1702">
        <v>19021.182426195875</v>
      </c>
    </row>
    <row r="1703" spans="1:18" x14ac:dyDescent="0.25">
      <c r="A1703">
        <v>15</v>
      </c>
      <c r="B1703">
        <v>15101</v>
      </c>
      <c r="C1703" t="s">
        <v>759</v>
      </c>
      <c r="D1703" t="s">
        <v>2012</v>
      </c>
      <c r="E1703">
        <v>1</v>
      </c>
      <c r="F1703" t="s">
        <v>13849</v>
      </c>
      <c r="G1703">
        <v>2</v>
      </c>
      <c r="H1703" t="s">
        <v>13771</v>
      </c>
      <c r="I1703" t="s">
        <v>13856</v>
      </c>
      <c r="J1703">
        <v>1</v>
      </c>
      <c r="K1703" t="s">
        <v>13769</v>
      </c>
      <c r="L1703">
        <v>270103</v>
      </c>
      <c r="M1703" t="s">
        <v>13539</v>
      </c>
      <c r="N1703">
        <v>270103008</v>
      </c>
      <c r="O1703" t="s">
        <v>13734</v>
      </c>
      <c r="P1703">
        <v>0</v>
      </c>
      <c r="Q1703">
        <v>484.24801059664298</v>
      </c>
      <c r="R1703">
        <v>0</v>
      </c>
    </row>
    <row r="1704" spans="1:18" x14ac:dyDescent="0.25">
      <c r="A1704">
        <v>15</v>
      </c>
      <c r="B1704">
        <v>15101</v>
      </c>
      <c r="C1704" t="s">
        <v>759</v>
      </c>
      <c r="D1704" t="s">
        <v>2012</v>
      </c>
      <c r="E1704">
        <v>1</v>
      </c>
      <c r="F1704" t="s">
        <v>13849</v>
      </c>
      <c r="G1704">
        <v>2</v>
      </c>
      <c r="H1704" t="s">
        <v>13771</v>
      </c>
      <c r="I1704" t="s">
        <v>13852</v>
      </c>
      <c r="J1704">
        <v>1</v>
      </c>
      <c r="K1704" t="s">
        <v>13769</v>
      </c>
      <c r="L1704">
        <v>270103</v>
      </c>
      <c r="M1704" t="s">
        <v>13539</v>
      </c>
      <c r="N1704">
        <v>270103008</v>
      </c>
      <c r="O1704" t="s">
        <v>13734</v>
      </c>
      <c r="P1704">
        <v>36349</v>
      </c>
      <c r="Q1704">
        <v>57677.653483360176</v>
      </c>
      <c r="R1704">
        <v>38905.534655259486</v>
      </c>
    </row>
    <row r="1705" spans="1:18" x14ac:dyDescent="0.25">
      <c r="A1705">
        <v>15</v>
      </c>
      <c r="B1705">
        <v>15101</v>
      </c>
      <c r="C1705" t="s">
        <v>759</v>
      </c>
      <c r="D1705" t="s">
        <v>2012</v>
      </c>
      <c r="E1705">
        <v>1</v>
      </c>
      <c r="F1705" t="s">
        <v>13849</v>
      </c>
      <c r="G1705">
        <v>2</v>
      </c>
      <c r="H1705" t="s">
        <v>13771</v>
      </c>
      <c r="I1705" t="s">
        <v>13853</v>
      </c>
      <c r="J1705">
        <v>1</v>
      </c>
      <c r="K1705" t="s">
        <v>13769</v>
      </c>
      <c r="L1705">
        <v>270103</v>
      </c>
      <c r="M1705" t="s">
        <v>13539</v>
      </c>
      <c r="N1705">
        <v>270103008</v>
      </c>
      <c r="O1705" t="s">
        <v>13734</v>
      </c>
      <c r="P1705">
        <v>24365</v>
      </c>
      <c r="Q1705">
        <v>18918.791529698523</v>
      </c>
      <c r="R1705">
        <v>32563.465344740503</v>
      </c>
    </row>
    <row r="1706" spans="1:18" x14ac:dyDescent="0.25">
      <c r="A1706">
        <v>15</v>
      </c>
      <c r="B1706">
        <v>15101</v>
      </c>
      <c r="C1706" t="s">
        <v>759</v>
      </c>
      <c r="D1706" t="s">
        <v>2012</v>
      </c>
      <c r="E1706">
        <v>2</v>
      </c>
      <c r="F1706" t="s">
        <v>13854</v>
      </c>
      <c r="G1706">
        <v>1</v>
      </c>
      <c r="H1706" t="s">
        <v>8278</v>
      </c>
      <c r="I1706" t="s">
        <v>13850</v>
      </c>
      <c r="J1706">
        <v>1</v>
      </c>
      <c r="K1706" t="s">
        <v>13769</v>
      </c>
      <c r="L1706">
        <v>270103</v>
      </c>
      <c r="M1706" t="s">
        <v>13539</v>
      </c>
      <c r="N1706">
        <v>270103008</v>
      </c>
      <c r="O1706" t="s">
        <v>13734</v>
      </c>
      <c r="P1706">
        <v>58001</v>
      </c>
      <c r="Q1706">
        <v>75080.204406046672</v>
      </c>
      <c r="R1706">
        <v>67142.90341482572</v>
      </c>
    </row>
    <row r="1707" spans="1:18" x14ac:dyDescent="0.25">
      <c r="A1707">
        <v>15</v>
      </c>
      <c r="B1707">
        <v>15101</v>
      </c>
      <c r="C1707" t="s">
        <v>759</v>
      </c>
      <c r="D1707" t="s">
        <v>2012</v>
      </c>
      <c r="E1707">
        <v>2</v>
      </c>
      <c r="F1707" t="s">
        <v>13854</v>
      </c>
      <c r="G1707">
        <v>1</v>
      </c>
      <c r="H1707" t="s">
        <v>8278</v>
      </c>
      <c r="I1707" t="s">
        <v>13851</v>
      </c>
      <c r="J1707">
        <v>1</v>
      </c>
      <c r="K1707" t="s">
        <v>13769</v>
      </c>
      <c r="L1707">
        <v>270103</v>
      </c>
      <c r="M1707" t="s">
        <v>13539</v>
      </c>
      <c r="N1707">
        <v>270103008</v>
      </c>
      <c r="O1707" t="s">
        <v>13734</v>
      </c>
      <c r="P1707">
        <v>2713</v>
      </c>
      <c r="Q1707">
        <v>2000.4886176086789</v>
      </c>
      <c r="R1707">
        <v>4326.0965851740202</v>
      </c>
    </row>
    <row r="1708" spans="1:18" x14ac:dyDescent="0.25">
      <c r="A1708">
        <v>15</v>
      </c>
      <c r="B1708">
        <v>15101</v>
      </c>
      <c r="C1708" t="s">
        <v>759</v>
      </c>
      <c r="D1708" t="s">
        <v>2012</v>
      </c>
      <c r="E1708">
        <v>3</v>
      </c>
      <c r="F1708" t="s">
        <v>13855</v>
      </c>
      <c r="G1708">
        <v>1</v>
      </c>
      <c r="H1708" t="s">
        <v>8278</v>
      </c>
      <c r="I1708" t="s">
        <v>13850</v>
      </c>
      <c r="J1708">
        <v>1</v>
      </c>
      <c r="K1708" t="s">
        <v>13769</v>
      </c>
      <c r="L1708">
        <v>270103</v>
      </c>
      <c r="M1708" t="s">
        <v>13539</v>
      </c>
      <c r="N1708">
        <v>270103008</v>
      </c>
      <c r="O1708" t="s">
        <v>13734</v>
      </c>
      <c r="P1708">
        <v>49930</v>
      </c>
      <c r="Q1708">
        <v>65492.393757386046</v>
      </c>
      <c r="R1708">
        <v>52720.90967906711</v>
      </c>
    </row>
    <row r="1709" spans="1:18" x14ac:dyDescent="0.25">
      <c r="A1709">
        <v>15</v>
      </c>
      <c r="B1709">
        <v>15101</v>
      </c>
      <c r="C1709" t="s">
        <v>759</v>
      </c>
      <c r="D1709" t="s">
        <v>2012</v>
      </c>
      <c r="E1709">
        <v>3</v>
      </c>
      <c r="F1709" t="s">
        <v>13855</v>
      </c>
      <c r="G1709">
        <v>1</v>
      </c>
      <c r="H1709" t="s">
        <v>8278</v>
      </c>
      <c r="I1709" t="s">
        <v>13851</v>
      </c>
      <c r="J1709">
        <v>1</v>
      </c>
      <c r="K1709" t="s">
        <v>13769</v>
      </c>
      <c r="L1709">
        <v>270103</v>
      </c>
      <c r="M1709" t="s">
        <v>13539</v>
      </c>
      <c r="N1709">
        <v>270103008</v>
      </c>
      <c r="O1709" t="s">
        <v>13734</v>
      </c>
      <c r="P1709">
        <v>10784</v>
      </c>
      <c r="Q1709">
        <v>11588.29926626931</v>
      </c>
      <c r="R1709">
        <v>18748.090320932715</v>
      </c>
    </row>
    <row r="1710" spans="1:18" x14ac:dyDescent="0.25">
      <c r="A1710">
        <v>15</v>
      </c>
      <c r="B1710">
        <v>15201</v>
      </c>
      <c r="C1710" t="s">
        <v>759</v>
      </c>
      <c r="D1710" t="s">
        <v>2018</v>
      </c>
      <c r="E1710">
        <v>1</v>
      </c>
      <c r="F1710" t="s">
        <v>13849</v>
      </c>
      <c r="G1710">
        <v>1</v>
      </c>
      <c r="H1710" t="s">
        <v>8278</v>
      </c>
      <c r="I1710" t="s">
        <v>13850</v>
      </c>
      <c r="J1710">
        <v>1</v>
      </c>
      <c r="K1710" t="s">
        <v>13769</v>
      </c>
      <c r="L1710">
        <v>270103</v>
      </c>
      <c r="M1710" t="s">
        <v>13539</v>
      </c>
      <c r="N1710">
        <v>270103008</v>
      </c>
      <c r="O1710" t="s">
        <v>13734</v>
      </c>
      <c r="P1710">
        <v>0</v>
      </c>
      <c r="Q1710">
        <v>228.64556962025301</v>
      </c>
      <c r="R1710">
        <v>0</v>
      </c>
    </row>
    <row r="1711" spans="1:18" x14ac:dyDescent="0.25">
      <c r="A1711">
        <v>15</v>
      </c>
      <c r="B1711">
        <v>15201</v>
      </c>
      <c r="C1711" t="s">
        <v>759</v>
      </c>
      <c r="D1711" t="s">
        <v>2018</v>
      </c>
      <c r="E1711">
        <v>1</v>
      </c>
      <c r="F1711" t="s">
        <v>13849</v>
      </c>
      <c r="G1711">
        <v>1</v>
      </c>
      <c r="H1711" t="s">
        <v>8278</v>
      </c>
      <c r="I1711" t="s">
        <v>13851</v>
      </c>
      <c r="J1711">
        <v>1</v>
      </c>
      <c r="K1711" t="s">
        <v>13769</v>
      </c>
      <c r="L1711">
        <v>270103</v>
      </c>
      <c r="M1711" t="s">
        <v>13539</v>
      </c>
      <c r="N1711">
        <v>270103008</v>
      </c>
      <c r="O1711" t="s">
        <v>13734</v>
      </c>
      <c r="P1711">
        <v>0</v>
      </c>
      <c r="Q1711">
        <v>532.66140672432493</v>
      </c>
      <c r="R1711">
        <v>0</v>
      </c>
    </row>
    <row r="1712" spans="1:18" x14ac:dyDescent="0.25">
      <c r="A1712">
        <v>15</v>
      </c>
      <c r="B1712">
        <v>15201</v>
      </c>
      <c r="C1712" t="s">
        <v>759</v>
      </c>
      <c r="D1712" t="s">
        <v>2018</v>
      </c>
      <c r="E1712">
        <v>1</v>
      </c>
      <c r="F1712" t="s">
        <v>13849</v>
      </c>
      <c r="G1712">
        <v>2</v>
      </c>
      <c r="H1712" t="s">
        <v>13771</v>
      </c>
      <c r="I1712" t="s">
        <v>13852</v>
      </c>
      <c r="J1712">
        <v>1</v>
      </c>
      <c r="K1712" t="s">
        <v>13769</v>
      </c>
      <c r="L1712">
        <v>270103</v>
      </c>
      <c r="M1712" t="s">
        <v>13539</v>
      </c>
      <c r="N1712">
        <v>270103008</v>
      </c>
      <c r="O1712" t="s">
        <v>13734</v>
      </c>
      <c r="P1712">
        <v>0</v>
      </c>
      <c r="Q1712">
        <v>228.64556962025301</v>
      </c>
      <c r="R1712">
        <v>0</v>
      </c>
    </row>
    <row r="1713" spans="1:18" x14ac:dyDescent="0.25">
      <c r="A1713">
        <v>15</v>
      </c>
      <c r="B1713">
        <v>15201</v>
      </c>
      <c r="C1713" t="s">
        <v>759</v>
      </c>
      <c r="D1713" t="s">
        <v>2018</v>
      </c>
      <c r="E1713">
        <v>1</v>
      </c>
      <c r="F1713" t="s">
        <v>13849</v>
      </c>
      <c r="G1713">
        <v>2</v>
      </c>
      <c r="H1713" t="s">
        <v>13771</v>
      </c>
      <c r="I1713" t="s">
        <v>13853</v>
      </c>
      <c r="J1713">
        <v>1</v>
      </c>
      <c r="K1713" t="s">
        <v>13769</v>
      </c>
      <c r="L1713">
        <v>270103</v>
      </c>
      <c r="M1713" t="s">
        <v>13539</v>
      </c>
      <c r="N1713">
        <v>270103008</v>
      </c>
      <c r="O1713" t="s">
        <v>13734</v>
      </c>
      <c r="P1713">
        <v>0</v>
      </c>
      <c r="Q1713">
        <v>532.66140672432493</v>
      </c>
      <c r="R1713">
        <v>0</v>
      </c>
    </row>
    <row r="1714" spans="1:18" x14ac:dyDescent="0.25">
      <c r="A1714">
        <v>15</v>
      </c>
      <c r="B1714">
        <v>15201</v>
      </c>
      <c r="C1714" t="s">
        <v>759</v>
      </c>
      <c r="D1714" t="s">
        <v>2018</v>
      </c>
      <c r="E1714">
        <v>2</v>
      </c>
      <c r="F1714" t="s">
        <v>13854</v>
      </c>
      <c r="G1714">
        <v>1</v>
      </c>
      <c r="H1714" t="s">
        <v>8278</v>
      </c>
      <c r="I1714" t="s">
        <v>13850</v>
      </c>
      <c r="J1714">
        <v>1</v>
      </c>
      <c r="K1714" t="s">
        <v>13769</v>
      </c>
      <c r="L1714">
        <v>270103</v>
      </c>
      <c r="M1714" t="s">
        <v>13539</v>
      </c>
      <c r="N1714">
        <v>270103008</v>
      </c>
      <c r="O1714" t="s">
        <v>13734</v>
      </c>
      <c r="P1714">
        <v>0</v>
      </c>
      <c r="Q1714">
        <v>761.30697634457795</v>
      </c>
      <c r="R1714">
        <v>0</v>
      </c>
    </row>
    <row r="1715" spans="1:18" x14ac:dyDescent="0.25">
      <c r="A1715">
        <v>15</v>
      </c>
      <c r="B1715">
        <v>15201</v>
      </c>
      <c r="C1715" t="s">
        <v>759</v>
      </c>
      <c r="D1715" t="s">
        <v>2018</v>
      </c>
      <c r="E1715">
        <v>3</v>
      </c>
      <c r="F1715" t="s">
        <v>13855</v>
      </c>
      <c r="G1715">
        <v>1</v>
      </c>
      <c r="H1715" t="s">
        <v>8278</v>
      </c>
      <c r="I1715" t="s">
        <v>13850</v>
      </c>
      <c r="J1715">
        <v>1</v>
      </c>
      <c r="K1715" t="s">
        <v>13769</v>
      </c>
      <c r="L1715">
        <v>270103</v>
      </c>
      <c r="M1715" t="s">
        <v>13539</v>
      </c>
      <c r="N1715">
        <v>270103008</v>
      </c>
      <c r="O1715" t="s">
        <v>13734</v>
      </c>
      <c r="P1715">
        <v>0</v>
      </c>
      <c r="Q1715">
        <v>228.64556962025301</v>
      </c>
      <c r="R1715">
        <v>0</v>
      </c>
    </row>
    <row r="1716" spans="1:18" x14ac:dyDescent="0.25">
      <c r="A1716">
        <v>15</v>
      </c>
      <c r="B1716">
        <v>15201</v>
      </c>
      <c r="C1716" t="s">
        <v>759</v>
      </c>
      <c r="D1716" t="s">
        <v>2018</v>
      </c>
      <c r="E1716">
        <v>3</v>
      </c>
      <c r="F1716" t="s">
        <v>13855</v>
      </c>
      <c r="G1716">
        <v>1</v>
      </c>
      <c r="H1716" t="s">
        <v>8278</v>
      </c>
      <c r="I1716" t="s">
        <v>13851</v>
      </c>
      <c r="J1716">
        <v>1</v>
      </c>
      <c r="K1716" t="s">
        <v>13769</v>
      </c>
      <c r="L1716">
        <v>270103</v>
      </c>
      <c r="M1716" t="s">
        <v>13539</v>
      </c>
      <c r="N1716">
        <v>270103008</v>
      </c>
      <c r="O1716" t="s">
        <v>13734</v>
      </c>
      <c r="P1716">
        <v>0</v>
      </c>
      <c r="Q1716">
        <v>532.66140672432493</v>
      </c>
      <c r="R1716">
        <v>0</v>
      </c>
    </row>
    <row r="1717" spans="1:18" x14ac:dyDescent="0.25">
      <c r="A1717">
        <v>16</v>
      </c>
      <c r="B1717">
        <v>16101</v>
      </c>
      <c r="C1717" t="s">
        <v>789</v>
      </c>
      <c r="D1717" t="s">
        <v>2024</v>
      </c>
      <c r="E1717">
        <v>1</v>
      </c>
      <c r="F1717" t="s">
        <v>13849</v>
      </c>
      <c r="G1717">
        <v>1</v>
      </c>
      <c r="H1717" t="s">
        <v>8278</v>
      </c>
      <c r="I1717" t="s">
        <v>13850</v>
      </c>
      <c r="J1717">
        <v>1</v>
      </c>
      <c r="K1717" t="s">
        <v>13769</v>
      </c>
      <c r="L1717">
        <v>270103</v>
      </c>
      <c r="M1717" t="s">
        <v>13539</v>
      </c>
      <c r="N1717">
        <v>270103008</v>
      </c>
      <c r="O1717" t="s">
        <v>13734</v>
      </c>
      <c r="P1717">
        <v>0</v>
      </c>
      <c r="Q1717">
        <v>0</v>
      </c>
      <c r="R1717">
        <v>50918.379224207289</v>
      </c>
    </row>
    <row r="1718" spans="1:18" x14ac:dyDescent="0.25">
      <c r="A1718">
        <v>16</v>
      </c>
      <c r="B1718">
        <v>16101</v>
      </c>
      <c r="C1718" t="s">
        <v>789</v>
      </c>
      <c r="D1718" t="s">
        <v>2024</v>
      </c>
      <c r="E1718">
        <v>1</v>
      </c>
      <c r="F1718" t="s">
        <v>13849</v>
      </c>
      <c r="G1718">
        <v>1</v>
      </c>
      <c r="H1718" t="s">
        <v>8278</v>
      </c>
      <c r="I1718" t="s">
        <v>13851</v>
      </c>
      <c r="J1718">
        <v>1</v>
      </c>
      <c r="K1718" t="s">
        <v>13769</v>
      </c>
      <c r="L1718">
        <v>270103</v>
      </c>
      <c r="M1718" t="s">
        <v>13539</v>
      </c>
      <c r="N1718">
        <v>270103008</v>
      </c>
      <c r="O1718" t="s">
        <v>13734</v>
      </c>
      <c r="P1718">
        <v>0</v>
      </c>
      <c r="Q1718">
        <v>0</v>
      </c>
      <c r="R1718">
        <v>15811.97892805407</v>
      </c>
    </row>
    <row r="1719" spans="1:18" x14ac:dyDescent="0.25">
      <c r="A1719">
        <v>16</v>
      </c>
      <c r="B1719">
        <v>16101</v>
      </c>
      <c r="C1719" t="s">
        <v>789</v>
      </c>
      <c r="D1719" t="s">
        <v>2024</v>
      </c>
      <c r="E1719">
        <v>1</v>
      </c>
      <c r="F1719" t="s">
        <v>13849</v>
      </c>
      <c r="G1719">
        <v>2</v>
      </c>
      <c r="H1719" t="s">
        <v>13771</v>
      </c>
      <c r="I1719" t="s">
        <v>13852</v>
      </c>
      <c r="J1719">
        <v>1</v>
      </c>
      <c r="K1719" t="s">
        <v>13769</v>
      </c>
      <c r="L1719">
        <v>270103</v>
      </c>
      <c r="M1719" t="s">
        <v>13539</v>
      </c>
      <c r="N1719">
        <v>270103008</v>
      </c>
      <c r="O1719" t="s">
        <v>13734</v>
      </c>
      <c r="P1719">
        <v>0</v>
      </c>
      <c r="Q1719">
        <v>0</v>
      </c>
      <c r="R1719">
        <v>44014.417131820395</v>
      </c>
    </row>
    <row r="1720" spans="1:18" x14ac:dyDescent="0.25">
      <c r="A1720">
        <v>16</v>
      </c>
      <c r="B1720">
        <v>16101</v>
      </c>
      <c r="C1720" t="s">
        <v>789</v>
      </c>
      <c r="D1720" t="s">
        <v>2024</v>
      </c>
      <c r="E1720">
        <v>1</v>
      </c>
      <c r="F1720" t="s">
        <v>13849</v>
      </c>
      <c r="G1720">
        <v>2</v>
      </c>
      <c r="H1720" t="s">
        <v>13771</v>
      </c>
      <c r="I1720" t="s">
        <v>13853</v>
      </c>
      <c r="J1720">
        <v>1</v>
      </c>
      <c r="K1720" t="s">
        <v>13769</v>
      </c>
      <c r="L1720">
        <v>270103</v>
      </c>
      <c r="M1720" t="s">
        <v>13539</v>
      </c>
      <c r="N1720">
        <v>270103008</v>
      </c>
      <c r="O1720" t="s">
        <v>13734</v>
      </c>
      <c r="P1720">
        <v>0</v>
      </c>
      <c r="Q1720">
        <v>0</v>
      </c>
      <c r="R1720">
        <v>22715.941020441012</v>
      </c>
    </row>
    <row r="1721" spans="1:18" x14ac:dyDescent="0.25">
      <c r="A1721">
        <v>16</v>
      </c>
      <c r="B1721">
        <v>16101</v>
      </c>
      <c r="C1721" t="s">
        <v>789</v>
      </c>
      <c r="D1721" t="s">
        <v>2024</v>
      </c>
      <c r="E1721">
        <v>2</v>
      </c>
      <c r="F1721" t="s">
        <v>13854</v>
      </c>
      <c r="G1721">
        <v>1</v>
      </c>
      <c r="H1721" t="s">
        <v>8278</v>
      </c>
      <c r="I1721" t="s">
        <v>13850</v>
      </c>
      <c r="J1721">
        <v>1</v>
      </c>
      <c r="K1721" t="s">
        <v>13769</v>
      </c>
      <c r="L1721">
        <v>270103</v>
      </c>
      <c r="M1721" t="s">
        <v>13539</v>
      </c>
      <c r="N1721">
        <v>270103008</v>
      </c>
      <c r="O1721" t="s">
        <v>13734</v>
      </c>
      <c r="P1721">
        <v>0</v>
      </c>
      <c r="Q1721">
        <v>0</v>
      </c>
      <c r="R1721">
        <v>64402.045002414241</v>
      </c>
    </row>
    <row r="1722" spans="1:18" x14ac:dyDescent="0.25">
      <c r="A1722">
        <v>16</v>
      </c>
      <c r="B1722">
        <v>16101</v>
      </c>
      <c r="C1722" t="s">
        <v>789</v>
      </c>
      <c r="D1722" t="s">
        <v>2024</v>
      </c>
      <c r="E1722">
        <v>2</v>
      </c>
      <c r="F1722" t="s">
        <v>13854</v>
      </c>
      <c r="G1722">
        <v>1</v>
      </c>
      <c r="H1722" t="s">
        <v>8278</v>
      </c>
      <c r="I1722" t="s">
        <v>13851</v>
      </c>
      <c r="J1722">
        <v>1</v>
      </c>
      <c r="K1722" t="s">
        <v>13769</v>
      </c>
      <c r="L1722">
        <v>270103</v>
      </c>
      <c r="M1722" t="s">
        <v>13539</v>
      </c>
      <c r="N1722">
        <v>270103008</v>
      </c>
      <c r="O1722" t="s">
        <v>13734</v>
      </c>
      <c r="P1722">
        <v>0</v>
      </c>
      <c r="Q1722">
        <v>0</v>
      </c>
      <c r="R1722">
        <v>2328.3131498470952</v>
      </c>
    </row>
    <row r="1723" spans="1:18" x14ac:dyDescent="0.25">
      <c r="A1723">
        <v>16</v>
      </c>
      <c r="B1723">
        <v>16101</v>
      </c>
      <c r="C1723" t="s">
        <v>789</v>
      </c>
      <c r="D1723" t="s">
        <v>2024</v>
      </c>
      <c r="E1723">
        <v>3</v>
      </c>
      <c r="F1723" t="s">
        <v>13855</v>
      </c>
      <c r="G1723">
        <v>1</v>
      </c>
      <c r="H1723" t="s">
        <v>8278</v>
      </c>
      <c r="I1723" t="s">
        <v>13850</v>
      </c>
      <c r="J1723">
        <v>1</v>
      </c>
      <c r="K1723" t="s">
        <v>13769</v>
      </c>
      <c r="L1723">
        <v>270103</v>
      </c>
      <c r="M1723" t="s">
        <v>13539</v>
      </c>
      <c r="N1723">
        <v>270103008</v>
      </c>
      <c r="O1723" t="s">
        <v>13734</v>
      </c>
      <c r="P1723">
        <v>0</v>
      </c>
      <c r="Q1723">
        <v>0</v>
      </c>
      <c r="R1723">
        <v>51376.691150812789</v>
      </c>
    </row>
    <row r="1724" spans="1:18" x14ac:dyDescent="0.25">
      <c r="A1724">
        <v>16</v>
      </c>
      <c r="B1724">
        <v>16101</v>
      </c>
      <c r="C1724" t="s">
        <v>789</v>
      </c>
      <c r="D1724" t="s">
        <v>2024</v>
      </c>
      <c r="E1724">
        <v>3</v>
      </c>
      <c r="F1724" t="s">
        <v>13855</v>
      </c>
      <c r="G1724">
        <v>1</v>
      </c>
      <c r="H1724" t="s">
        <v>8278</v>
      </c>
      <c r="I1724" t="s">
        <v>13851</v>
      </c>
      <c r="J1724">
        <v>1</v>
      </c>
      <c r="K1724" t="s">
        <v>13769</v>
      </c>
      <c r="L1724">
        <v>270103</v>
      </c>
      <c r="M1724" t="s">
        <v>13539</v>
      </c>
      <c r="N1724">
        <v>270103008</v>
      </c>
      <c r="O1724" t="s">
        <v>13734</v>
      </c>
      <c r="P1724">
        <v>0</v>
      </c>
      <c r="Q1724">
        <v>0</v>
      </c>
      <c r="R1724">
        <v>15353.667001448566</v>
      </c>
    </row>
    <row r="1725" spans="1:18" x14ac:dyDescent="0.25">
      <c r="A1725">
        <v>16</v>
      </c>
      <c r="B1725">
        <v>16102</v>
      </c>
      <c r="C1725" t="s">
        <v>789</v>
      </c>
      <c r="D1725" t="s">
        <v>2027</v>
      </c>
      <c r="E1725">
        <v>1</v>
      </c>
      <c r="F1725" t="s">
        <v>13849</v>
      </c>
      <c r="G1725">
        <v>1</v>
      </c>
      <c r="H1725" t="s">
        <v>8278</v>
      </c>
      <c r="I1725" t="s">
        <v>13850</v>
      </c>
      <c r="J1725">
        <v>1</v>
      </c>
      <c r="K1725" t="s">
        <v>13769</v>
      </c>
      <c r="L1725">
        <v>270103</v>
      </c>
      <c r="M1725" t="s">
        <v>13539</v>
      </c>
      <c r="N1725">
        <v>270103008</v>
      </c>
      <c r="O1725" t="s">
        <v>13734</v>
      </c>
      <c r="P1725">
        <v>0</v>
      </c>
      <c r="Q1725">
        <v>0</v>
      </c>
      <c r="R1725">
        <v>8537.1210461934643</v>
      </c>
    </row>
    <row r="1726" spans="1:18" x14ac:dyDescent="0.25">
      <c r="A1726">
        <v>16</v>
      </c>
      <c r="B1726">
        <v>16102</v>
      </c>
      <c r="C1726" t="s">
        <v>789</v>
      </c>
      <c r="D1726" t="s">
        <v>2027</v>
      </c>
      <c r="E1726">
        <v>1</v>
      </c>
      <c r="F1726" t="s">
        <v>13849</v>
      </c>
      <c r="G1726">
        <v>1</v>
      </c>
      <c r="H1726" t="s">
        <v>8278</v>
      </c>
      <c r="I1726" t="s">
        <v>13851</v>
      </c>
      <c r="J1726">
        <v>1</v>
      </c>
      <c r="K1726" t="s">
        <v>13769</v>
      </c>
      <c r="L1726">
        <v>270103</v>
      </c>
      <c r="M1726" t="s">
        <v>13539</v>
      </c>
      <c r="N1726">
        <v>270103008</v>
      </c>
      <c r="O1726" t="s">
        <v>13734</v>
      </c>
      <c r="P1726">
        <v>0</v>
      </c>
      <c r="Q1726">
        <v>0</v>
      </c>
      <c r="R1726">
        <v>789.47859327217134</v>
      </c>
    </row>
    <row r="1727" spans="1:18" x14ac:dyDescent="0.25">
      <c r="A1727">
        <v>16</v>
      </c>
      <c r="B1727">
        <v>16102</v>
      </c>
      <c r="C1727" t="s">
        <v>789</v>
      </c>
      <c r="D1727" t="s">
        <v>2027</v>
      </c>
      <c r="E1727">
        <v>1</v>
      </c>
      <c r="F1727" t="s">
        <v>13849</v>
      </c>
      <c r="G1727">
        <v>2</v>
      </c>
      <c r="H1727" t="s">
        <v>13771</v>
      </c>
      <c r="I1727" t="s">
        <v>13852</v>
      </c>
      <c r="J1727">
        <v>1</v>
      </c>
      <c r="K1727" t="s">
        <v>13769</v>
      </c>
      <c r="L1727">
        <v>270103</v>
      </c>
      <c r="M1727" t="s">
        <v>13539</v>
      </c>
      <c r="N1727">
        <v>270103008</v>
      </c>
      <c r="O1727" t="s">
        <v>13734</v>
      </c>
      <c r="P1727">
        <v>0</v>
      </c>
      <c r="Q1727">
        <v>0</v>
      </c>
      <c r="R1727">
        <v>8190.321046193465</v>
      </c>
    </row>
    <row r="1728" spans="1:18" x14ac:dyDescent="0.25">
      <c r="A1728">
        <v>16</v>
      </c>
      <c r="B1728">
        <v>16102</v>
      </c>
      <c r="C1728" t="s">
        <v>789</v>
      </c>
      <c r="D1728" t="s">
        <v>2027</v>
      </c>
      <c r="E1728">
        <v>1</v>
      </c>
      <c r="F1728" t="s">
        <v>13849</v>
      </c>
      <c r="G1728">
        <v>2</v>
      </c>
      <c r="H1728" t="s">
        <v>13771</v>
      </c>
      <c r="I1728" t="s">
        <v>13853</v>
      </c>
      <c r="J1728">
        <v>1</v>
      </c>
      <c r="K1728" t="s">
        <v>13769</v>
      </c>
      <c r="L1728">
        <v>270103</v>
      </c>
      <c r="M1728" t="s">
        <v>13539</v>
      </c>
      <c r="N1728">
        <v>270103008</v>
      </c>
      <c r="O1728" t="s">
        <v>13734</v>
      </c>
      <c r="P1728">
        <v>0</v>
      </c>
      <c r="Q1728">
        <v>0</v>
      </c>
      <c r="R1728">
        <v>1136.2785932721713</v>
      </c>
    </row>
    <row r="1729" spans="1:18" x14ac:dyDescent="0.25">
      <c r="A1729">
        <v>16</v>
      </c>
      <c r="B1729">
        <v>16102</v>
      </c>
      <c r="C1729" t="s">
        <v>789</v>
      </c>
      <c r="D1729" t="s">
        <v>2027</v>
      </c>
      <c r="E1729">
        <v>2</v>
      </c>
      <c r="F1729" t="s">
        <v>13854</v>
      </c>
      <c r="G1729">
        <v>1</v>
      </c>
      <c r="H1729" t="s">
        <v>8278</v>
      </c>
      <c r="I1729" t="s">
        <v>13850</v>
      </c>
      <c r="J1729">
        <v>1</v>
      </c>
      <c r="K1729" t="s">
        <v>13769</v>
      </c>
      <c r="L1729">
        <v>270103</v>
      </c>
      <c r="M1729" t="s">
        <v>13539</v>
      </c>
      <c r="N1729">
        <v>270103008</v>
      </c>
      <c r="O1729" t="s">
        <v>13734</v>
      </c>
      <c r="P1729">
        <v>0</v>
      </c>
      <c r="Q1729">
        <v>0</v>
      </c>
      <c r="R1729">
        <v>9326.5996394656358</v>
      </c>
    </row>
    <row r="1730" spans="1:18" x14ac:dyDescent="0.25">
      <c r="A1730">
        <v>16</v>
      </c>
      <c r="B1730">
        <v>16102</v>
      </c>
      <c r="C1730" t="s">
        <v>789</v>
      </c>
      <c r="D1730" t="s">
        <v>2027</v>
      </c>
      <c r="E1730">
        <v>3</v>
      </c>
      <c r="F1730" t="s">
        <v>13855</v>
      </c>
      <c r="G1730">
        <v>1</v>
      </c>
      <c r="H1730" t="s">
        <v>8278</v>
      </c>
      <c r="I1730" t="s">
        <v>13850</v>
      </c>
      <c r="J1730">
        <v>1</v>
      </c>
      <c r="K1730" t="s">
        <v>13769</v>
      </c>
      <c r="L1730">
        <v>270103</v>
      </c>
      <c r="M1730" t="s">
        <v>13539</v>
      </c>
      <c r="N1730">
        <v>270103008</v>
      </c>
      <c r="O1730" t="s">
        <v>13734</v>
      </c>
      <c r="P1730">
        <v>0</v>
      </c>
      <c r="Q1730">
        <v>0</v>
      </c>
      <c r="R1730">
        <v>8537.1210461934643</v>
      </c>
    </row>
    <row r="1731" spans="1:18" x14ac:dyDescent="0.25">
      <c r="A1731">
        <v>16</v>
      </c>
      <c r="B1731">
        <v>16102</v>
      </c>
      <c r="C1731" t="s">
        <v>789</v>
      </c>
      <c r="D1731" t="s">
        <v>2027</v>
      </c>
      <c r="E1731">
        <v>3</v>
      </c>
      <c r="F1731" t="s">
        <v>13855</v>
      </c>
      <c r="G1731">
        <v>1</v>
      </c>
      <c r="H1731" t="s">
        <v>8278</v>
      </c>
      <c r="I1731" t="s">
        <v>13851</v>
      </c>
      <c r="J1731">
        <v>1</v>
      </c>
      <c r="K1731" t="s">
        <v>13769</v>
      </c>
      <c r="L1731">
        <v>270103</v>
      </c>
      <c r="M1731" t="s">
        <v>13539</v>
      </c>
      <c r="N1731">
        <v>270103008</v>
      </c>
      <c r="O1731" t="s">
        <v>13734</v>
      </c>
      <c r="P1731">
        <v>0</v>
      </c>
      <c r="Q1731">
        <v>0</v>
      </c>
      <c r="R1731">
        <v>789.47859327217134</v>
      </c>
    </row>
    <row r="1732" spans="1:18" x14ac:dyDescent="0.25">
      <c r="A1732">
        <v>16</v>
      </c>
      <c r="B1732">
        <v>16103</v>
      </c>
      <c r="C1732" t="s">
        <v>789</v>
      </c>
      <c r="D1732" t="s">
        <v>2030</v>
      </c>
      <c r="E1732">
        <v>1</v>
      </c>
      <c r="F1732" t="s">
        <v>13849</v>
      </c>
      <c r="G1732">
        <v>1</v>
      </c>
      <c r="H1732" t="s">
        <v>8278</v>
      </c>
      <c r="I1732" t="s">
        <v>13850</v>
      </c>
      <c r="J1732">
        <v>1</v>
      </c>
      <c r="K1732" t="s">
        <v>13769</v>
      </c>
      <c r="L1732">
        <v>270103</v>
      </c>
      <c r="M1732" t="s">
        <v>13539</v>
      </c>
      <c r="N1732">
        <v>270103008</v>
      </c>
      <c r="O1732" t="s">
        <v>13734</v>
      </c>
      <c r="P1732">
        <v>0</v>
      </c>
      <c r="Q1732">
        <v>0</v>
      </c>
      <c r="R1732">
        <v>7808.1329631417975</v>
      </c>
    </row>
    <row r="1733" spans="1:18" x14ac:dyDescent="0.25">
      <c r="A1733">
        <v>16</v>
      </c>
      <c r="B1733">
        <v>16103</v>
      </c>
      <c r="C1733" t="s">
        <v>789</v>
      </c>
      <c r="D1733" t="s">
        <v>2030</v>
      </c>
      <c r="E1733">
        <v>1</v>
      </c>
      <c r="F1733" t="s">
        <v>13849</v>
      </c>
      <c r="G1733">
        <v>1</v>
      </c>
      <c r="H1733" t="s">
        <v>8278</v>
      </c>
      <c r="I1733" t="s">
        <v>13851</v>
      </c>
      <c r="J1733">
        <v>1</v>
      </c>
      <c r="K1733" t="s">
        <v>13769</v>
      </c>
      <c r="L1733">
        <v>270103</v>
      </c>
      <c r="M1733" t="s">
        <v>13539</v>
      </c>
      <c r="N1733">
        <v>270103008</v>
      </c>
      <c r="O1733" t="s">
        <v>13734</v>
      </c>
      <c r="P1733">
        <v>0</v>
      </c>
      <c r="Q1733">
        <v>0</v>
      </c>
      <c r="R1733">
        <v>1278.80350877193</v>
      </c>
    </row>
    <row r="1734" spans="1:18" x14ac:dyDescent="0.25">
      <c r="A1734">
        <v>16</v>
      </c>
      <c r="B1734">
        <v>16103</v>
      </c>
      <c r="C1734" t="s">
        <v>789</v>
      </c>
      <c r="D1734" t="s">
        <v>2030</v>
      </c>
      <c r="E1734">
        <v>1</v>
      </c>
      <c r="F1734" t="s">
        <v>13849</v>
      </c>
      <c r="G1734">
        <v>2</v>
      </c>
      <c r="H1734" t="s">
        <v>13771</v>
      </c>
      <c r="I1734" t="s">
        <v>13852</v>
      </c>
      <c r="J1734">
        <v>1</v>
      </c>
      <c r="K1734" t="s">
        <v>13769</v>
      </c>
      <c r="L1734">
        <v>270103</v>
      </c>
      <c r="M1734" t="s">
        <v>13539</v>
      </c>
      <c r="N1734">
        <v>270103008</v>
      </c>
      <c r="O1734" t="s">
        <v>13734</v>
      </c>
      <c r="P1734">
        <v>0</v>
      </c>
      <c r="Q1734">
        <v>0</v>
      </c>
      <c r="R1734">
        <v>6402.1841944310308</v>
      </c>
    </row>
    <row r="1735" spans="1:18" x14ac:dyDescent="0.25">
      <c r="A1735">
        <v>16</v>
      </c>
      <c r="B1735">
        <v>16103</v>
      </c>
      <c r="C1735" t="s">
        <v>789</v>
      </c>
      <c r="D1735" t="s">
        <v>2030</v>
      </c>
      <c r="E1735">
        <v>1</v>
      </c>
      <c r="F1735" t="s">
        <v>13849</v>
      </c>
      <c r="G1735">
        <v>2</v>
      </c>
      <c r="H1735" t="s">
        <v>13771</v>
      </c>
      <c r="I1735" t="s">
        <v>13853</v>
      </c>
      <c r="J1735">
        <v>1</v>
      </c>
      <c r="K1735" t="s">
        <v>13769</v>
      </c>
      <c r="L1735">
        <v>270103</v>
      </c>
      <c r="M1735" t="s">
        <v>13539</v>
      </c>
      <c r="N1735">
        <v>270103008</v>
      </c>
      <c r="O1735" t="s">
        <v>13734</v>
      </c>
      <c r="P1735">
        <v>0</v>
      </c>
      <c r="Q1735">
        <v>0</v>
      </c>
      <c r="R1735">
        <v>2684.7522774826975</v>
      </c>
    </row>
    <row r="1736" spans="1:18" x14ac:dyDescent="0.25">
      <c r="A1736">
        <v>16</v>
      </c>
      <c r="B1736">
        <v>16103</v>
      </c>
      <c r="C1736" t="s">
        <v>789</v>
      </c>
      <c r="D1736" t="s">
        <v>2030</v>
      </c>
      <c r="E1736">
        <v>2</v>
      </c>
      <c r="F1736" t="s">
        <v>13854</v>
      </c>
      <c r="G1736">
        <v>1</v>
      </c>
      <c r="H1736" t="s">
        <v>8278</v>
      </c>
      <c r="I1736" t="s">
        <v>13850</v>
      </c>
      <c r="J1736">
        <v>1</v>
      </c>
      <c r="K1736" t="s">
        <v>13769</v>
      </c>
      <c r="L1736">
        <v>270103</v>
      </c>
      <c r="M1736" t="s">
        <v>13539</v>
      </c>
      <c r="N1736">
        <v>270103008</v>
      </c>
      <c r="O1736" t="s">
        <v>13734</v>
      </c>
      <c r="P1736">
        <v>0</v>
      </c>
      <c r="Q1736">
        <v>0</v>
      </c>
      <c r="R1736">
        <v>8755.7698052470605</v>
      </c>
    </row>
    <row r="1737" spans="1:18" x14ac:dyDescent="0.25">
      <c r="A1737">
        <v>16</v>
      </c>
      <c r="B1737">
        <v>16103</v>
      </c>
      <c r="C1737" t="s">
        <v>789</v>
      </c>
      <c r="D1737" t="s">
        <v>2030</v>
      </c>
      <c r="E1737">
        <v>2</v>
      </c>
      <c r="F1737" t="s">
        <v>13854</v>
      </c>
      <c r="G1737">
        <v>1</v>
      </c>
      <c r="H1737" t="s">
        <v>8278</v>
      </c>
      <c r="I1737" t="s">
        <v>13851</v>
      </c>
      <c r="J1737">
        <v>1</v>
      </c>
      <c r="K1737" t="s">
        <v>13769</v>
      </c>
      <c r="L1737">
        <v>270103</v>
      </c>
      <c r="M1737" t="s">
        <v>13539</v>
      </c>
      <c r="N1737">
        <v>270103008</v>
      </c>
      <c r="O1737" t="s">
        <v>13734</v>
      </c>
      <c r="P1737">
        <v>0</v>
      </c>
      <c r="Q1737">
        <v>0</v>
      </c>
      <c r="R1737">
        <v>331.16666666666669</v>
      </c>
    </row>
    <row r="1738" spans="1:18" x14ac:dyDescent="0.25">
      <c r="A1738">
        <v>16</v>
      </c>
      <c r="B1738">
        <v>16103</v>
      </c>
      <c r="C1738" t="s">
        <v>789</v>
      </c>
      <c r="D1738" t="s">
        <v>2030</v>
      </c>
      <c r="E1738">
        <v>3</v>
      </c>
      <c r="F1738" t="s">
        <v>13855</v>
      </c>
      <c r="G1738">
        <v>1</v>
      </c>
      <c r="H1738" t="s">
        <v>8278</v>
      </c>
      <c r="I1738" t="s">
        <v>13850</v>
      </c>
      <c r="J1738">
        <v>1</v>
      </c>
      <c r="K1738" t="s">
        <v>13769</v>
      </c>
      <c r="L1738">
        <v>270103</v>
      </c>
      <c r="M1738" t="s">
        <v>13539</v>
      </c>
      <c r="N1738">
        <v>270103008</v>
      </c>
      <c r="O1738" t="s">
        <v>13734</v>
      </c>
      <c r="P1738">
        <v>0</v>
      </c>
      <c r="Q1738">
        <v>0</v>
      </c>
      <c r="R1738">
        <v>7808.1329631417975</v>
      </c>
    </row>
    <row r="1739" spans="1:18" x14ac:dyDescent="0.25">
      <c r="A1739">
        <v>16</v>
      </c>
      <c r="B1739">
        <v>16103</v>
      </c>
      <c r="C1739" t="s">
        <v>789</v>
      </c>
      <c r="D1739" t="s">
        <v>2030</v>
      </c>
      <c r="E1739">
        <v>3</v>
      </c>
      <c r="F1739" t="s">
        <v>13855</v>
      </c>
      <c r="G1739">
        <v>1</v>
      </c>
      <c r="H1739" t="s">
        <v>8278</v>
      </c>
      <c r="I1739" t="s">
        <v>13851</v>
      </c>
      <c r="J1739">
        <v>1</v>
      </c>
      <c r="K1739" t="s">
        <v>13769</v>
      </c>
      <c r="L1739">
        <v>270103</v>
      </c>
      <c r="M1739" t="s">
        <v>13539</v>
      </c>
      <c r="N1739">
        <v>270103008</v>
      </c>
      <c r="O1739" t="s">
        <v>13734</v>
      </c>
      <c r="P1739">
        <v>0</v>
      </c>
      <c r="Q1739">
        <v>0</v>
      </c>
      <c r="R1739">
        <v>1278.80350877193</v>
      </c>
    </row>
    <row r="1740" spans="1:18" x14ac:dyDescent="0.25">
      <c r="A1740">
        <v>16</v>
      </c>
      <c r="B1740">
        <v>16104</v>
      </c>
      <c r="C1740" t="s">
        <v>789</v>
      </c>
      <c r="D1740" t="s">
        <v>2033</v>
      </c>
      <c r="E1740">
        <v>1</v>
      </c>
      <c r="F1740" t="s">
        <v>13849</v>
      </c>
      <c r="G1740">
        <v>1</v>
      </c>
      <c r="H1740" t="s">
        <v>8278</v>
      </c>
      <c r="I1740" t="s">
        <v>13850</v>
      </c>
      <c r="J1740">
        <v>1</v>
      </c>
      <c r="K1740" t="s">
        <v>13769</v>
      </c>
      <c r="L1740">
        <v>270103</v>
      </c>
      <c r="M1740" t="s">
        <v>13539</v>
      </c>
      <c r="N1740">
        <v>270103008</v>
      </c>
      <c r="O1740" t="s">
        <v>13734</v>
      </c>
      <c r="P1740">
        <v>0</v>
      </c>
      <c r="Q1740">
        <v>0</v>
      </c>
      <c r="R1740">
        <v>2389.3559633027521</v>
      </c>
    </row>
    <row r="1741" spans="1:18" x14ac:dyDescent="0.25">
      <c r="A1741">
        <v>16</v>
      </c>
      <c r="B1741">
        <v>16104</v>
      </c>
      <c r="C1741" t="s">
        <v>789</v>
      </c>
      <c r="D1741" t="s">
        <v>2033</v>
      </c>
      <c r="E1741">
        <v>1</v>
      </c>
      <c r="F1741" t="s">
        <v>13849</v>
      </c>
      <c r="G1741">
        <v>1</v>
      </c>
      <c r="H1741" t="s">
        <v>8278</v>
      </c>
      <c r="I1741" t="s">
        <v>13851</v>
      </c>
      <c r="J1741">
        <v>1</v>
      </c>
      <c r="K1741" t="s">
        <v>13769</v>
      </c>
      <c r="L1741">
        <v>270103</v>
      </c>
      <c r="M1741" t="s">
        <v>13539</v>
      </c>
      <c r="N1741">
        <v>270103008</v>
      </c>
      <c r="O1741" t="s">
        <v>13734</v>
      </c>
      <c r="P1741">
        <v>0</v>
      </c>
      <c r="Q1741">
        <v>0</v>
      </c>
      <c r="R1741">
        <v>1341.2719266055046</v>
      </c>
    </row>
    <row r="1742" spans="1:18" x14ac:dyDescent="0.25">
      <c r="A1742">
        <v>16</v>
      </c>
      <c r="B1742">
        <v>16104</v>
      </c>
      <c r="C1742" t="s">
        <v>789</v>
      </c>
      <c r="D1742" t="s">
        <v>2033</v>
      </c>
      <c r="E1742">
        <v>1</v>
      </c>
      <c r="F1742" t="s">
        <v>13849</v>
      </c>
      <c r="G1742">
        <v>2</v>
      </c>
      <c r="H1742" t="s">
        <v>13771</v>
      </c>
      <c r="I1742" t="s">
        <v>13852</v>
      </c>
      <c r="J1742">
        <v>1</v>
      </c>
      <c r="K1742" t="s">
        <v>13769</v>
      </c>
      <c r="L1742">
        <v>270103</v>
      </c>
      <c r="M1742" t="s">
        <v>13539</v>
      </c>
      <c r="N1742">
        <v>270103008</v>
      </c>
      <c r="O1742" t="s">
        <v>13734</v>
      </c>
      <c r="P1742">
        <v>0</v>
      </c>
      <c r="Q1742">
        <v>0</v>
      </c>
      <c r="R1742">
        <v>1986.8000000000002</v>
      </c>
    </row>
    <row r="1743" spans="1:18" x14ac:dyDescent="0.25">
      <c r="A1743">
        <v>16</v>
      </c>
      <c r="B1743">
        <v>16104</v>
      </c>
      <c r="C1743" t="s">
        <v>789</v>
      </c>
      <c r="D1743" t="s">
        <v>2033</v>
      </c>
      <c r="E1743">
        <v>1</v>
      </c>
      <c r="F1743" t="s">
        <v>13849</v>
      </c>
      <c r="G1743">
        <v>2</v>
      </c>
      <c r="H1743" t="s">
        <v>13771</v>
      </c>
      <c r="I1743" t="s">
        <v>13853</v>
      </c>
      <c r="J1743">
        <v>1</v>
      </c>
      <c r="K1743" t="s">
        <v>13769</v>
      </c>
      <c r="L1743">
        <v>270103</v>
      </c>
      <c r="M1743" t="s">
        <v>13539</v>
      </c>
      <c r="N1743">
        <v>270103008</v>
      </c>
      <c r="O1743" t="s">
        <v>13734</v>
      </c>
      <c r="P1743">
        <v>0</v>
      </c>
      <c r="Q1743">
        <v>0</v>
      </c>
      <c r="R1743">
        <v>1743.8278899082568</v>
      </c>
    </row>
    <row r="1744" spans="1:18" x14ac:dyDescent="0.25">
      <c r="A1744">
        <v>16</v>
      </c>
      <c r="B1744">
        <v>16104</v>
      </c>
      <c r="C1744" t="s">
        <v>789</v>
      </c>
      <c r="D1744" t="s">
        <v>2033</v>
      </c>
      <c r="E1744">
        <v>2</v>
      </c>
      <c r="F1744" t="s">
        <v>13854</v>
      </c>
      <c r="G1744">
        <v>1</v>
      </c>
      <c r="H1744" t="s">
        <v>8278</v>
      </c>
      <c r="I1744" t="s">
        <v>13850</v>
      </c>
      <c r="J1744">
        <v>1</v>
      </c>
      <c r="K1744" t="s">
        <v>13769</v>
      </c>
      <c r="L1744">
        <v>270103</v>
      </c>
      <c r="M1744" t="s">
        <v>13539</v>
      </c>
      <c r="N1744">
        <v>270103008</v>
      </c>
      <c r="O1744" t="s">
        <v>13734</v>
      </c>
      <c r="P1744">
        <v>0</v>
      </c>
      <c r="Q1744">
        <v>0</v>
      </c>
      <c r="R1744">
        <v>2791.911926605505</v>
      </c>
    </row>
    <row r="1745" spans="1:18" x14ac:dyDescent="0.25">
      <c r="A1745">
        <v>16</v>
      </c>
      <c r="B1745">
        <v>16104</v>
      </c>
      <c r="C1745" t="s">
        <v>789</v>
      </c>
      <c r="D1745" t="s">
        <v>2033</v>
      </c>
      <c r="E1745">
        <v>2</v>
      </c>
      <c r="F1745" t="s">
        <v>13854</v>
      </c>
      <c r="G1745">
        <v>1</v>
      </c>
      <c r="H1745" t="s">
        <v>8278</v>
      </c>
      <c r="I1745" t="s">
        <v>13851</v>
      </c>
      <c r="J1745">
        <v>1</v>
      </c>
      <c r="K1745" t="s">
        <v>13769</v>
      </c>
      <c r="L1745">
        <v>270103</v>
      </c>
      <c r="M1745" t="s">
        <v>13539</v>
      </c>
      <c r="N1745">
        <v>270103008</v>
      </c>
      <c r="O1745" t="s">
        <v>13734</v>
      </c>
      <c r="P1745">
        <v>0</v>
      </c>
      <c r="Q1745">
        <v>0</v>
      </c>
      <c r="R1745">
        <v>938.71596330275224</v>
      </c>
    </row>
    <row r="1746" spans="1:18" x14ac:dyDescent="0.25">
      <c r="A1746">
        <v>16</v>
      </c>
      <c r="B1746">
        <v>16104</v>
      </c>
      <c r="C1746" t="s">
        <v>789</v>
      </c>
      <c r="D1746" t="s">
        <v>2033</v>
      </c>
      <c r="E1746">
        <v>3</v>
      </c>
      <c r="F1746" t="s">
        <v>13855</v>
      </c>
      <c r="G1746">
        <v>1</v>
      </c>
      <c r="H1746" t="s">
        <v>8278</v>
      </c>
      <c r="I1746" t="s">
        <v>13850</v>
      </c>
      <c r="J1746">
        <v>1</v>
      </c>
      <c r="K1746" t="s">
        <v>13769</v>
      </c>
      <c r="L1746">
        <v>270103</v>
      </c>
      <c r="M1746" t="s">
        <v>13539</v>
      </c>
      <c r="N1746">
        <v>270103008</v>
      </c>
      <c r="O1746" t="s">
        <v>13734</v>
      </c>
      <c r="P1746">
        <v>0</v>
      </c>
      <c r="Q1746">
        <v>0</v>
      </c>
      <c r="R1746">
        <v>2389.3559633027521</v>
      </c>
    </row>
    <row r="1747" spans="1:18" x14ac:dyDescent="0.25">
      <c r="A1747">
        <v>16</v>
      </c>
      <c r="B1747">
        <v>16104</v>
      </c>
      <c r="C1747" t="s">
        <v>789</v>
      </c>
      <c r="D1747" t="s">
        <v>2033</v>
      </c>
      <c r="E1747">
        <v>3</v>
      </c>
      <c r="F1747" t="s">
        <v>13855</v>
      </c>
      <c r="G1747">
        <v>1</v>
      </c>
      <c r="H1747" t="s">
        <v>8278</v>
      </c>
      <c r="I1747" t="s">
        <v>13851</v>
      </c>
      <c r="J1747">
        <v>1</v>
      </c>
      <c r="K1747" t="s">
        <v>13769</v>
      </c>
      <c r="L1747">
        <v>270103</v>
      </c>
      <c r="M1747" t="s">
        <v>13539</v>
      </c>
      <c r="N1747">
        <v>270103008</v>
      </c>
      <c r="O1747" t="s">
        <v>13734</v>
      </c>
      <c r="P1747">
        <v>0</v>
      </c>
      <c r="Q1747">
        <v>0</v>
      </c>
      <c r="R1747">
        <v>1341.2719266055046</v>
      </c>
    </row>
    <row r="1748" spans="1:18" x14ac:dyDescent="0.25">
      <c r="A1748">
        <v>16</v>
      </c>
      <c r="B1748">
        <v>16105</v>
      </c>
      <c r="C1748" t="s">
        <v>789</v>
      </c>
      <c r="D1748" t="s">
        <v>2036</v>
      </c>
      <c r="E1748">
        <v>1</v>
      </c>
      <c r="F1748" t="s">
        <v>13849</v>
      </c>
      <c r="G1748">
        <v>1</v>
      </c>
      <c r="H1748" t="s">
        <v>8278</v>
      </c>
      <c r="I1748" t="s">
        <v>13850</v>
      </c>
      <c r="J1748">
        <v>1</v>
      </c>
      <c r="K1748" t="s">
        <v>13769</v>
      </c>
      <c r="L1748">
        <v>270103</v>
      </c>
      <c r="M1748" t="s">
        <v>13539</v>
      </c>
      <c r="N1748">
        <v>270103008</v>
      </c>
      <c r="O1748" t="s">
        <v>13734</v>
      </c>
      <c r="P1748">
        <v>0</v>
      </c>
      <c r="Q1748">
        <v>0</v>
      </c>
      <c r="R1748">
        <v>402.55596330275228</v>
      </c>
    </row>
    <row r="1749" spans="1:18" x14ac:dyDescent="0.25">
      <c r="A1749">
        <v>16</v>
      </c>
      <c r="B1749">
        <v>16105</v>
      </c>
      <c r="C1749" t="s">
        <v>789</v>
      </c>
      <c r="D1749" t="s">
        <v>2036</v>
      </c>
      <c r="E1749">
        <v>1</v>
      </c>
      <c r="F1749" t="s">
        <v>13849</v>
      </c>
      <c r="G1749">
        <v>1</v>
      </c>
      <c r="H1749" t="s">
        <v>8278</v>
      </c>
      <c r="I1749" t="s">
        <v>13851</v>
      </c>
      <c r="J1749">
        <v>1</v>
      </c>
      <c r="K1749" t="s">
        <v>13769</v>
      </c>
      <c r="L1749">
        <v>270103</v>
      </c>
      <c r="M1749" t="s">
        <v>13539</v>
      </c>
      <c r="N1749">
        <v>270103008</v>
      </c>
      <c r="O1749" t="s">
        <v>13734</v>
      </c>
      <c r="P1749">
        <v>0</v>
      </c>
      <c r="Q1749">
        <v>0</v>
      </c>
      <c r="R1749">
        <v>1059.5403508771931</v>
      </c>
    </row>
    <row r="1750" spans="1:18" x14ac:dyDescent="0.25">
      <c r="A1750">
        <v>16</v>
      </c>
      <c r="B1750">
        <v>16105</v>
      </c>
      <c r="C1750" t="s">
        <v>789</v>
      </c>
      <c r="D1750" t="s">
        <v>2036</v>
      </c>
      <c r="E1750">
        <v>1</v>
      </c>
      <c r="F1750" t="s">
        <v>13849</v>
      </c>
      <c r="G1750">
        <v>2</v>
      </c>
      <c r="H1750" t="s">
        <v>13771</v>
      </c>
      <c r="I1750" t="s">
        <v>13853</v>
      </c>
      <c r="J1750">
        <v>1</v>
      </c>
      <c r="K1750" t="s">
        <v>13769</v>
      </c>
      <c r="L1750">
        <v>270103</v>
      </c>
      <c r="M1750" t="s">
        <v>13539</v>
      </c>
      <c r="N1750">
        <v>270103008</v>
      </c>
      <c r="O1750" t="s">
        <v>13734</v>
      </c>
      <c r="P1750">
        <v>0</v>
      </c>
      <c r="Q1750">
        <v>0</v>
      </c>
      <c r="R1750">
        <v>1462.0963141799452</v>
      </c>
    </row>
    <row r="1751" spans="1:18" x14ac:dyDescent="0.25">
      <c r="A1751">
        <v>16</v>
      </c>
      <c r="B1751">
        <v>16105</v>
      </c>
      <c r="C1751" t="s">
        <v>789</v>
      </c>
      <c r="D1751" t="s">
        <v>2036</v>
      </c>
      <c r="E1751">
        <v>2</v>
      </c>
      <c r="F1751" t="s">
        <v>13854</v>
      </c>
      <c r="G1751">
        <v>1</v>
      </c>
      <c r="H1751" t="s">
        <v>8278</v>
      </c>
      <c r="I1751" t="s">
        <v>13850</v>
      </c>
      <c r="J1751">
        <v>1</v>
      </c>
      <c r="K1751" t="s">
        <v>13769</v>
      </c>
      <c r="L1751">
        <v>270103</v>
      </c>
      <c r="M1751" t="s">
        <v>13539</v>
      </c>
      <c r="N1751">
        <v>270103008</v>
      </c>
      <c r="O1751" t="s">
        <v>13734</v>
      </c>
      <c r="P1751">
        <v>0</v>
      </c>
      <c r="Q1751">
        <v>0</v>
      </c>
      <c r="R1751">
        <v>1462.0963141799452</v>
      </c>
    </row>
    <row r="1752" spans="1:18" x14ac:dyDescent="0.25">
      <c r="A1752">
        <v>16</v>
      </c>
      <c r="B1752">
        <v>16105</v>
      </c>
      <c r="C1752" t="s">
        <v>789</v>
      </c>
      <c r="D1752" t="s">
        <v>2036</v>
      </c>
      <c r="E1752">
        <v>3</v>
      </c>
      <c r="F1752" t="s">
        <v>13855</v>
      </c>
      <c r="G1752">
        <v>1</v>
      </c>
      <c r="H1752" t="s">
        <v>8278</v>
      </c>
      <c r="I1752" t="s">
        <v>13850</v>
      </c>
      <c r="J1752">
        <v>1</v>
      </c>
      <c r="K1752" t="s">
        <v>13769</v>
      </c>
      <c r="L1752">
        <v>270103</v>
      </c>
      <c r="M1752" t="s">
        <v>13539</v>
      </c>
      <c r="N1752">
        <v>270103008</v>
      </c>
      <c r="O1752" t="s">
        <v>13734</v>
      </c>
      <c r="P1752">
        <v>0</v>
      </c>
      <c r="Q1752">
        <v>0</v>
      </c>
      <c r="R1752">
        <v>402.55596330275228</v>
      </c>
    </row>
    <row r="1753" spans="1:18" x14ac:dyDescent="0.25">
      <c r="A1753">
        <v>16</v>
      </c>
      <c r="B1753">
        <v>16105</v>
      </c>
      <c r="C1753" t="s">
        <v>789</v>
      </c>
      <c r="D1753" t="s">
        <v>2036</v>
      </c>
      <c r="E1753">
        <v>3</v>
      </c>
      <c r="F1753" t="s">
        <v>13855</v>
      </c>
      <c r="G1753">
        <v>1</v>
      </c>
      <c r="H1753" t="s">
        <v>8278</v>
      </c>
      <c r="I1753" t="s">
        <v>13851</v>
      </c>
      <c r="J1753">
        <v>1</v>
      </c>
      <c r="K1753" t="s">
        <v>13769</v>
      </c>
      <c r="L1753">
        <v>270103</v>
      </c>
      <c r="M1753" t="s">
        <v>13539</v>
      </c>
      <c r="N1753">
        <v>270103008</v>
      </c>
      <c r="O1753" t="s">
        <v>13734</v>
      </c>
      <c r="P1753">
        <v>0</v>
      </c>
      <c r="Q1753">
        <v>0</v>
      </c>
      <c r="R1753">
        <v>1059.5403508771931</v>
      </c>
    </row>
    <row r="1754" spans="1:18" x14ac:dyDescent="0.25">
      <c r="A1754">
        <v>16</v>
      </c>
      <c r="B1754">
        <v>16106</v>
      </c>
      <c r="C1754" t="s">
        <v>789</v>
      </c>
      <c r="D1754" t="s">
        <v>2039</v>
      </c>
      <c r="E1754">
        <v>1</v>
      </c>
      <c r="F1754" t="s">
        <v>13849</v>
      </c>
      <c r="G1754">
        <v>1</v>
      </c>
      <c r="H1754" t="s">
        <v>8278</v>
      </c>
      <c r="I1754" t="s">
        <v>13850</v>
      </c>
      <c r="J1754">
        <v>1</v>
      </c>
      <c r="K1754" t="s">
        <v>13769</v>
      </c>
      <c r="L1754">
        <v>270103</v>
      </c>
      <c r="M1754" t="s">
        <v>13539</v>
      </c>
      <c r="N1754">
        <v>270103008</v>
      </c>
      <c r="O1754" t="s">
        <v>13734</v>
      </c>
      <c r="P1754">
        <v>0</v>
      </c>
      <c r="Q1754">
        <v>0</v>
      </c>
      <c r="R1754">
        <v>2257.3154353774344</v>
      </c>
    </row>
    <row r="1755" spans="1:18" x14ac:dyDescent="0.25">
      <c r="A1755">
        <v>16</v>
      </c>
      <c r="B1755">
        <v>16106</v>
      </c>
      <c r="C1755" t="s">
        <v>789</v>
      </c>
      <c r="D1755" t="s">
        <v>2039</v>
      </c>
      <c r="E1755">
        <v>1</v>
      </c>
      <c r="F1755" t="s">
        <v>13849</v>
      </c>
      <c r="G1755">
        <v>1</v>
      </c>
      <c r="H1755" t="s">
        <v>8278</v>
      </c>
      <c r="I1755" t="s">
        <v>13851</v>
      </c>
      <c r="J1755">
        <v>1</v>
      </c>
      <c r="K1755" t="s">
        <v>13769</v>
      </c>
      <c r="L1755">
        <v>270103</v>
      </c>
      <c r="M1755" t="s">
        <v>13539</v>
      </c>
      <c r="N1755">
        <v>270103008</v>
      </c>
      <c r="O1755" t="s">
        <v>13734</v>
      </c>
      <c r="P1755">
        <v>0</v>
      </c>
      <c r="Q1755">
        <v>0</v>
      </c>
      <c r="R1755">
        <v>820</v>
      </c>
    </row>
    <row r="1756" spans="1:18" x14ac:dyDescent="0.25">
      <c r="A1756">
        <v>16</v>
      </c>
      <c r="B1756">
        <v>16106</v>
      </c>
      <c r="C1756" t="s">
        <v>789</v>
      </c>
      <c r="D1756" t="s">
        <v>2039</v>
      </c>
      <c r="E1756">
        <v>1</v>
      </c>
      <c r="F1756" t="s">
        <v>13849</v>
      </c>
      <c r="G1756">
        <v>2</v>
      </c>
      <c r="H1756" t="s">
        <v>13771</v>
      </c>
      <c r="I1756" t="s">
        <v>13852</v>
      </c>
      <c r="J1756">
        <v>1</v>
      </c>
      <c r="K1756" t="s">
        <v>13769</v>
      </c>
      <c r="L1756">
        <v>270103</v>
      </c>
      <c r="M1756" t="s">
        <v>13539</v>
      </c>
      <c r="N1756">
        <v>270103008</v>
      </c>
      <c r="O1756" t="s">
        <v>13734</v>
      </c>
      <c r="P1756">
        <v>0</v>
      </c>
      <c r="Q1756">
        <v>0</v>
      </c>
      <c r="R1756">
        <v>2257.3154353774344</v>
      </c>
    </row>
    <row r="1757" spans="1:18" x14ac:dyDescent="0.25">
      <c r="A1757">
        <v>16</v>
      </c>
      <c r="B1757">
        <v>16106</v>
      </c>
      <c r="C1757" t="s">
        <v>789</v>
      </c>
      <c r="D1757" t="s">
        <v>2039</v>
      </c>
      <c r="E1757">
        <v>1</v>
      </c>
      <c r="F1757" t="s">
        <v>13849</v>
      </c>
      <c r="G1757">
        <v>2</v>
      </c>
      <c r="H1757" t="s">
        <v>13771</v>
      </c>
      <c r="I1757" t="s">
        <v>13853</v>
      </c>
      <c r="J1757">
        <v>1</v>
      </c>
      <c r="K1757" t="s">
        <v>13769</v>
      </c>
      <c r="L1757">
        <v>270103</v>
      </c>
      <c r="M1757" t="s">
        <v>13539</v>
      </c>
      <c r="N1757">
        <v>270103008</v>
      </c>
      <c r="O1757" t="s">
        <v>13734</v>
      </c>
      <c r="P1757">
        <v>0</v>
      </c>
      <c r="Q1757">
        <v>0</v>
      </c>
      <c r="R1757">
        <v>820</v>
      </c>
    </row>
    <row r="1758" spans="1:18" x14ac:dyDescent="0.25">
      <c r="A1758">
        <v>16</v>
      </c>
      <c r="B1758">
        <v>16106</v>
      </c>
      <c r="C1758" t="s">
        <v>789</v>
      </c>
      <c r="D1758" t="s">
        <v>2039</v>
      </c>
      <c r="E1758">
        <v>2</v>
      </c>
      <c r="F1758" t="s">
        <v>13854</v>
      </c>
      <c r="G1758">
        <v>1</v>
      </c>
      <c r="H1758" t="s">
        <v>8278</v>
      </c>
      <c r="I1758" t="s">
        <v>13850</v>
      </c>
      <c r="J1758">
        <v>1</v>
      </c>
      <c r="K1758" t="s">
        <v>13769</v>
      </c>
      <c r="L1758">
        <v>270103</v>
      </c>
      <c r="M1758" t="s">
        <v>13539</v>
      </c>
      <c r="N1758">
        <v>270103008</v>
      </c>
      <c r="O1758" t="s">
        <v>13734</v>
      </c>
      <c r="P1758">
        <v>0</v>
      </c>
      <c r="Q1758">
        <v>0</v>
      </c>
      <c r="R1758">
        <v>2257.3154353774344</v>
      </c>
    </row>
    <row r="1759" spans="1:18" x14ac:dyDescent="0.25">
      <c r="A1759">
        <v>16</v>
      </c>
      <c r="B1759">
        <v>16106</v>
      </c>
      <c r="C1759" t="s">
        <v>789</v>
      </c>
      <c r="D1759" t="s">
        <v>2039</v>
      </c>
      <c r="E1759">
        <v>2</v>
      </c>
      <c r="F1759" t="s">
        <v>13854</v>
      </c>
      <c r="G1759">
        <v>1</v>
      </c>
      <c r="H1759" t="s">
        <v>8278</v>
      </c>
      <c r="I1759" t="s">
        <v>13851</v>
      </c>
      <c r="J1759">
        <v>1</v>
      </c>
      <c r="K1759" t="s">
        <v>13769</v>
      </c>
      <c r="L1759">
        <v>270103</v>
      </c>
      <c r="M1759" t="s">
        <v>13539</v>
      </c>
      <c r="N1759">
        <v>270103008</v>
      </c>
      <c r="O1759" t="s">
        <v>13734</v>
      </c>
      <c r="P1759">
        <v>0</v>
      </c>
      <c r="Q1759">
        <v>0</v>
      </c>
      <c r="R1759">
        <v>820</v>
      </c>
    </row>
    <row r="1760" spans="1:18" x14ac:dyDescent="0.25">
      <c r="A1760">
        <v>16</v>
      </c>
      <c r="B1760">
        <v>16106</v>
      </c>
      <c r="C1760" t="s">
        <v>789</v>
      </c>
      <c r="D1760" t="s">
        <v>2039</v>
      </c>
      <c r="E1760">
        <v>3</v>
      </c>
      <c r="F1760" t="s">
        <v>13855</v>
      </c>
      <c r="G1760">
        <v>1</v>
      </c>
      <c r="H1760" t="s">
        <v>8278</v>
      </c>
      <c r="I1760" t="s">
        <v>13850</v>
      </c>
      <c r="J1760">
        <v>1</v>
      </c>
      <c r="K1760" t="s">
        <v>13769</v>
      </c>
      <c r="L1760">
        <v>270103</v>
      </c>
      <c r="M1760" t="s">
        <v>13539</v>
      </c>
      <c r="N1760">
        <v>270103008</v>
      </c>
      <c r="O1760" t="s">
        <v>13734</v>
      </c>
      <c r="P1760">
        <v>0</v>
      </c>
      <c r="Q1760">
        <v>0</v>
      </c>
      <c r="R1760">
        <v>2257.3154353774344</v>
      </c>
    </row>
    <row r="1761" spans="1:18" x14ac:dyDescent="0.25">
      <c r="A1761">
        <v>16</v>
      </c>
      <c r="B1761">
        <v>16106</v>
      </c>
      <c r="C1761" t="s">
        <v>789</v>
      </c>
      <c r="D1761" t="s">
        <v>2039</v>
      </c>
      <c r="E1761">
        <v>3</v>
      </c>
      <c r="F1761" t="s">
        <v>13855</v>
      </c>
      <c r="G1761">
        <v>1</v>
      </c>
      <c r="H1761" t="s">
        <v>8278</v>
      </c>
      <c r="I1761" t="s">
        <v>13851</v>
      </c>
      <c r="J1761">
        <v>1</v>
      </c>
      <c r="K1761" t="s">
        <v>13769</v>
      </c>
      <c r="L1761">
        <v>270103</v>
      </c>
      <c r="M1761" t="s">
        <v>13539</v>
      </c>
      <c r="N1761">
        <v>270103008</v>
      </c>
      <c r="O1761" t="s">
        <v>13734</v>
      </c>
      <c r="P1761">
        <v>0</v>
      </c>
      <c r="Q1761">
        <v>0</v>
      </c>
      <c r="R1761">
        <v>820</v>
      </c>
    </row>
    <row r="1762" spans="1:18" x14ac:dyDescent="0.25">
      <c r="A1762">
        <v>16</v>
      </c>
      <c r="B1762">
        <v>16108</v>
      </c>
      <c r="C1762" t="s">
        <v>789</v>
      </c>
      <c r="D1762" t="s">
        <v>2045</v>
      </c>
      <c r="E1762">
        <v>1</v>
      </c>
      <c r="F1762" t="s">
        <v>13849</v>
      </c>
      <c r="G1762">
        <v>1</v>
      </c>
      <c r="H1762" t="s">
        <v>8278</v>
      </c>
      <c r="I1762" t="s">
        <v>13850</v>
      </c>
      <c r="J1762">
        <v>1</v>
      </c>
      <c r="K1762" t="s">
        <v>13769</v>
      </c>
      <c r="L1762">
        <v>270103</v>
      </c>
      <c r="M1762" t="s">
        <v>13539</v>
      </c>
      <c r="N1762">
        <v>270103008</v>
      </c>
      <c r="O1762" t="s">
        <v>13734</v>
      </c>
      <c r="P1762">
        <v>0</v>
      </c>
      <c r="Q1762">
        <v>0</v>
      </c>
      <c r="R1762">
        <v>5855.7757862546277</v>
      </c>
    </row>
    <row r="1763" spans="1:18" x14ac:dyDescent="0.25">
      <c r="A1763">
        <v>16</v>
      </c>
      <c r="B1763">
        <v>16108</v>
      </c>
      <c r="C1763" t="s">
        <v>789</v>
      </c>
      <c r="D1763" t="s">
        <v>2045</v>
      </c>
      <c r="E1763">
        <v>1</v>
      </c>
      <c r="F1763" t="s">
        <v>13849</v>
      </c>
      <c r="G1763">
        <v>1</v>
      </c>
      <c r="H1763" t="s">
        <v>8278</v>
      </c>
      <c r="I1763" t="s">
        <v>13851</v>
      </c>
      <c r="J1763">
        <v>1</v>
      </c>
      <c r="K1763" t="s">
        <v>13769</v>
      </c>
      <c r="L1763">
        <v>270103</v>
      </c>
      <c r="M1763" t="s">
        <v>13539</v>
      </c>
      <c r="N1763">
        <v>270103008</v>
      </c>
      <c r="O1763" t="s">
        <v>13734</v>
      </c>
      <c r="P1763">
        <v>0</v>
      </c>
      <c r="Q1763">
        <v>0</v>
      </c>
      <c r="R1763">
        <v>560.32262996941904</v>
      </c>
    </row>
    <row r="1764" spans="1:18" x14ac:dyDescent="0.25">
      <c r="A1764">
        <v>16</v>
      </c>
      <c r="B1764">
        <v>16108</v>
      </c>
      <c r="C1764" t="s">
        <v>789</v>
      </c>
      <c r="D1764" t="s">
        <v>2045</v>
      </c>
      <c r="E1764">
        <v>1</v>
      </c>
      <c r="F1764" t="s">
        <v>13849</v>
      </c>
      <c r="G1764">
        <v>2</v>
      </c>
      <c r="H1764" t="s">
        <v>13771</v>
      </c>
      <c r="I1764" t="s">
        <v>13852</v>
      </c>
      <c r="J1764">
        <v>1</v>
      </c>
      <c r="K1764" t="s">
        <v>13769</v>
      </c>
      <c r="L1764">
        <v>270103</v>
      </c>
      <c r="M1764" t="s">
        <v>13539</v>
      </c>
      <c r="N1764">
        <v>270103008</v>
      </c>
      <c r="O1764" t="s">
        <v>13734</v>
      </c>
      <c r="P1764">
        <v>0</v>
      </c>
      <c r="Q1764">
        <v>0</v>
      </c>
      <c r="R1764">
        <v>5626.6198229518759</v>
      </c>
    </row>
    <row r="1765" spans="1:18" x14ac:dyDescent="0.25">
      <c r="A1765">
        <v>16</v>
      </c>
      <c r="B1765">
        <v>16108</v>
      </c>
      <c r="C1765" t="s">
        <v>789</v>
      </c>
      <c r="D1765" t="s">
        <v>2045</v>
      </c>
      <c r="E1765">
        <v>1</v>
      </c>
      <c r="F1765" t="s">
        <v>13849</v>
      </c>
      <c r="G1765">
        <v>2</v>
      </c>
      <c r="H1765" t="s">
        <v>13771</v>
      </c>
      <c r="I1765" t="s">
        <v>13853</v>
      </c>
      <c r="J1765">
        <v>1</v>
      </c>
      <c r="K1765" t="s">
        <v>13769</v>
      </c>
      <c r="L1765">
        <v>270103</v>
      </c>
      <c r="M1765" t="s">
        <v>13539</v>
      </c>
      <c r="N1765">
        <v>270103008</v>
      </c>
      <c r="O1765" t="s">
        <v>13734</v>
      </c>
      <c r="P1765">
        <v>0</v>
      </c>
      <c r="Q1765">
        <v>0</v>
      </c>
      <c r="R1765">
        <v>789.47859327217134</v>
      </c>
    </row>
    <row r="1766" spans="1:18" x14ac:dyDescent="0.25">
      <c r="A1766">
        <v>16</v>
      </c>
      <c r="B1766">
        <v>16108</v>
      </c>
      <c r="C1766" t="s">
        <v>789</v>
      </c>
      <c r="D1766" t="s">
        <v>2045</v>
      </c>
      <c r="E1766">
        <v>2</v>
      </c>
      <c r="F1766" t="s">
        <v>13854</v>
      </c>
      <c r="G1766">
        <v>1</v>
      </c>
      <c r="H1766" t="s">
        <v>8278</v>
      </c>
      <c r="I1766" t="s">
        <v>13850</v>
      </c>
      <c r="J1766">
        <v>1</v>
      </c>
      <c r="K1766" t="s">
        <v>13769</v>
      </c>
      <c r="L1766">
        <v>270103</v>
      </c>
      <c r="M1766" t="s">
        <v>13539</v>
      </c>
      <c r="N1766">
        <v>270103008</v>
      </c>
      <c r="O1766" t="s">
        <v>13734</v>
      </c>
      <c r="P1766">
        <v>0</v>
      </c>
      <c r="Q1766">
        <v>0</v>
      </c>
      <c r="R1766">
        <v>5855.7757862546277</v>
      </c>
    </row>
    <row r="1767" spans="1:18" x14ac:dyDescent="0.25">
      <c r="A1767">
        <v>16</v>
      </c>
      <c r="B1767">
        <v>16108</v>
      </c>
      <c r="C1767" t="s">
        <v>789</v>
      </c>
      <c r="D1767" t="s">
        <v>2045</v>
      </c>
      <c r="E1767">
        <v>2</v>
      </c>
      <c r="F1767" t="s">
        <v>13854</v>
      </c>
      <c r="G1767">
        <v>1</v>
      </c>
      <c r="H1767" t="s">
        <v>8278</v>
      </c>
      <c r="I1767" t="s">
        <v>13851</v>
      </c>
      <c r="J1767">
        <v>1</v>
      </c>
      <c r="K1767" t="s">
        <v>13769</v>
      </c>
      <c r="L1767">
        <v>270103</v>
      </c>
      <c r="M1767" t="s">
        <v>13539</v>
      </c>
      <c r="N1767">
        <v>270103008</v>
      </c>
      <c r="O1767" t="s">
        <v>13734</v>
      </c>
      <c r="P1767">
        <v>0</v>
      </c>
      <c r="Q1767">
        <v>0</v>
      </c>
      <c r="R1767">
        <v>560.32262996941904</v>
      </c>
    </row>
    <row r="1768" spans="1:18" x14ac:dyDescent="0.25">
      <c r="A1768">
        <v>16</v>
      </c>
      <c r="B1768">
        <v>16108</v>
      </c>
      <c r="C1768" t="s">
        <v>789</v>
      </c>
      <c r="D1768" t="s">
        <v>2045</v>
      </c>
      <c r="E1768">
        <v>3</v>
      </c>
      <c r="F1768" t="s">
        <v>13855</v>
      </c>
      <c r="G1768">
        <v>1</v>
      </c>
      <c r="H1768" t="s">
        <v>8278</v>
      </c>
      <c r="I1768" t="s">
        <v>13850</v>
      </c>
      <c r="J1768">
        <v>1</v>
      </c>
      <c r="K1768" t="s">
        <v>13769</v>
      </c>
      <c r="L1768">
        <v>270103</v>
      </c>
      <c r="M1768" t="s">
        <v>13539</v>
      </c>
      <c r="N1768">
        <v>270103008</v>
      </c>
      <c r="O1768" t="s">
        <v>13734</v>
      </c>
      <c r="P1768">
        <v>0</v>
      </c>
      <c r="Q1768">
        <v>0</v>
      </c>
      <c r="R1768">
        <v>6416.0984162240475</v>
      </c>
    </row>
    <row r="1769" spans="1:18" x14ac:dyDescent="0.25">
      <c r="A1769">
        <v>16</v>
      </c>
      <c r="B1769">
        <v>16203</v>
      </c>
      <c r="C1769" t="s">
        <v>789</v>
      </c>
      <c r="D1769" t="s">
        <v>2057</v>
      </c>
      <c r="E1769">
        <v>1</v>
      </c>
      <c r="F1769" t="s">
        <v>13849</v>
      </c>
      <c r="G1769">
        <v>1</v>
      </c>
      <c r="H1769" t="s">
        <v>8278</v>
      </c>
      <c r="I1769" t="s">
        <v>13850</v>
      </c>
      <c r="J1769">
        <v>1</v>
      </c>
      <c r="K1769" t="s">
        <v>13769</v>
      </c>
      <c r="L1769">
        <v>270103</v>
      </c>
      <c r="M1769" t="s">
        <v>13539</v>
      </c>
      <c r="N1769">
        <v>270103008</v>
      </c>
      <c r="O1769" t="s">
        <v>13734</v>
      </c>
      <c r="P1769">
        <v>0</v>
      </c>
      <c r="Q1769">
        <v>0</v>
      </c>
      <c r="R1769">
        <v>2279.0159633027524</v>
      </c>
    </row>
    <row r="1770" spans="1:18" x14ac:dyDescent="0.25">
      <c r="A1770">
        <v>16</v>
      </c>
      <c r="B1770">
        <v>16203</v>
      </c>
      <c r="C1770" t="s">
        <v>789</v>
      </c>
      <c r="D1770" t="s">
        <v>2057</v>
      </c>
      <c r="E1770">
        <v>1</v>
      </c>
      <c r="F1770" t="s">
        <v>13849</v>
      </c>
      <c r="G1770">
        <v>1</v>
      </c>
      <c r="H1770" t="s">
        <v>8278</v>
      </c>
      <c r="I1770" t="s">
        <v>13851</v>
      </c>
      <c r="J1770">
        <v>1</v>
      </c>
      <c r="K1770" t="s">
        <v>13769</v>
      </c>
      <c r="L1770">
        <v>270103</v>
      </c>
      <c r="M1770" t="s">
        <v>13539</v>
      </c>
      <c r="N1770">
        <v>270103008</v>
      </c>
      <c r="O1770" t="s">
        <v>13734</v>
      </c>
      <c r="P1770">
        <v>0</v>
      </c>
      <c r="Q1770">
        <v>0</v>
      </c>
      <c r="R1770">
        <v>687.46788990825689</v>
      </c>
    </row>
    <row r="1771" spans="1:18" x14ac:dyDescent="0.25">
      <c r="A1771">
        <v>16</v>
      </c>
      <c r="B1771">
        <v>16203</v>
      </c>
      <c r="C1771" t="s">
        <v>789</v>
      </c>
      <c r="D1771" t="s">
        <v>2057</v>
      </c>
      <c r="E1771">
        <v>1</v>
      </c>
      <c r="F1771" t="s">
        <v>13849</v>
      </c>
      <c r="G1771">
        <v>2</v>
      </c>
      <c r="H1771" t="s">
        <v>13771</v>
      </c>
      <c r="I1771" t="s">
        <v>13852</v>
      </c>
      <c r="J1771">
        <v>1</v>
      </c>
      <c r="K1771" t="s">
        <v>13769</v>
      </c>
      <c r="L1771">
        <v>270103</v>
      </c>
      <c r="M1771" t="s">
        <v>13539</v>
      </c>
      <c r="N1771">
        <v>270103008</v>
      </c>
      <c r="O1771" t="s">
        <v>13734</v>
      </c>
      <c r="P1771">
        <v>0</v>
      </c>
      <c r="Q1771">
        <v>0</v>
      </c>
      <c r="R1771">
        <v>2049.86</v>
      </c>
    </row>
    <row r="1772" spans="1:18" x14ac:dyDescent="0.25">
      <c r="A1772">
        <v>16</v>
      </c>
      <c r="B1772">
        <v>16203</v>
      </c>
      <c r="C1772" t="s">
        <v>789</v>
      </c>
      <c r="D1772" t="s">
        <v>2057</v>
      </c>
      <c r="E1772">
        <v>1</v>
      </c>
      <c r="F1772" t="s">
        <v>13849</v>
      </c>
      <c r="G1772">
        <v>2</v>
      </c>
      <c r="H1772" t="s">
        <v>13771</v>
      </c>
      <c r="I1772" t="s">
        <v>13853</v>
      </c>
      <c r="J1772">
        <v>1</v>
      </c>
      <c r="K1772" t="s">
        <v>13769</v>
      </c>
      <c r="L1772">
        <v>270103</v>
      </c>
      <c r="M1772" t="s">
        <v>13539</v>
      </c>
      <c r="N1772">
        <v>270103008</v>
      </c>
      <c r="O1772" t="s">
        <v>13734</v>
      </c>
      <c r="P1772">
        <v>0</v>
      </c>
      <c r="Q1772">
        <v>0</v>
      </c>
      <c r="R1772">
        <v>916.62385321100919</v>
      </c>
    </row>
    <row r="1773" spans="1:18" x14ac:dyDescent="0.25">
      <c r="A1773">
        <v>16</v>
      </c>
      <c r="B1773">
        <v>16203</v>
      </c>
      <c r="C1773" t="s">
        <v>789</v>
      </c>
      <c r="D1773" t="s">
        <v>2057</v>
      </c>
      <c r="E1773">
        <v>2</v>
      </c>
      <c r="F1773" t="s">
        <v>13854</v>
      </c>
      <c r="G1773">
        <v>1</v>
      </c>
      <c r="H1773" t="s">
        <v>8278</v>
      </c>
      <c r="I1773" t="s">
        <v>13850</v>
      </c>
      <c r="J1773">
        <v>1</v>
      </c>
      <c r="K1773" t="s">
        <v>13769</v>
      </c>
      <c r="L1773">
        <v>270103</v>
      </c>
      <c r="M1773" t="s">
        <v>13539</v>
      </c>
      <c r="N1773">
        <v>270103008</v>
      </c>
      <c r="O1773" t="s">
        <v>13734</v>
      </c>
      <c r="P1773">
        <v>0</v>
      </c>
      <c r="Q1773">
        <v>0</v>
      </c>
      <c r="R1773">
        <v>2966.4838532110093</v>
      </c>
    </row>
    <row r="1774" spans="1:18" x14ac:dyDescent="0.25">
      <c r="A1774">
        <v>16</v>
      </c>
      <c r="B1774">
        <v>16203</v>
      </c>
      <c r="C1774" t="s">
        <v>789</v>
      </c>
      <c r="D1774" t="s">
        <v>2057</v>
      </c>
      <c r="E1774">
        <v>3</v>
      </c>
      <c r="F1774" t="s">
        <v>13855</v>
      </c>
      <c r="G1774">
        <v>1</v>
      </c>
      <c r="H1774" t="s">
        <v>8278</v>
      </c>
      <c r="I1774" t="s">
        <v>13850</v>
      </c>
      <c r="J1774">
        <v>1</v>
      </c>
      <c r="K1774" t="s">
        <v>13769</v>
      </c>
      <c r="L1774">
        <v>270103</v>
      </c>
      <c r="M1774" t="s">
        <v>13539</v>
      </c>
      <c r="N1774">
        <v>270103008</v>
      </c>
      <c r="O1774" t="s">
        <v>13734</v>
      </c>
      <c r="P1774">
        <v>0</v>
      </c>
      <c r="Q1774">
        <v>0</v>
      </c>
      <c r="R1774">
        <v>2279.0159633027524</v>
      </c>
    </row>
    <row r="1775" spans="1:18" x14ac:dyDescent="0.25">
      <c r="A1775">
        <v>16</v>
      </c>
      <c r="B1775">
        <v>16203</v>
      </c>
      <c r="C1775" t="s">
        <v>789</v>
      </c>
      <c r="D1775" t="s">
        <v>2057</v>
      </c>
      <c r="E1775">
        <v>3</v>
      </c>
      <c r="F1775" t="s">
        <v>13855</v>
      </c>
      <c r="G1775">
        <v>1</v>
      </c>
      <c r="H1775" t="s">
        <v>8278</v>
      </c>
      <c r="I1775" t="s">
        <v>13851</v>
      </c>
      <c r="J1775">
        <v>1</v>
      </c>
      <c r="K1775" t="s">
        <v>13769</v>
      </c>
      <c r="L1775">
        <v>270103</v>
      </c>
      <c r="M1775" t="s">
        <v>13539</v>
      </c>
      <c r="N1775">
        <v>270103008</v>
      </c>
      <c r="O1775" t="s">
        <v>13734</v>
      </c>
      <c r="P1775">
        <v>0</v>
      </c>
      <c r="Q1775">
        <v>0</v>
      </c>
      <c r="R1775">
        <v>687.46788990825689</v>
      </c>
    </row>
    <row r="1776" spans="1:18" x14ac:dyDescent="0.25">
      <c r="A1776">
        <v>16</v>
      </c>
      <c r="B1776">
        <v>16301</v>
      </c>
      <c r="C1776" t="s">
        <v>789</v>
      </c>
      <c r="D1776" t="s">
        <v>2072</v>
      </c>
      <c r="E1776">
        <v>1</v>
      </c>
      <c r="F1776" t="s">
        <v>13849</v>
      </c>
      <c r="G1776">
        <v>1</v>
      </c>
      <c r="H1776" t="s">
        <v>8278</v>
      </c>
      <c r="I1776" t="s">
        <v>13850</v>
      </c>
      <c r="J1776">
        <v>1</v>
      </c>
      <c r="K1776" t="s">
        <v>13769</v>
      </c>
      <c r="L1776">
        <v>270103</v>
      </c>
      <c r="M1776" t="s">
        <v>13539</v>
      </c>
      <c r="N1776">
        <v>270103008</v>
      </c>
      <c r="O1776" t="s">
        <v>13734</v>
      </c>
      <c r="P1776">
        <v>0</v>
      </c>
      <c r="Q1776">
        <v>0</v>
      </c>
      <c r="R1776">
        <v>8026.2843650410377</v>
      </c>
    </row>
    <row r="1777" spans="1:18" x14ac:dyDescent="0.25">
      <c r="A1777">
        <v>16</v>
      </c>
      <c r="B1777">
        <v>16301</v>
      </c>
      <c r="C1777" t="s">
        <v>789</v>
      </c>
      <c r="D1777" t="s">
        <v>2072</v>
      </c>
      <c r="E1777">
        <v>1</v>
      </c>
      <c r="F1777" t="s">
        <v>13849</v>
      </c>
      <c r="G1777">
        <v>1</v>
      </c>
      <c r="H1777" t="s">
        <v>8278</v>
      </c>
      <c r="I1777" t="s">
        <v>13851</v>
      </c>
      <c r="J1777">
        <v>1</v>
      </c>
      <c r="K1777" t="s">
        <v>13769</v>
      </c>
      <c r="L1777">
        <v>270103</v>
      </c>
      <c r="M1777" t="s">
        <v>13539</v>
      </c>
      <c r="N1777">
        <v>270103008</v>
      </c>
      <c r="O1777" t="s">
        <v>13734</v>
      </c>
      <c r="P1777">
        <v>0</v>
      </c>
      <c r="Q1777">
        <v>0</v>
      </c>
      <c r="R1777">
        <v>3001.6491195879607</v>
      </c>
    </row>
    <row r="1778" spans="1:18" x14ac:dyDescent="0.25">
      <c r="A1778">
        <v>16</v>
      </c>
      <c r="B1778">
        <v>16301</v>
      </c>
      <c r="C1778" t="s">
        <v>789</v>
      </c>
      <c r="D1778" t="s">
        <v>2072</v>
      </c>
      <c r="E1778">
        <v>1</v>
      </c>
      <c r="F1778" t="s">
        <v>13849</v>
      </c>
      <c r="G1778">
        <v>2</v>
      </c>
      <c r="H1778" t="s">
        <v>13771</v>
      </c>
      <c r="I1778" t="s">
        <v>13852</v>
      </c>
      <c r="J1778">
        <v>1</v>
      </c>
      <c r="K1778" t="s">
        <v>13769</v>
      </c>
      <c r="L1778">
        <v>270103</v>
      </c>
      <c r="M1778" t="s">
        <v>13539</v>
      </c>
      <c r="N1778">
        <v>270103008</v>
      </c>
      <c r="O1778" t="s">
        <v>13734</v>
      </c>
      <c r="P1778">
        <v>0</v>
      </c>
      <c r="Q1778">
        <v>0</v>
      </c>
      <c r="R1778">
        <v>5090.7755963302752</v>
      </c>
    </row>
    <row r="1779" spans="1:18" x14ac:dyDescent="0.25">
      <c r="A1779">
        <v>16</v>
      </c>
      <c r="B1779">
        <v>16301</v>
      </c>
      <c r="C1779" t="s">
        <v>789</v>
      </c>
      <c r="D1779" t="s">
        <v>2072</v>
      </c>
      <c r="E1779">
        <v>1</v>
      </c>
      <c r="F1779" t="s">
        <v>13849</v>
      </c>
      <c r="G1779">
        <v>2</v>
      </c>
      <c r="H1779" t="s">
        <v>13771</v>
      </c>
      <c r="I1779" t="s">
        <v>13853</v>
      </c>
      <c r="J1779">
        <v>1</v>
      </c>
      <c r="K1779" t="s">
        <v>13769</v>
      </c>
      <c r="L1779">
        <v>270103</v>
      </c>
      <c r="M1779" t="s">
        <v>13539</v>
      </c>
      <c r="N1779">
        <v>270103008</v>
      </c>
      <c r="O1779" t="s">
        <v>13734</v>
      </c>
      <c r="P1779">
        <v>0</v>
      </c>
      <c r="Q1779">
        <v>0</v>
      </c>
      <c r="R1779">
        <v>5937.1578882987287</v>
      </c>
    </row>
    <row r="1780" spans="1:18" x14ac:dyDescent="0.25">
      <c r="A1780">
        <v>16</v>
      </c>
      <c r="B1780">
        <v>16301</v>
      </c>
      <c r="C1780" t="s">
        <v>789</v>
      </c>
      <c r="D1780" t="s">
        <v>2072</v>
      </c>
      <c r="E1780">
        <v>2</v>
      </c>
      <c r="F1780" t="s">
        <v>13854</v>
      </c>
      <c r="G1780">
        <v>1</v>
      </c>
      <c r="H1780" t="s">
        <v>8278</v>
      </c>
      <c r="I1780" t="s">
        <v>13850</v>
      </c>
      <c r="J1780">
        <v>1</v>
      </c>
      <c r="K1780" t="s">
        <v>13769</v>
      </c>
      <c r="L1780">
        <v>270103</v>
      </c>
      <c r="M1780" t="s">
        <v>13539</v>
      </c>
      <c r="N1780">
        <v>270103008</v>
      </c>
      <c r="O1780" t="s">
        <v>13734</v>
      </c>
      <c r="P1780">
        <v>0</v>
      </c>
      <c r="Q1780">
        <v>0</v>
      </c>
      <c r="R1780">
        <v>10467.610854659575</v>
      </c>
    </row>
    <row r="1781" spans="1:18" x14ac:dyDescent="0.25">
      <c r="A1781">
        <v>16</v>
      </c>
      <c r="B1781">
        <v>16301</v>
      </c>
      <c r="C1781" t="s">
        <v>789</v>
      </c>
      <c r="D1781" t="s">
        <v>2072</v>
      </c>
      <c r="E1781">
        <v>2</v>
      </c>
      <c r="F1781" t="s">
        <v>13854</v>
      </c>
      <c r="G1781">
        <v>1</v>
      </c>
      <c r="H1781" t="s">
        <v>8278</v>
      </c>
      <c r="I1781" t="s">
        <v>13851</v>
      </c>
      <c r="J1781">
        <v>1</v>
      </c>
      <c r="K1781" t="s">
        <v>13769</v>
      </c>
      <c r="L1781">
        <v>270103</v>
      </c>
      <c r="M1781" t="s">
        <v>13539</v>
      </c>
      <c r="N1781">
        <v>270103008</v>
      </c>
      <c r="O1781" t="s">
        <v>13734</v>
      </c>
      <c r="P1781">
        <v>0</v>
      </c>
      <c r="Q1781">
        <v>0</v>
      </c>
      <c r="R1781">
        <v>560.32262996941904</v>
      </c>
    </row>
    <row r="1782" spans="1:18" x14ac:dyDescent="0.25">
      <c r="A1782">
        <v>16</v>
      </c>
      <c r="B1782">
        <v>16301</v>
      </c>
      <c r="C1782" t="s">
        <v>789</v>
      </c>
      <c r="D1782" t="s">
        <v>2072</v>
      </c>
      <c r="E1782">
        <v>3</v>
      </c>
      <c r="F1782" t="s">
        <v>13855</v>
      </c>
      <c r="G1782">
        <v>1</v>
      </c>
      <c r="H1782" t="s">
        <v>8278</v>
      </c>
      <c r="I1782" t="s">
        <v>13850</v>
      </c>
      <c r="J1782">
        <v>1</v>
      </c>
      <c r="K1782" t="s">
        <v>13769</v>
      </c>
      <c r="L1782">
        <v>270103</v>
      </c>
      <c r="M1782" t="s">
        <v>13539</v>
      </c>
      <c r="N1782">
        <v>270103008</v>
      </c>
      <c r="O1782" t="s">
        <v>13734</v>
      </c>
      <c r="P1782">
        <v>0</v>
      </c>
      <c r="Q1782">
        <v>0</v>
      </c>
      <c r="R1782">
        <v>8357.4510317077056</v>
      </c>
    </row>
    <row r="1783" spans="1:18" x14ac:dyDescent="0.25">
      <c r="A1783">
        <v>16</v>
      </c>
      <c r="B1783">
        <v>16301</v>
      </c>
      <c r="C1783" t="s">
        <v>789</v>
      </c>
      <c r="D1783" t="s">
        <v>2072</v>
      </c>
      <c r="E1783">
        <v>3</v>
      </c>
      <c r="F1783" t="s">
        <v>13855</v>
      </c>
      <c r="G1783">
        <v>1</v>
      </c>
      <c r="H1783" t="s">
        <v>8278</v>
      </c>
      <c r="I1783" t="s">
        <v>13851</v>
      </c>
      <c r="J1783">
        <v>1</v>
      </c>
      <c r="K1783" t="s">
        <v>13769</v>
      </c>
      <c r="L1783">
        <v>270103</v>
      </c>
      <c r="M1783" t="s">
        <v>13539</v>
      </c>
      <c r="N1783">
        <v>270103008</v>
      </c>
      <c r="O1783" t="s">
        <v>13734</v>
      </c>
      <c r="P1783">
        <v>0</v>
      </c>
      <c r="Q1783">
        <v>0</v>
      </c>
      <c r="R1783">
        <v>2670.4824529212942</v>
      </c>
    </row>
    <row r="1784" spans="1:18" x14ac:dyDescent="0.25">
      <c r="A1784">
        <v>16</v>
      </c>
      <c r="B1784">
        <v>16302</v>
      </c>
      <c r="C1784" t="s">
        <v>789</v>
      </c>
      <c r="D1784" t="s">
        <v>2075</v>
      </c>
      <c r="E1784">
        <v>1</v>
      </c>
      <c r="F1784" t="s">
        <v>13849</v>
      </c>
      <c r="G1784">
        <v>1</v>
      </c>
      <c r="H1784" t="s">
        <v>8278</v>
      </c>
      <c r="I1784" t="s">
        <v>13850</v>
      </c>
      <c r="J1784">
        <v>1</v>
      </c>
      <c r="K1784" t="s">
        <v>13769</v>
      </c>
      <c r="L1784">
        <v>270103</v>
      </c>
      <c r="M1784" t="s">
        <v>13539</v>
      </c>
      <c r="N1784">
        <v>270103008</v>
      </c>
      <c r="O1784" t="s">
        <v>13734</v>
      </c>
      <c r="P1784">
        <v>0</v>
      </c>
      <c r="Q1784">
        <v>0</v>
      </c>
      <c r="R1784">
        <v>5341.4433252856907</v>
      </c>
    </row>
    <row r="1785" spans="1:18" x14ac:dyDescent="0.25">
      <c r="A1785">
        <v>16</v>
      </c>
      <c r="B1785">
        <v>16302</v>
      </c>
      <c r="C1785" t="s">
        <v>789</v>
      </c>
      <c r="D1785" t="s">
        <v>2075</v>
      </c>
      <c r="E1785">
        <v>1</v>
      </c>
      <c r="F1785" t="s">
        <v>13849</v>
      </c>
      <c r="G1785">
        <v>2</v>
      </c>
      <c r="H1785" t="s">
        <v>13771</v>
      </c>
      <c r="I1785" t="s">
        <v>13852</v>
      </c>
      <c r="J1785">
        <v>1</v>
      </c>
      <c r="K1785" t="s">
        <v>13769</v>
      </c>
      <c r="L1785">
        <v>270103</v>
      </c>
      <c r="M1785" t="s">
        <v>13539</v>
      </c>
      <c r="N1785">
        <v>270103008</v>
      </c>
      <c r="O1785" t="s">
        <v>13734</v>
      </c>
      <c r="P1785">
        <v>0</v>
      </c>
      <c r="Q1785">
        <v>0</v>
      </c>
      <c r="R1785">
        <v>5112.2873619829388</v>
      </c>
    </row>
    <row r="1786" spans="1:18" x14ac:dyDescent="0.25">
      <c r="A1786">
        <v>16</v>
      </c>
      <c r="B1786">
        <v>16302</v>
      </c>
      <c r="C1786" t="s">
        <v>789</v>
      </c>
      <c r="D1786" t="s">
        <v>2075</v>
      </c>
      <c r="E1786">
        <v>1</v>
      </c>
      <c r="F1786" t="s">
        <v>13849</v>
      </c>
      <c r="G1786">
        <v>2</v>
      </c>
      <c r="H1786" t="s">
        <v>13771</v>
      </c>
      <c r="I1786" t="s">
        <v>13853</v>
      </c>
      <c r="J1786">
        <v>1</v>
      </c>
      <c r="K1786" t="s">
        <v>13769</v>
      </c>
      <c r="L1786">
        <v>270103</v>
      </c>
      <c r="M1786" t="s">
        <v>13539</v>
      </c>
      <c r="N1786">
        <v>270103008</v>
      </c>
      <c r="O1786" t="s">
        <v>13734</v>
      </c>
      <c r="P1786">
        <v>0</v>
      </c>
      <c r="Q1786">
        <v>0</v>
      </c>
      <c r="R1786">
        <v>229.1559633027523</v>
      </c>
    </row>
    <row r="1787" spans="1:18" x14ac:dyDescent="0.25">
      <c r="A1787">
        <v>16</v>
      </c>
      <c r="B1787">
        <v>16302</v>
      </c>
      <c r="C1787" t="s">
        <v>789</v>
      </c>
      <c r="D1787" t="s">
        <v>2075</v>
      </c>
      <c r="E1787">
        <v>2</v>
      </c>
      <c r="F1787" t="s">
        <v>13854</v>
      </c>
      <c r="G1787">
        <v>1</v>
      </c>
      <c r="H1787" t="s">
        <v>8278</v>
      </c>
      <c r="I1787" t="s">
        <v>13850</v>
      </c>
      <c r="J1787">
        <v>1</v>
      </c>
      <c r="K1787" t="s">
        <v>13769</v>
      </c>
      <c r="L1787">
        <v>270103</v>
      </c>
      <c r="M1787" t="s">
        <v>13539</v>
      </c>
      <c r="N1787">
        <v>270103008</v>
      </c>
      <c r="O1787" t="s">
        <v>13734</v>
      </c>
      <c r="P1787">
        <v>0</v>
      </c>
      <c r="Q1787">
        <v>0</v>
      </c>
      <c r="R1787">
        <v>5341.4433252856907</v>
      </c>
    </row>
    <row r="1788" spans="1:18" x14ac:dyDescent="0.25">
      <c r="A1788">
        <v>16</v>
      </c>
      <c r="B1788">
        <v>16302</v>
      </c>
      <c r="C1788" t="s">
        <v>789</v>
      </c>
      <c r="D1788" t="s">
        <v>2075</v>
      </c>
      <c r="E1788">
        <v>3</v>
      </c>
      <c r="F1788" t="s">
        <v>13855</v>
      </c>
      <c r="G1788">
        <v>1</v>
      </c>
      <c r="H1788" t="s">
        <v>8278</v>
      </c>
      <c r="I1788" t="s">
        <v>13850</v>
      </c>
      <c r="J1788">
        <v>1</v>
      </c>
      <c r="K1788" t="s">
        <v>13769</v>
      </c>
      <c r="L1788">
        <v>270103</v>
      </c>
      <c r="M1788" t="s">
        <v>13539</v>
      </c>
      <c r="N1788">
        <v>270103008</v>
      </c>
      <c r="O1788" t="s">
        <v>13734</v>
      </c>
      <c r="P1788">
        <v>0</v>
      </c>
      <c r="Q1788">
        <v>0</v>
      </c>
      <c r="R1788">
        <v>5341.4433252856907</v>
      </c>
    </row>
    <row r="1789" spans="1:18" x14ac:dyDescent="0.25">
      <c r="A1789">
        <v>16</v>
      </c>
      <c r="B1789">
        <v>16305</v>
      </c>
      <c r="C1789" t="s">
        <v>789</v>
      </c>
      <c r="D1789" t="s">
        <v>2084</v>
      </c>
      <c r="E1789">
        <v>1</v>
      </c>
      <c r="F1789" t="s">
        <v>13849</v>
      </c>
      <c r="G1789">
        <v>1</v>
      </c>
      <c r="H1789" t="s">
        <v>8278</v>
      </c>
      <c r="I1789" t="s">
        <v>13850</v>
      </c>
      <c r="J1789">
        <v>1</v>
      </c>
      <c r="K1789" t="s">
        <v>13769</v>
      </c>
      <c r="L1789">
        <v>270103</v>
      </c>
      <c r="M1789" t="s">
        <v>13539</v>
      </c>
      <c r="N1789">
        <v>270103008</v>
      </c>
      <c r="O1789" t="s">
        <v>13734</v>
      </c>
      <c r="P1789">
        <v>0</v>
      </c>
      <c r="Q1789">
        <v>0</v>
      </c>
      <c r="R1789">
        <v>1564.1070175438595</v>
      </c>
    </row>
    <row r="1790" spans="1:18" x14ac:dyDescent="0.25">
      <c r="A1790">
        <v>16</v>
      </c>
      <c r="B1790">
        <v>16305</v>
      </c>
      <c r="C1790" t="s">
        <v>789</v>
      </c>
      <c r="D1790" t="s">
        <v>2084</v>
      </c>
      <c r="E1790">
        <v>1</v>
      </c>
      <c r="F1790" t="s">
        <v>13849</v>
      </c>
      <c r="G1790">
        <v>2</v>
      </c>
      <c r="H1790" t="s">
        <v>13771</v>
      </c>
      <c r="I1790" t="s">
        <v>13852</v>
      </c>
      <c r="J1790">
        <v>1</v>
      </c>
      <c r="K1790" t="s">
        <v>13769</v>
      </c>
      <c r="L1790">
        <v>270103</v>
      </c>
      <c r="M1790" t="s">
        <v>13539</v>
      </c>
      <c r="N1790">
        <v>270103008</v>
      </c>
      <c r="O1790" t="s">
        <v>13734</v>
      </c>
      <c r="P1790">
        <v>0</v>
      </c>
      <c r="Q1790">
        <v>0</v>
      </c>
      <c r="R1790">
        <v>1564.1070175438595</v>
      </c>
    </row>
    <row r="1791" spans="1:18" x14ac:dyDescent="0.25">
      <c r="A1791">
        <v>16</v>
      </c>
      <c r="B1791">
        <v>16305</v>
      </c>
      <c r="C1791" t="s">
        <v>789</v>
      </c>
      <c r="D1791" t="s">
        <v>2084</v>
      </c>
      <c r="E1791">
        <v>2</v>
      </c>
      <c r="F1791" t="s">
        <v>13854</v>
      </c>
      <c r="G1791">
        <v>1</v>
      </c>
      <c r="H1791" t="s">
        <v>8278</v>
      </c>
      <c r="I1791" t="s">
        <v>13850</v>
      </c>
      <c r="J1791">
        <v>1</v>
      </c>
      <c r="K1791" t="s">
        <v>13769</v>
      </c>
      <c r="L1791">
        <v>270103</v>
      </c>
      <c r="M1791" t="s">
        <v>13539</v>
      </c>
      <c r="N1791">
        <v>270103008</v>
      </c>
      <c r="O1791" t="s">
        <v>13734</v>
      </c>
      <c r="P1791">
        <v>0</v>
      </c>
      <c r="Q1791">
        <v>0</v>
      </c>
      <c r="R1791">
        <v>1564.1070175438595</v>
      </c>
    </row>
    <row r="1792" spans="1:18" x14ac:dyDescent="0.25">
      <c r="A1792">
        <v>16</v>
      </c>
      <c r="B1792">
        <v>16305</v>
      </c>
      <c r="C1792" t="s">
        <v>789</v>
      </c>
      <c r="D1792" t="s">
        <v>2084</v>
      </c>
      <c r="E1792">
        <v>3</v>
      </c>
      <c r="F1792" t="s">
        <v>13855</v>
      </c>
      <c r="G1792">
        <v>1</v>
      </c>
      <c r="H1792" t="s">
        <v>8278</v>
      </c>
      <c r="I1792" t="s">
        <v>13850</v>
      </c>
      <c r="J1792">
        <v>1</v>
      </c>
      <c r="K1792" t="s">
        <v>13769</v>
      </c>
      <c r="L1792">
        <v>270103</v>
      </c>
      <c r="M1792" t="s">
        <v>13539</v>
      </c>
      <c r="N1792">
        <v>270103008</v>
      </c>
      <c r="O1792" t="s">
        <v>13734</v>
      </c>
      <c r="P1792">
        <v>0</v>
      </c>
      <c r="Q1792">
        <v>0</v>
      </c>
      <c r="R1792">
        <v>1564.1070175438595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2021-06-24T20:11:54Z</dcterms:modified>
</cp:coreProperties>
</file>