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91D23509-54CF-4423-B893-51DA748DC165}" xr6:coauthVersionLast="47" xr6:coauthVersionMax="47" xr10:uidLastSave="{00000000-0000-0000-0000-000000000000}"/>
  <bookViews>
    <workbookView xWindow="-24120" yWindow="-2025" windowWidth="24240" windowHeight="1314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32" r:id="rId18"/>
    <pivotCache cacheId="33"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S39" i="13" l="1"/>
  <c r="S38" i="13"/>
  <c r="S37" i="13"/>
  <c r="S36" i="13"/>
  <c r="S35" i="13"/>
  <c r="S34" i="13"/>
  <c r="S33" i="13"/>
  <c r="T33" i="13" s="1"/>
  <c r="S32" i="13"/>
  <c r="T32" i="13" s="1"/>
  <c r="S31" i="13"/>
  <c r="S30" i="13"/>
  <c r="S29" i="13"/>
  <c r="S28" i="13"/>
  <c r="T28" i="13" s="1"/>
  <c r="S27" i="13"/>
  <c r="S26" i="13"/>
  <c r="S25" i="13"/>
  <c r="S24" i="13"/>
  <c r="S23" i="13"/>
  <c r="S22" i="13"/>
  <c r="S21" i="13"/>
  <c r="S20" i="13"/>
  <c r="S19" i="13"/>
  <c r="S18" i="13"/>
  <c r="S17" i="13"/>
  <c r="S16" i="13"/>
  <c r="S15" i="13"/>
  <c r="S14" i="13"/>
  <c r="S13" i="13"/>
  <c r="S12" i="13"/>
  <c r="S11" i="13"/>
  <c r="S10" i="13"/>
  <c r="S9" i="13"/>
  <c r="S8" i="13"/>
  <c r="S7" i="13"/>
  <c r="S6" i="13"/>
  <c r="S5" i="13"/>
  <c r="S4" i="13"/>
  <c r="M39" i="13"/>
  <c r="M38" i="13"/>
  <c r="M37" i="13"/>
  <c r="M36" i="13"/>
  <c r="M35" i="13"/>
  <c r="M34" i="13"/>
  <c r="M33" i="13"/>
  <c r="M32" i="13"/>
  <c r="M31" i="13"/>
  <c r="M30" i="13"/>
  <c r="M29" i="13"/>
  <c r="T29" i="13" s="1"/>
  <c r="M28" i="13"/>
  <c r="M27" i="13"/>
  <c r="M26" i="13"/>
  <c r="M25" i="13"/>
  <c r="M24" i="13"/>
  <c r="M23" i="13"/>
  <c r="M22" i="13"/>
  <c r="M21" i="13"/>
  <c r="M20" i="13"/>
  <c r="M19" i="13"/>
  <c r="M18" i="13"/>
  <c r="M17" i="13"/>
  <c r="M16" i="13"/>
  <c r="M15" i="13"/>
  <c r="M14" i="13"/>
  <c r="M13" i="13"/>
  <c r="M12" i="13"/>
  <c r="M11" i="13"/>
  <c r="M10" i="13"/>
  <c r="M9" i="13"/>
  <c r="M8" i="13"/>
  <c r="M7" i="13"/>
  <c r="M6" i="13"/>
  <c r="M5" i="13"/>
  <c r="M4"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P26" i="13"/>
  <c r="Q26" i="13"/>
  <c r="R26" i="13"/>
  <c r="T26" i="13"/>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N27" i="13" s="1"/>
  <c r="AN28" i="13" s="1"/>
  <c r="AN29" i="13" s="1"/>
  <c r="AN30" i="13" s="1"/>
  <c r="AN31" i="13" s="1"/>
  <c r="AN32" i="13" s="1"/>
  <c r="AN33" i="13" s="1"/>
  <c r="AO26" i="13"/>
  <c r="AO27" i="13" s="1"/>
  <c r="AO28" i="13" s="1"/>
  <c r="AO29" i="13" s="1"/>
  <c r="AO30" i="13" s="1"/>
  <c r="AO31" i="13" s="1"/>
  <c r="AO32" i="13" s="1"/>
  <c r="AO33" i="13" s="1"/>
  <c r="AQ26" i="13"/>
  <c r="P27" i="13"/>
  <c r="P28" i="13" s="1"/>
  <c r="Q27" i="13"/>
  <c r="R27" i="13"/>
  <c r="T27" i="13"/>
  <c r="U27" i="13"/>
  <c r="AA27" i="13"/>
  <c r="AA28" i="13" s="1"/>
  <c r="AA29" i="13" s="1"/>
  <c r="AA30" i="13" s="1"/>
  <c r="AA31" i="13" s="1"/>
  <c r="AA32" i="13" s="1"/>
  <c r="AA33" i="13" s="1"/>
  <c r="AB27" i="13"/>
  <c r="AD27" i="13"/>
  <c r="AD28" i="13" s="1"/>
  <c r="AD29" i="13" s="1"/>
  <c r="AD30" i="13" s="1"/>
  <c r="AD31" i="13" s="1"/>
  <c r="AD32" i="13" s="1"/>
  <c r="AD33" i="13" s="1"/>
  <c r="AE27" i="13"/>
  <c r="AE28" i="13" s="1"/>
  <c r="AE29" i="13" s="1"/>
  <c r="AE30" i="13" s="1"/>
  <c r="AE31" i="13" s="1"/>
  <c r="AE32" i="13" s="1"/>
  <c r="AE33" i="13" s="1"/>
  <c r="AF27" i="13"/>
  <c r="AG27" i="13"/>
  <c r="AH27" i="13"/>
  <c r="AH28" i="13" s="1"/>
  <c r="AH29" i="13" s="1"/>
  <c r="AH30" i="13" s="1"/>
  <c r="AH31" i="13" s="1"/>
  <c r="AH32" i="13" s="1"/>
  <c r="AH33" i="13" s="1"/>
  <c r="AI27" i="13"/>
  <c r="AJ27" i="13"/>
  <c r="AK27" i="13"/>
  <c r="AL27" i="13"/>
  <c r="AL28" i="13" s="1"/>
  <c r="AM27" i="13"/>
  <c r="AM28" i="13" s="1"/>
  <c r="AM29" i="13" s="1"/>
  <c r="AM30" i="13" s="1"/>
  <c r="AM31" i="13" s="1"/>
  <c r="AM32" i="13" s="1"/>
  <c r="AM33" i="13" s="1"/>
  <c r="AQ27" i="13"/>
  <c r="Q28" i="13"/>
  <c r="R28" i="13"/>
  <c r="R29" i="13" s="1"/>
  <c r="U28" i="13"/>
  <c r="W28" i="13"/>
  <c r="AB28" i="13"/>
  <c r="AB29" i="13" s="1"/>
  <c r="AB30" i="13" s="1"/>
  <c r="AB31" i="13" s="1"/>
  <c r="AB32" i="13" s="1"/>
  <c r="AB33" i="13" s="1"/>
  <c r="AF28" i="13"/>
  <c r="AF29" i="13" s="1"/>
  <c r="AF30" i="13" s="1"/>
  <c r="AF31" i="13" s="1"/>
  <c r="AF32" i="13" s="1"/>
  <c r="AF33" i="13" s="1"/>
  <c r="AI28" i="13"/>
  <c r="AJ28" i="13"/>
  <c r="AK28" i="13"/>
  <c r="AQ28" i="13"/>
  <c r="Q29" i="13"/>
  <c r="U29" i="13"/>
  <c r="AI29" i="13"/>
  <c r="AJ29" i="13"/>
  <c r="AK29" i="13"/>
  <c r="Q30" i="13"/>
  <c r="T30" i="13"/>
  <c r="U30" i="13"/>
  <c r="AI30" i="13"/>
  <c r="AJ30" i="13"/>
  <c r="AK30" i="13"/>
  <c r="Q31" i="13"/>
  <c r="T31" i="13"/>
  <c r="U31" i="13"/>
  <c r="W31" i="13"/>
  <c r="AI31" i="13"/>
  <c r="AJ31" i="13"/>
  <c r="AK31" i="13"/>
  <c r="Q32" i="13"/>
  <c r="U32" i="13"/>
  <c r="AI32" i="13"/>
  <c r="AJ32" i="13"/>
  <c r="AK32" i="13"/>
  <c r="Q33" i="13"/>
  <c r="U33" i="13"/>
  <c r="AI33" i="13"/>
  <c r="AJ33" i="13"/>
  <c r="AK33" i="13"/>
  <c r="N33" i="13"/>
  <c r="A33" i="13"/>
  <c r="N32" i="13"/>
  <c r="A32" i="13"/>
  <c r="N31" i="13"/>
  <c r="A31" i="13"/>
  <c r="N30" i="13"/>
  <c r="A30" i="13"/>
  <c r="N29" i="13"/>
  <c r="A29" i="13"/>
  <c r="N28" i="13"/>
  <c r="A28" i="13"/>
  <c r="N27" i="13"/>
  <c r="A27" i="13"/>
  <c r="N26" i="13"/>
  <c r="A26"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P29" i="13" l="1"/>
  <c r="AG28" i="13"/>
  <c r="R30" i="13"/>
  <c r="AQ29" i="13"/>
  <c r="AL29" i="13"/>
  <c r="AC27" i="13"/>
  <c r="AI36" i="13"/>
  <c r="AJ37" i="13"/>
  <c r="AJ38" i="13"/>
  <c r="AJ39" i="13"/>
  <c r="AJ16" i="13"/>
  <c r="AJ17" i="13"/>
  <c r="AJ18" i="13"/>
  <c r="AJ19" i="13"/>
  <c r="AJ20" i="13"/>
  <c r="AJ21" i="13"/>
  <c r="AJ22" i="13"/>
  <c r="AJ23" i="13"/>
  <c r="AJ24" i="13"/>
  <c r="AJ25" i="13"/>
  <c r="AJ34" i="13"/>
  <c r="AJ35" i="13"/>
  <c r="AJ36" i="13"/>
  <c r="AI39" i="13"/>
  <c r="AI37" i="13"/>
  <c r="AK39" i="13"/>
  <c r="W39" i="13"/>
  <c r="U39" i="13"/>
  <c r="Q39" i="13"/>
  <c r="T39" i="13"/>
  <c r="A39" i="13"/>
  <c r="AK38" i="13"/>
  <c r="W38" i="13"/>
  <c r="U38" i="13"/>
  <c r="Q38" i="13"/>
  <c r="AI38" i="13"/>
  <c r="T38" i="13"/>
  <c r="A38" i="13"/>
  <c r="AK37" i="13"/>
  <c r="W37" i="13"/>
  <c r="U37" i="13"/>
  <c r="Q37" i="13"/>
  <c r="T37" i="13"/>
  <c r="A37" i="13"/>
  <c r="T34" i="13"/>
  <c r="Q34" i="13"/>
  <c r="U34" i="13"/>
  <c r="W34" i="13"/>
  <c r="AI34" i="13"/>
  <c r="AK34" i="13"/>
  <c r="T35" i="13"/>
  <c r="Q35" i="13"/>
  <c r="U35" i="13"/>
  <c r="W35" i="13"/>
  <c r="AI35" i="13"/>
  <c r="AK35" i="13"/>
  <c r="T36" i="13"/>
  <c r="Q36" i="13"/>
  <c r="U36" i="13"/>
  <c r="W36" i="13"/>
  <c r="AK36" i="13"/>
  <c r="A36" i="13"/>
  <c r="A35" i="13"/>
  <c r="A34" i="13"/>
  <c r="R31" i="13" l="1"/>
  <c r="AQ30" i="13"/>
  <c r="AC28" i="13"/>
  <c r="AP27" i="13"/>
  <c r="AL30" i="13"/>
  <c r="P30" i="13"/>
  <c r="AG29" i="13"/>
  <c r="T24" i="13"/>
  <c r="T22" i="13"/>
  <c r="T19" i="13"/>
  <c r="T18" i="13"/>
  <c r="T17"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T15" i="13"/>
  <c r="T16" i="13"/>
  <c r="T20" i="13"/>
  <c r="T21" i="13"/>
  <c r="T23" i="13"/>
  <c r="T25" i="13"/>
  <c r="Q15" i="13"/>
  <c r="Q16" i="13"/>
  <c r="Q17" i="13"/>
  <c r="Q18" i="13"/>
  <c r="Q19" i="13"/>
  <c r="Q20" i="13"/>
  <c r="Q21" i="13"/>
  <c r="Q22" i="13"/>
  <c r="Q23" i="13"/>
  <c r="Q24" i="13"/>
  <c r="Q25" i="13"/>
  <c r="AI15" i="13"/>
  <c r="AI17" i="13"/>
  <c r="AI18" i="13"/>
  <c r="AI19" i="13"/>
  <c r="AI21" i="13"/>
  <c r="AI22" i="13"/>
  <c r="AI23" i="13"/>
  <c r="AI24" i="13"/>
  <c r="AI25" i="13"/>
  <c r="P31" i="13" l="1"/>
  <c r="AG30" i="13"/>
  <c r="AP28" i="13"/>
  <c r="AC29" i="13"/>
  <c r="AL31" i="13"/>
  <c r="R32" i="13"/>
  <c r="AQ31" i="13"/>
  <c r="AL7" i="13"/>
  <c r="AQ34" i="13"/>
  <c r="R35" i="13"/>
  <c r="AQ15" i="13"/>
  <c r="AL8" i="13"/>
  <c r="AP29" i="13" l="1"/>
  <c r="AC30" i="13"/>
  <c r="R33" i="13"/>
  <c r="AQ33" i="13" s="1"/>
  <c r="AQ32" i="13"/>
  <c r="AL32" i="13"/>
  <c r="P32" i="13"/>
  <c r="AG31" i="13"/>
  <c r="AQ35" i="13"/>
  <c r="R36" i="13"/>
  <c r="AQ16" i="13"/>
  <c r="AL9" i="13"/>
  <c r="AG32" i="13" l="1"/>
  <c r="P33" i="13"/>
  <c r="AG33" i="13" s="1"/>
  <c r="AP30" i="13"/>
  <c r="AC31" i="13"/>
  <c r="AL33" i="13"/>
  <c r="AQ36" i="13"/>
  <c r="R37" i="13"/>
  <c r="AQ17" i="13"/>
  <c r="AL10" i="13"/>
  <c r="AP31" i="13" l="1"/>
  <c r="AC32" i="13"/>
  <c r="R38" i="13"/>
  <c r="AQ37" i="13"/>
  <c r="AQ18" i="13"/>
  <c r="AL11" i="13"/>
  <c r="AP32" i="13" l="1"/>
  <c r="AC33" i="13"/>
  <c r="AP33" i="13" s="1"/>
  <c r="AQ38" i="13"/>
  <c r="R39" i="13"/>
  <c r="AQ39" i="13" s="1"/>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T13" i="13"/>
  <c r="T12" i="13"/>
  <c r="T9" i="13"/>
  <c r="T8" i="13"/>
  <c r="T7" i="13"/>
  <c r="T6" i="13"/>
  <c r="T5" i="13"/>
  <c r="T10" i="13"/>
  <c r="T11" i="13"/>
  <c r="T14" i="13"/>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P18" i="13" l="1"/>
  <c r="AC19" i="13"/>
  <c r="P22" i="13"/>
  <c r="AG21" i="13"/>
  <c r="AC20" i="13" l="1"/>
  <c r="AP19" i="13"/>
  <c r="P23" i="13"/>
  <c r="AG22" i="13"/>
  <c r="AP20" i="13" l="1"/>
  <c r="AC21" i="13"/>
  <c r="P24" i="13"/>
  <c r="AG23" i="13"/>
  <c r="AP21" i="13" l="1"/>
  <c r="AC22" i="13"/>
  <c r="P25" i="13"/>
  <c r="AG24" i="13"/>
  <c r="AP22" i="13" l="1"/>
  <c r="AC23" i="13"/>
  <c r="AG25" i="13"/>
  <c r="P34" i="13"/>
  <c r="AP23" i="13" l="1"/>
  <c r="AC24" i="13"/>
  <c r="AG34" i="13"/>
  <c r="P35" i="13"/>
  <c r="AP24" i="13" l="1"/>
  <c r="AC25" i="13"/>
  <c r="AG35" i="13"/>
  <c r="P36" i="13"/>
  <c r="AP25" i="13" l="1"/>
  <c r="AC34" i="13"/>
  <c r="AG36" i="13"/>
  <c r="P37" i="13"/>
  <c r="AG37" i="13" l="1"/>
  <c r="P38" i="13"/>
  <c r="AP34" i="13"/>
  <c r="AC35" i="13"/>
  <c r="AP35" i="13" l="1"/>
  <c r="AC36" i="13"/>
  <c r="AG38" i="13"/>
  <c r="P39" i="13"/>
  <c r="AG39" i="13" s="1"/>
  <c r="AC37" i="13" l="1"/>
  <c r="AP36" i="13"/>
  <c r="AC38" i="13" l="1"/>
  <c r="AP37" i="13"/>
  <c r="AC39" i="13" l="1"/>
  <c r="AP39" i="13" s="1"/>
  <c r="AP38" i="13"/>
  <c r="W32" i="13" l="1"/>
  <c r="W29" i="13"/>
  <c r="W26" i="13"/>
  <c r="W33" i="13"/>
  <c r="W30" i="13"/>
  <c r="W2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<sst xmlns="http://schemas.openxmlformats.org/spreadsheetml/2006/main" count="44041" uniqueCount="13857">
  <si>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</si>
  <si>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</si>
  <si>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</si>
  <si>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</si>
  <si>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</si>
  <si>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</si>
  <si>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</si>
  <si>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</si>
  <si>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</si>
  <si>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</si>
  <si>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</si>
  <si>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</si>
  <si>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</si>
  <si>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</si>
  <si>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</si>
  <si>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</si>
  <si>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</si>
  <si>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</si>
  <si>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</si>
  <si>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</si>
  <si>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</si>
  <si>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</si>
  <si>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</si>
  <si>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</si>
  <si>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</si>
  <si>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</si>
  <si>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</si>
  <si>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</si>
  <si>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</si>
  <si>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</si>
  <si>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</si>
  <si>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</si>
  <si>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</si>
  <si>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</si>
  <si>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</si>
  <si>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</si>
  <si>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</si>
  <si>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</si>
  <si>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</si>
  <si>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</si>
  <si>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</si>
  <si>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</si>
  <si>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</si>
  <si>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</si>
  <si>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</si>
  <si>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</si>
  <si>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</si>
  <si>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</si>
  <si>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</si>
  <si>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</si>
  <si>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</si>
  <si>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</si>
  <si>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</si>
  <si>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</si>
  <si>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</si>
  <si>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</si>
  <si>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</si>
  <si>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</si>
  <si>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</si>
  <si>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</si>
  <si>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</si>
  <si>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</si>
  <si>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</si>
  <si>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</si>
  <si>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</si>
  <si>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</si>
  <si>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</si>
  <si>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</si>
  <si>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</si>
  <si>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</si>
  <si>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</si>
  <si>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</si>
  <si>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</si>
  <si>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</si>
  <si>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</si>
  <si>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</si>
  <si>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</si>
  <si>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</si>
  <si>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</si>
  <si>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</si>
  <si>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</si>
  <si>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</si>
  <si>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</si>
  <si>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</si>
  <si>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</si>
  <si>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</si>
  <si>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</si>
  <si>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</si>
  <si>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</si>
  <si>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</si>
  <si>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</si>
  <si>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</si>
  <si>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</si>
  <si>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</si>
  <si>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</si>
  <si>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</si>
  <si>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</si>
  <si>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</si>
  <si>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</si>
  <si>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</si>
  <si>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</si>
  <si>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</si>
  <si>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</si>
  <si>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</si>
  <si>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</si>
  <si>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</si>
  <si>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</si>
  <si>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</si>
  <si>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</si>
  <si>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</si>
  <si>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</si>
  <si>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</si>
  <si>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</si>
  <si>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</si>
  <si>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</si>
  <si>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</si>
  <si>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</si>
  <si>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</si>
  <si>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</si>
  <si>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</si>
  <si>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</si>
  <si>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</si>
  <si>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</si>
  <si>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</si>
  <si>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</si>
  <si>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</si>
  <si>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</si>
  <si>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</si>
  <si>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</si>
  <si>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</si>
  <si>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</si>
  <si>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</si>
  <si>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</si>
  <si>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</si>
  <si>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</si>
  <si>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</si>
  <si>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</si>
  <si>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</si>
  <si>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</si>
  <si>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</si>
  <si>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</si>
  <si>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</si>
  <si>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</si>
  <si>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</si>
  <si>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</si>
  <si>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</si>
  <si>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</si>
  <si>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</si>
  <si>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</si>
  <si>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</si>
  <si>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</si>
  <si>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</si>
  <si>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</si>
  <si>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</si>
  <si>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</si>
  <si>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</si>
  <si>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</si>
  <si>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</si>
  <si>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</si>
  <si>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</si>
  <si>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</si>
  <si>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</si>
  <si>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</si>
  <si>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</si>
  <si>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</si>
  <si>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</si>
  <si>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</si>
  <si>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</si>
  <si>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</si>
  <si>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</si>
  <si>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</si>
  <si>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</si>
  <si>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</si>
  <si>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</si>
  <si>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</si>
  <si>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</si>
  <si>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</si>
  <si>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</si>
  <si>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</si>
  <si>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</si>
  <si>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</si>
  <si>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</si>
  <si>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</si>
  <si>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</si>
  <si>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</si>
  <si>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</si>
  <si>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</si>
  <si>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</si>
  <si>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</si>
  <si>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</si>
  <si>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</si>
  <si>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</si>
  <si>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</si>
  <si>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</si>
  <si>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</si>
  <si>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</si>
  <si>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</si>
  <si>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</si>
  <si>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</si>
  <si>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</si>
  <si>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</si>
  <si>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</si>
  <si>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</si>
  <si>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</si>
  <si>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</si>
  <si>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</si>
  <si>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</si>
  <si>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</si>
  <si>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</si>
  <si>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</si>
  <si>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</si>
  <si>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</si>
  <si>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</si>
  <si>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</si>
  <si>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</si>
  <si>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</si>
  <si>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</si>
  <si>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</si>
  <si>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</si>
  <si>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</si>
  <si>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</si>
  <si>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</si>
  <si>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</si>
  <si>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</si>
  <si>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</si>
  <si>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</si>
  <si>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</si>
  <si>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</si>
  <si>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</si>
  <si>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</si>
  <si>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</si>
  <si>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</si>
  <si>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</si>
  <si>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</si>
  <si>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</si>
  <si>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</si>
  <si>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</si>
  <si>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</si>
  <si>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</si>
  <si>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</si>
  <si>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</si>
  <si>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</si>
  <si>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</si>
  <si>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</si>
  <si>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</si>
  <si>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</si>
  <si>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</si>
  <si>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</si>
  <si>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</si>
  <si>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</si>
  <si>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</si>
  <si>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</si>
  <si>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</si>
  <si>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</si>
  <si>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</si>
  <si>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</si>
  <si>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</si>
  <si>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</si>
  <si>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</si>
  <si>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</si>
  <si>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</si>
  <si>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</si>
  <si>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</si>
  <si>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</si>
  <si>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</si>
  <si>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</si>
  <si>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</si>
  <si>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</si>
  <si>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</si>
  <si>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</si>
  <si>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</si>
  <si>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</si>
  <si>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</si>
  <si>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</si>
  <si>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</si>
  <si>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</si>
  <si>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</si>
  <si>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</si>
  <si>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</si>
  <si>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</si>
  <si>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</si>
  <si>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</si>
  <si>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</si>
  <si>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</si>
  <si>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</si>
  <si>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</si>
  <si>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</si>
  <si>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</si>
  <si>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</si>
  <si>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</si>
  <si>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</si>
  <si>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</si>
  <si>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</si>
  <si>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</si>
  <si>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</si>
  <si>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</si>
  <si>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</si>
  <si>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</si>
  <si>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</si>
  <si>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</si>
  <si>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</si>
  <si>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</si>
  <si>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</si>
  <si>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</si>
  <si>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</si>
  <si>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</si>
  <si>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</si>
  <si>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</si>
  <si>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</si>
  <si>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</si>
  <si>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</si>
  <si>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</si>
  <si>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</si>
  <si>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</si>
  <si>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</si>
  <si>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</si>
  <si>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</si>
  <si>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</si>
  <si>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</si>
  <si>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</si>
  <si>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</si>
  <si>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</si>
  <si>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</si>
  <si>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</si>
  <si>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</si>
  <si>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</si>
  <si>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</si>
  <si>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</si>
  <si>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</si>
  <si>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</si>
  <si>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</si>
  <si>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</si>
  <si>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</si>
  <si>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</si>
  <si>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</si>
  <si>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</si>
  <si>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</si>
  <si>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</si>
  <si>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</si>
  <si>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</si>
  <si>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</si>
  <si>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</si>
  <si>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</si>
  <si>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</si>
  <si>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</si>
  <si>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</si>
  <si>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</si>
  <si>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</si>
  <si>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</si>
  <si>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</si>
  <si>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</si>
  <si>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</si>
  <si>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</si>
  <si>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</si>
  <si>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</si>
  <si>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</si>
  <si>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</si>
  <si>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</si>
  <si>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</si>
  <si>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</si>
  <si>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</si>
  <si>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</si>
  <si>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</si>
  <si>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</si>
  <si>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</si>
  <si>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</si>
  <si>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</si>
  <si>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</si>
  <si>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</si>
  <si>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</si>
  <si>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</si>
  <si>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</si>
  <si>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</si>
  <si>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</si>
  <si>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</si>
  <si>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</si>
  <si>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</si>
  <si>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</si>
  <si>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</si>
  <si>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</si>
  <si>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</si>
  <si>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</si>
  <si>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</si>
  <si>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</si>
  <si>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</si>
  <si>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</si>
  <si>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</si>
  <si>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</si>
  <si>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</si>
  <si>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</si>
  <si>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</si>
  <si>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</si>
  <si>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</si>
  <si>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</si>
  <si>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</si>
  <si>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</si>
  <si>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</si>
  <si>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</si>
  <si>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</si>
  <si>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</si>
  <si>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</si>
  <si>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</si>
  <si>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</si>
  <si>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</si>
  <si>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</si>
  <si>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</si>
  <si>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</si>
  <si>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</si>
  <si>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</si>
  <si>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</si>
  <si>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</si>
  <si>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</si>
  <si>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</si>
  <si>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</si>
  <si>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</si>
  <si>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</si>
  <si>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</si>
  <si>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</si>
  <si>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</si>
  <si>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</si>
  <si>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</si>
  <si>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</si>
  <si>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</si>
  <si>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</si>
  <si>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</si>
  <si>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</si>
  <si>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</si>
  <si>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</si>
  <si>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</si>
  <si>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</si>
  <si>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</si>
  <si>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</si>
  <si>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</si>
  <si>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</si>
  <si>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</si>
  <si>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</si>
  <si>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</si>
  <si>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</si>
  <si>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</si>
  <si>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</si>
  <si>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</si>
  <si>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</si>
  <si>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</si>
  <si>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</si>
  <si>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</si>
  <si>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</si>
  <si>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</si>
  <si>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</si>
  <si>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</si>
  <si>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</si>
  <si>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</si>
  <si>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</si>
  <si>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</si>
  <si>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</si>
  <si>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</si>
  <si>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</si>
  <si>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</si>
  <si>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</si>
  <si>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</si>
  <si>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</si>
  <si>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</si>
  <si>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</si>
  <si>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</si>
  <si>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</si>
  <si>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</si>
  <si>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</si>
  <si>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</si>
  <si>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</si>
  <si>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</si>
  <si>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</si>
  <si>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</si>
  <si>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</si>
  <si>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</si>
  <si>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</si>
  <si>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</si>
  <si>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</si>
  <si>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</si>
  <si>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</si>
  <si>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</si>
  <si>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</si>
  <si>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</si>
  <si>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</si>
  <si>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</si>
  <si>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</si>
  <si>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</si>
  <si>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</si>
  <si>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</si>
  <si>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</si>
  <si>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</si>
  <si>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</si>
  <si>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</si>
  <si>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</si>
  <si>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</si>
  <si>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</si>
  <si>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</si>
  <si>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</si>
  <si>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</si>
  <si>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</si>
  <si>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</si>
  <si>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</si>
  <si>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</si>
  <si>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</si>
  <si>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</si>
  <si>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</si>
  <si>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</si>
  <si>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</si>
  <si>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</si>
  <si>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</si>
  <si>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</si>
  <si>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</si>
  <si>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</si>
  <si>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</si>
  <si>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</si>
  <si>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</si>
  <si>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</si>
  <si>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</si>
  <si>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</si>
  <si>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</si>
  <si>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</si>
  <si>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</si>
  <si>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</si>
  <si>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</si>
  <si>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</si>
  <si>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</si>
  <si>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</si>
  <si>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</si>
  <si>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</si>
  <si>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</si>
  <si>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</si>
  <si>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</si>
  <si>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</si>
  <si>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</si>
  <si>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</si>
  <si>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</si>
  <si>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</si>
  <si>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</si>
  <si>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</si>
  <si>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</si>
  <si>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</si>
  <si>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</si>
  <si>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</si>
  <si>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</si>
  <si>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</si>
  <si>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</si>
  <si>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</si>
  <si>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</si>
  <si>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</si>
  <si>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</si>
  <si>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</si>
  <si>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</si>
  <si>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</si>
  <si>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</si>
  <si>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</si>
  <si>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</si>
  <si>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</si>
  <si>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</si>
  <si>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</si>
  <si>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</si>
  <si>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</si>
  <si>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</si>
  <si>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</si>
  <si>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</si>
  <si>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</si>
  <si>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</si>
  <si>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</si>
  <si>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</si>
  <si>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</si>
  <si>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</si>
  <si>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</si>
  <si>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</si>
  <si>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</si>
  <si>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</si>
  <si>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</si>
  <si>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</si>
  <si>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</si>
  <si>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</si>
  <si>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</si>
  <si>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</si>
  <si>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</si>
  <si>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</si>
  <si>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</si>
  <si>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</si>
  <si>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</si>
  <si>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</si>
  <si>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</si>
  <si>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</si>
  <si>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</si>
  <si>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</si>
  <si>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</si>
  <si>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</si>
  <si>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</si>
  <si>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</si>
  <si>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</si>
  <si>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</si>
  <si>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</si>
  <si>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</si>
  <si>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</si>
  <si>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</si>
  <si>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</si>
  <si>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</si>
  <si>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</si>
  <si>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</si>
  <si>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</si>
  <si>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</si>
  <si>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</si>
  <si>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</si>
  <si>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</si>
  <si>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</si>
  <si>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</si>
  <si>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</si>
  <si>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</si>
  <si>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</si>
  <si>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</si>
  <si>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</si>
  <si>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</si>
  <si>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</si>
  <si>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</si>
  <si>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</si>
  <si>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</si>
  <si>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</si>
  <si>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</si>
  <si>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</si>
  <si>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</si>
  <si>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</si>
  <si>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</si>
  <si>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</si>
  <si>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</si>
  <si>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</si>
  <si>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</si>
  <si>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</si>
  <si>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</si>
  <si>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</si>
  <si>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</si>
  <si>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</si>
  <si>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</si>
  <si>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</si>
  <si>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</si>
  <si>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</si>
  <si>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</si>
  <si>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</si>
  <si>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</si>
  <si>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</si>
  <si>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</si>
  <si>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</si>
  <si>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</si>
  <si>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</si>
  <si>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</si>
  <si>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</si>
  <si>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</si>
  <si>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</si>
  <si>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</si>
  <si>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</si>
  <si>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</si>
  <si>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</si>
  <si>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</si>
  <si>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</si>
  <si>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</si>
  <si>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</si>
  <si>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</si>
  <si>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</si>
  <si>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</si>
  <si>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</si>
  <si>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</si>
  <si>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</si>
  <si>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</si>
  <si>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</si>
  <si>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</si>
  <si>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</si>
  <si>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</si>
  <si>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</si>
  <si>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</si>
  <si>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</si>
  <si>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</si>
  <si>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</si>
  <si>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</si>
  <si>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</si>
  <si>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</si>
  <si>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</si>
  <si>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</si>
  <si>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</si>
  <si>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</si>
  <si>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</si>
  <si>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</si>
  <si>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</si>
  <si>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</si>
  <si>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</si>
  <si>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</si>
  <si>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</si>
  <si>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</si>
  <si>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</si>
  <si>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</si>
  <si>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</si>
  <si>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</si>
  <si>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</si>
  <si>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</si>
  <si>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</si>
  <si>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</si>
  <si>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</si>
  <si>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</si>
  <si>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</si>
  <si>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</si>
  <si>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</si>
  <si>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</si>
  <si>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</si>
  <si>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</si>
  <si>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</si>
  <si>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</si>
  <si>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</si>
  <si>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</si>
  <si>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</si>
  <si>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</si>
  <si>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</si>
  <si>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</si>
  <si>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</si>
  <si>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</si>
  <si>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</si>
  <si>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</si>
  <si>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</si>
  <si>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</si>
  <si>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</si>
  <si>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</si>
  <si>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</si>
  <si>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</si>
  <si>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</si>
  <si>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</si>
  <si>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</si>
  <si>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</si>
  <si>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</si>
  <si>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</si>
  <si>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</si>
  <si>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</si>
  <si>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</si>
  <si>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</si>
  <si>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</si>
  <si>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</si>
  <si>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</si>
  <si>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</si>
  <si>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</si>
  <si>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</si>
  <si>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</si>
  <si>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</si>
  <si>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</si>
  <si>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</si>
  <si>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</si>
  <si>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</si>
  <si>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</si>
  <si>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</si>
  <si>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</si>
  <si>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</si>
  <si>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</si>
  <si>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</si>
  <si>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</si>
  <si>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</si>
  <si>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</si>
  <si>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</si>
  <si>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</si>
  <si>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</si>
  <si>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</si>
  <si>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</si>
  <si>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</si>
  <si>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</si>
  <si>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</si>
  <si>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</si>
  <si>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</si>
  <si>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</si>
  <si>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</si>
  <si>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</si>
  <si>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</si>
  <si>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</si>
  <si>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</si>
  <si>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</si>
  <si>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</si>
  <si>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</si>
  <si>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</si>
  <si>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</si>
  <si>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</si>
  <si>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</si>
  <si>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</si>
  <si>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</si>
  <si>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</si>
  <si>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</si>
  <si>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</si>
  <si>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</si>
  <si>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</si>
  <si>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</si>
  <si>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</si>
  <si>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</si>
  <si>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</si>
  <si>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</si>
  <si>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</si>
  <si>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</si>
  <si>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</si>
  <si>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</si>
  <si>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</si>
  <si>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</si>
  <si>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</si>
  <si>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</si>
  <si>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</si>
  <si>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</si>
  <si>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</si>
  <si>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</si>
  <si>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</si>
  <si>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</si>
  <si>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</si>
  <si>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</si>
  <si>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</si>
  <si>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</si>
  <si>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</si>
  <si>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</si>
  <si>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</si>
  <si>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</si>
  <si>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</si>
  <si>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</si>
  <si>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</si>
  <si>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</si>
  <si>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</si>
  <si>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</si>
  <si>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</si>
  <si>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</si>
  <si>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</si>
  <si>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</si>
  <si>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</si>
  <si>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</si>
  <si>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</si>
  <si>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</si>
  <si>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</si>
  <si>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</si>
  <si>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</si>
  <si>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</si>
  <si>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</si>
  <si>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</si>
  <si>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</si>
  <si>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</si>
  <si>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</si>
  <si>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</si>
  <si>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</si>
  <si>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</si>
  <si>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</si>
  <si>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</si>
  <si>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</si>
  <si>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</si>
  <si>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</si>
  <si>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</si>
  <si>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</si>
  <si>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</si>
  <si>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</si>
  <si>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</si>
  <si>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</si>
  <si>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</si>
  <si>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</si>
  <si>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</si>
  <si>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</si>
  <si>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</si>
  <si>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</si>
  <si>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</si>
  <si>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</si>
  <si>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</si>
  <si>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</si>
  <si>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</si>
  <si>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</si>
  <si>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</si>
  <si>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</si>
  <si>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</si>
  <si>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</si>
  <si>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</si>
  <si>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</si>
  <si>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</si>
  <si>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</si>
  <si>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</si>
  <si>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</si>
  <si>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</si>
  <si>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</si>
  <si>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</si>
  <si>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</si>
  <si>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</si>
  <si>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</si>
  <si>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</si>
  <si>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</si>
  <si>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</si>
  <si>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</si>
  <si>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</si>
  <si>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</si>
  <si>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</si>
  <si>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</si>
  <si>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</si>
  <si>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</si>
  <si>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</si>
  <si>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</si>
  <si>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</si>
  <si>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</si>
  <si>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</si>
  <si>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</si>
  <si>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</si>
  <si>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</si>
  <si>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</si>
  <si>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</si>
  <si>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</si>
  <si>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</si>
  <si>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</si>
  <si>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</si>
  <si>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</si>
  <si>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</si>
  <si>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</si>
  <si>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</si>
  <si>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</si>
  <si>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</si>
  <si>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</si>
  <si>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</si>
  <si>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</si>
  <si>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</si>
  <si>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</si>
  <si>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</si>
  <si>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</si>
  <si>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</si>
  <si>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</si>
  <si>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</si>
  <si>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</si>
  <si>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</si>
  <si>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</si>
  <si>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</si>
  <si>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</si>
  <si>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</si>
  <si>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</si>
  <si>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</si>
  <si>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</si>
  <si>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</si>
  <si>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</si>
  <si>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</si>
  <si>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</si>
  <si>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</si>
  <si>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</si>
  <si>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</si>
  <si>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</si>
  <si>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</si>
  <si>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</si>
  <si>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</si>
  <si>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</si>
  <si>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</si>
  <si>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</si>
  <si>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</si>
  <si>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</si>
  <si>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</si>
  <si>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</si>
  <si>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</si>
  <si>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</si>
  <si>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</si>
  <si>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</si>
  <si>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</si>
  <si>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</si>
  <si>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</si>
  <si>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</si>
  <si>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</si>
  <si>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</si>
  <si>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</si>
  <si>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</si>
  <si>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</si>
  <si>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</si>
  <si>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</si>
  <si>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</si>
  <si>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</si>
  <si>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</si>
  <si>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</si>
  <si>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</si>
  <si>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</si>
  <si>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</si>
  <si>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</si>
  <si>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</si>
  <si>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</si>
  <si>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</si>
  <si>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</si>
  <si>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</si>
  <si>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</si>
  <si>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</si>
  <si>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</si>
  <si>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</si>
  <si>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</si>
  <si>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</si>
  <si>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</si>
  <si>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</si>
  <si>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</si>
  <si>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</si>
  <si>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</si>
  <si>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</si>
  <si>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</si>
  <si>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</si>
  <si>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</si>
  <si>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</si>
  <si>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</si>
  <si>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</si>
  <si>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</si>
  <si>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</si>
  <si>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</si>
  <si>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</si>
  <si>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</si>
  <si>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</si>
  <si>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</si>
  <si>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</si>
  <si>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</si>
  <si>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</si>
  <si>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</si>
  <si>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</si>
  <si>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</si>
  <si>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</si>
  <si>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</si>
  <si>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</si>
  <si>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</si>
  <si>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</si>
  <si>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</si>
  <si>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</si>
  <si>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</si>
  <si>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</si>
  <si>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</si>
  <si>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</si>
  <si>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</si>
  <si>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</si>
  <si>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</si>
  <si>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</si>
  <si>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</si>
  <si>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</si>
  <si>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</si>
  <si>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</si>
  <si>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</si>
  <si>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</si>
  <si>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</si>
  <si>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</si>
  <si>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</si>
  <si>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</si>
  <si>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</si>
  <si>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</si>
  <si>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</si>
  <si>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</si>
  <si>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</si>
  <si>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</si>
  <si>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</si>
  <si>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</si>
  <si>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</si>
  <si>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</si>
  <si>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</si>
  <si>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</si>
  <si>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</si>
  <si>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</si>
  <si>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</si>
  <si>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</si>
  <si>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</si>
  <si>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</si>
  <si>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</si>
  <si>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</si>
  <si>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</si>
  <si>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</si>
  <si>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</si>
  <si>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</si>
  <si>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</si>
  <si>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</si>
  <si>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</si>
  <si>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</si>
  <si>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</si>
  <si>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</si>
  <si>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</si>
  <si>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</si>
  <si>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</si>
  <si>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</si>
  <si>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</si>
  <si>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</si>
  <si>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</si>
  <si>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</si>
  <si>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</si>
  <si>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</si>
  <si>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</si>
  <si>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</si>
  <si>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</si>
  <si>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</si>
  <si>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</si>
  <si>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</si>
  <si>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</si>
  <si>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</si>
  <si>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</si>
  <si>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</si>
  <si>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</si>
  <si>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</si>
  <si>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</si>
  <si>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</si>
  <si>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</si>
  <si>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</si>
  <si>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</si>
  <si>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</si>
  <si>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</si>
  <si>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</si>
  <si>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</si>
  <si>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</si>
  <si>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</si>
  <si>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</si>
  <si>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</si>
  <si>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</si>
  <si>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</si>
  <si>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</si>
  <si>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</si>
  <si>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</si>
  <si>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</si>
  <si>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</si>
  <si>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</si>
  <si>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</si>
  <si>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</si>
  <si>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</si>
  <si>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</si>
  <si>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</si>
  <si>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</si>
  <si>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</si>
  <si>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</si>
  <si>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</si>
  <si>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</si>
  <si>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</si>
  <si>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</si>
  <si>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</si>
  <si>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</si>
  <si>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</si>
  <si>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</si>
  <si>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</si>
  <si>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</si>
  <si>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</si>
  <si>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</si>
  <si>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</si>
  <si>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</si>
  <si>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</si>
  <si>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</si>
  <si>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</si>
  <si>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</si>
  <si>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</si>
  <si>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</si>
  <si>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</si>
  <si>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</si>
  <si>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</si>
  <si>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</si>
  <si>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</si>
  <si>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</si>
  <si>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</si>
  <si>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</si>
  <si>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</si>
  <si>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</si>
  <si>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</si>
  <si>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</si>
  <si>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</si>
  <si>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</si>
  <si>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</si>
  <si>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</si>
  <si>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</si>
  <si>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</si>
  <si>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</si>
  <si>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</si>
  <si>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</si>
  <si>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</si>
  <si>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</si>
  <si>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</si>
  <si>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</si>
  <si>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</si>
  <si>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</si>
  <si>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</si>
  <si>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</si>
  <si>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</si>
  <si>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</si>
  <si>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</si>
  <si>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</si>
  <si>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</si>
  <si>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</si>
  <si>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</si>
  <si>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</si>
  <si>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</si>
  <si>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</si>
  <si>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</si>
  <si>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</si>
  <si>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</si>
  <si>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</si>
  <si>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</si>
  <si>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</si>
  <si>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</si>
  <si>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</si>
  <si>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</si>
  <si>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</si>
  <si>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</si>
  <si>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</si>
  <si>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</si>
  <si>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</si>
  <si>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</si>
  <si>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</si>
  <si>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</si>
  <si>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</si>
  <si>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</si>
  <si>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</si>
  <si>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</si>
  <si>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</si>
  <si>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</si>
  <si>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</si>
  <si>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</si>
  <si>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</si>
  <si>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</si>
  <si>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</si>
  <si>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</si>
  <si>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</si>
  <si>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</si>
  <si>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</si>
  <si>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</si>
  <si>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</si>
  <si>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</si>
  <si>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</si>
  <si>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</si>
  <si>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</si>
  <si>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</si>
  <si>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</si>
  <si>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</si>
  <si>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</si>
  <si>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</si>
  <si>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</si>
  <si>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</si>
  <si>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</si>
  <si>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</si>
  <si>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</si>
  <si>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</si>
  <si>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</si>
  <si>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</si>
  <si>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</si>
  <si>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</si>
  <si>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</si>
  <si>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</si>
  <si>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</si>
  <si>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</si>
  <si>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</si>
  <si>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</si>
  <si>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</si>
  <si>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</si>
  <si>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</si>
  <si>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</si>
  <si>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</si>
  <si>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</si>
  <si>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</si>
  <si>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</si>
  <si>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</si>
  <si>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</si>
  <si>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</si>
  <si>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</si>
  <si>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</si>
  <si>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</si>
  <si>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</si>
  <si>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</si>
  <si>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</si>
  <si>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</si>
  <si>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</si>
  <si>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</si>
  <si>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</si>
  <si>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</si>
  <si>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</si>
  <si>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</si>
  <si>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</si>
  <si>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</si>
  <si>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</si>
  <si>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</si>
  <si>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</si>
  <si>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</si>
  <si>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</si>
  <si>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</si>
  <si>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</si>
  <si>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</si>
  <si>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</si>
  <si>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</si>
  <si>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</si>
  <si>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</si>
  <si>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</si>
  <si>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</si>
  <si>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</si>
  <si>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</si>
  <si>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</si>
  <si>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</si>
  <si>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</si>
  <si>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</si>
  <si>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</si>
  <si>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</si>
  <si>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</si>
  <si>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</si>
  <si>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</si>
  <si>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</si>
  <si>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</si>
  <si>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</si>
  <si>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</si>
  <si>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</si>
  <si>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</si>
  <si>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</si>
  <si>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</si>
  <si>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</si>
  <si>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</si>
  <si>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</si>
  <si>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</si>
  <si>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</si>
  <si>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</si>
  <si>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</si>
  <si>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</si>
  <si>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</si>
  <si>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</si>
  <si>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</si>
  <si>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</si>
  <si>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</si>
  <si>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</si>
  <si>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</si>
  <si>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</si>
  <si>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</si>
  <si>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</si>
  <si>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</si>
  <si>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</si>
  <si>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</si>
  <si>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</si>
  <si>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</si>
  <si>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</si>
  <si>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</si>
  <si>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</si>
  <si>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</si>
  <si>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</si>
  <si>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</si>
  <si>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</si>
  <si>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</si>
  <si>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</si>
  <si>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</si>
  <si>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</si>
  <si>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</si>
  <si>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</si>
  <si>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</si>
  <si>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</si>
  <si>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</si>
  <si>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</si>
  <si>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</si>
  <si>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</si>
  <si>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</si>
  <si>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</si>
  <si>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</si>
  <si>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</si>
  <si>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</si>
  <si>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</si>
  <si>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</si>
  <si>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</si>
  <si>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</si>
  <si>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</si>
  <si>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</si>
  <si>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</si>
  <si>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</si>
  <si>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</si>
  <si>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</si>
  <si>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</si>
  <si>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</si>
  <si>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</si>
  <si>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</si>
  <si>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</si>
  <si>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</si>
  <si>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</si>
  <si>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</si>
  <si>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</si>
  <si>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</si>
  <si>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</si>
  <si>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</si>
  <si>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</si>
  <si>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</si>
  <si>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</si>
  <si>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</si>
  <si>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</si>
  <si>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</si>
  <si>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</si>
  <si>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</si>
  <si>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</si>
  <si>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</si>
  <si>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</si>
  <si>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</si>
  <si>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</si>
  <si>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</si>
  <si>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</si>
  <si>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</si>
  <si>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</si>
  <si>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</si>
  <si>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</si>
  <si>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</si>
  <si>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</si>
  <si>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</si>
  <si>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</si>
  <si>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</si>
  <si>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</si>
  <si>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</si>
  <si>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</si>
  <si>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</si>
  <si>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</si>
  <si>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</si>
  <si>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</si>
  <si>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</si>
  <si>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</si>
  <si>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</si>
  <si>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</si>
  <si>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</si>
  <si>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</si>
  <si>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</si>
  <si>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</si>
  <si>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</si>
  <si>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</si>
  <si>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</si>
  <si>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</si>
  <si>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</si>
  <si>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</si>
  <si>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</si>
  <si>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</si>
  <si>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</si>
  <si>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</si>
  <si>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</si>
  <si>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</si>
  <si>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</si>
  <si>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</si>
  <si>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</si>
  <si>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</si>
  <si>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</si>
  <si>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</si>
  <si>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</si>
  <si>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</si>
  <si>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</si>
  <si>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</si>
  <si>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</si>
  <si>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</si>
  <si>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</si>
  <si>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</si>
  <si>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</si>
  <si>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</si>
  <si>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</si>
  <si>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</si>
  <si>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</si>
  <si>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</si>
  <si>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</si>
  <si>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</si>
  <si>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</si>
  <si>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</si>
  <si>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</si>
  <si>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</si>
  <si>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</si>
  <si>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</si>
  <si>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</si>
  <si>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</si>
  <si>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</si>
  <si>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</si>
  <si>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</si>
  <si>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</si>
  <si>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</si>
  <si>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</si>
  <si>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</si>
  <si>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</si>
  <si>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</si>
  <si>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</si>
  <si>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</si>
  <si>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</si>
  <si>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</si>
  <si>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</si>
  <si>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</si>
  <si>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</si>
  <si>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</si>
  <si>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</si>
  <si>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</si>
  <si>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</si>
  <si>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</si>
  <si>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</si>
  <si>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</si>
  <si>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</si>
  <si>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</si>
  <si>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</si>
  <si>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</si>
  <si>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</si>
  <si>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</si>
  <si>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</si>
  <si>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</si>
  <si>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</si>
  <si>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</si>
  <si>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</si>
  <si>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</si>
  <si>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</si>
  <si>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</si>
  <si>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</si>
  <si>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</si>
  <si>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</si>
  <si>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</si>
  <si>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</si>
  <si>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</si>
  <si>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</si>
  <si>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</si>
  <si>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</si>
  <si>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</si>
  <si>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</si>
  <si>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</si>
  <si>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</si>
  <si>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</si>
  <si>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</si>
  <si>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</si>
  <si>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</si>
  <si>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</si>
  <si>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</si>
  <si>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</si>
  <si>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</si>
  <si>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</si>
  <si>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</si>
  <si>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</si>
  <si>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</si>
  <si>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</si>
  <si>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</si>
  <si>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</si>
  <si>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</si>
  <si>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</si>
  <si>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</si>
  <si>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</si>
  <si>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</si>
  <si>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</si>
  <si>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</si>
  <si>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</si>
  <si>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</si>
  <si>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</si>
  <si>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</si>
  <si>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</si>
  <si>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</si>
  <si>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</si>
  <si>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</si>
  <si>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</si>
  <si>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</si>
  <si>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</si>
  <si>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</si>
  <si>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</si>
  <si>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</si>
  <si>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</si>
  <si>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</si>
  <si>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</si>
  <si>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</si>
  <si>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</si>
  <si>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</si>
  <si>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</si>
  <si>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</si>
  <si>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</si>
  <si>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</si>
  <si>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</si>
  <si>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</si>
  <si>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</si>
  <si>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</si>
  <si>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</si>
  <si>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</si>
  <si>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</si>
  <si>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</si>
  <si>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</si>
  <si>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</si>
  <si>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</si>
  <si>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</si>
  <si>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</si>
  <si>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</si>
  <si>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</si>
  <si>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</si>
  <si>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</si>
  <si>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</si>
  <si>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</si>
  <si>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</si>
  <si>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</si>
  <si>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</si>
  <si>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</si>
  <si>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</si>
  <si>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</si>
  <si>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</si>
  <si>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</si>
  <si>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</si>
  <si>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</si>
  <si>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</si>
  <si>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</si>
  <si>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</si>
  <si>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</si>
  <si>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</si>
  <si>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</si>
  <si>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</si>
  <si>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</si>
  <si>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</si>
  <si>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</si>
  <si>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</si>
  <si>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</si>
  <si>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</si>
  <si>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</si>
  <si>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</si>
  <si>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</si>
  <si>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</si>
  <si>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</si>
  <si>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</si>
  <si>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</si>
  <si>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</si>
  <si>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</si>
  <si>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</si>
  <si>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</si>
  <si>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</si>
  <si>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</si>
  <si>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</si>
  <si>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</si>
  <si>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</si>
  <si>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</si>
  <si>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</si>
  <si>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</si>
  <si>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</si>
  <si>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</si>
  <si>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</si>
  <si>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</si>
  <si>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</si>
  <si>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</si>
  <si>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</si>
  <si>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</si>
  <si>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</si>
  <si>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</si>
  <si>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</si>
  <si>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</si>
  <si>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</si>
  <si>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</si>
  <si>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</si>
  <si>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</si>
  <si>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</si>
  <si>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</si>
  <si>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</si>
  <si>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</si>
  <si>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</si>
  <si>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</si>
  <si>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</si>
  <si>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</si>
  <si>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</si>
  <si>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</si>
  <si>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</si>
  <si>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</si>
  <si>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</si>
  <si>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</si>
  <si>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</si>
  <si>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</si>
  <si>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</si>
  <si>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</si>
  <si>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</si>
  <si>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</si>
  <si>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</si>
  <si>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</si>
  <si>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</si>
  <si>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</si>
  <si>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</si>
  <si>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</si>
  <si>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</si>
  <si>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</si>
  <si>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</si>
  <si>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</si>
  <si>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</si>
  <si>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</si>
  <si>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</si>
  <si>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</si>
  <si>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</si>
  <si>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</si>
  <si>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</si>
  <si>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</si>
  <si>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</si>
  <si>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</si>
  <si>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</si>
  <si>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</si>
  <si>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</si>
  <si>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</si>
  <si>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</si>
  <si>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</si>
  <si>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</si>
  <si>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</si>
  <si>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</si>
  <si>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</si>
  <si>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</si>
  <si>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</si>
  <si>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</si>
  <si>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</si>
  <si>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</si>
  <si>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</si>
  <si>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</si>
  <si>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</si>
  <si>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</si>
  <si>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</si>
  <si>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</si>
  <si>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</si>
  <si>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</si>
  <si>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</si>
  <si>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</si>
  <si>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</si>
  <si>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</si>
  <si>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</si>
  <si>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</si>
  <si>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</si>
  <si>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</si>
  <si>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</si>
  <si>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</si>
  <si>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</si>
  <si>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</si>
  <si>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</si>
  <si>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</si>
  <si>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</si>
  <si>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</si>
  <si>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</si>
  <si>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</si>
  <si>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</si>
  <si>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</si>
  <si>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</si>
  <si>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</si>
  <si>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</si>
  <si>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</si>
  <si>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</si>
  <si>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</si>
  <si>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</si>
  <si>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</si>
  <si>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</si>
  <si>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</si>
  <si>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</si>
  <si>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</si>
  <si>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</si>
  <si>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</si>
  <si>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</si>
  <si>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</si>
  <si>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</si>
  <si>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</si>
  <si>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</si>
  <si>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</si>
  <si>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</si>
  <si>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</si>
  <si>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</si>
  <si>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</si>
  <si>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</si>
  <si>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</si>
  <si>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</si>
  <si>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</si>
  <si>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</si>
  <si>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</si>
  <si>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</si>
  <si>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</si>
  <si>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</si>
  <si>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</si>
  <si>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</si>
  <si>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</si>
  <si>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</si>
  <si>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</si>
  <si>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</si>
  <si>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</si>
  <si>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</si>
  <si>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</si>
  <si>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</si>
  <si>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</si>
  <si>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</si>
  <si>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</si>
  <si>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</si>
  <si>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</si>
  <si>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</si>
  <si>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</si>
  <si>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</si>
  <si>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</si>
  <si>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</si>
  <si>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</si>
  <si>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</si>
  <si>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</si>
  <si>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</si>
  <si>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</si>
  <si>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</si>
  <si>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</si>
  <si>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</si>
  <si>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</si>
  <si>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</si>
  <si>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</si>
  <si>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</si>
  <si>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</si>
  <si>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</si>
  <si>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</si>
  <si>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</si>
  <si>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</si>
  <si>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</si>
  <si>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</si>
  <si>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</si>
  <si>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</si>
  <si>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</si>
  <si>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</si>
  <si>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</si>
  <si>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</si>
  <si>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</si>
  <si>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</si>
  <si>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</si>
  <si>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</si>
  <si>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</si>
  <si>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</si>
  <si>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</si>
  <si>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</si>
  <si>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</si>
  <si>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</si>
  <si>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</si>
  <si>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</si>
  <si>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</si>
  <si>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</si>
  <si>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</si>
  <si>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</si>
  <si>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</si>
  <si>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</si>
  <si>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</si>
  <si>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</si>
  <si>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</si>
  <si>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</si>
  <si>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</si>
  <si>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</si>
  <si>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</si>
  <si>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</si>
  <si>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</si>
  <si>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</si>
  <si>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</si>
  <si>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</si>
  <si>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</si>
  <si>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</si>
  <si>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</si>
  <si>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</si>
  <si>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</si>
  <si>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</si>
  <si>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</si>
  <si>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</si>
  <si>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</si>
  <si>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</si>
  <si>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</si>
  <si>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</si>
  <si>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</si>
  <si>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</si>
  <si>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</si>
  <si>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</si>
  <si>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</si>
  <si>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</si>
  <si>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</si>
  <si>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</si>
  <si>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</si>
  <si>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</si>
  <si>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</si>
  <si>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</si>
  <si>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</si>
  <si>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</si>
  <si>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</si>
  <si>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</si>
  <si>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</si>
  <si>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</si>
  <si>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</si>
  <si>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</si>
  <si>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</si>
  <si>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</si>
  <si>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</si>
  <si>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</si>
  <si>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</si>
  <si>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</si>
  <si>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</si>
  <si>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</si>
  <si>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</si>
  <si>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</si>
  <si>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</si>
  <si>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</si>
  <si>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</si>
  <si>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</si>
  <si>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</si>
  <si>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</si>
  <si>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</si>
  <si>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</si>
  <si>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</si>
  <si>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</si>
  <si>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</si>
  <si>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</si>
  <si>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</si>
  <si>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</si>
  <si>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</si>
  <si>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</si>
  <si>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</si>
  <si>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</si>
  <si>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</si>
  <si>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</si>
  <si>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</si>
  <si>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</si>
  <si>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</si>
  <si>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</si>
  <si>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</si>
  <si>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</si>
  <si>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</si>
  <si>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</si>
  <si>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</si>
  <si>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</si>
  <si>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</si>
  <si>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</si>
  <si>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</si>
  <si>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</si>
  <si>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</si>
  <si>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</si>
  <si>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</si>
  <si>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</si>
  <si>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</si>
  <si>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</si>
  <si>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</si>
  <si>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</si>
  <si>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</si>
  <si>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</si>
  <si>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</si>
  <si>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</si>
  <si>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</si>
  <si>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</si>
  <si>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</si>
  <si>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</si>
  <si>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</si>
  <si>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</si>
  <si>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</si>
  <si>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</si>
  <si>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</si>
  <si>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</si>
  <si>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</si>
  <si>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</si>
  <si>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</si>
  <si>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</si>
  <si>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</si>
  <si>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</si>
  <si>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</si>
  <si>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</si>
  <si>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</si>
  <si>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</si>
  <si>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</si>
  <si>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</si>
  <si>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</si>
  <si>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</si>
  <si>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</si>
  <si>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</si>
  <si>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</si>
  <si>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</si>
  <si>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</si>
  <si>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</si>
  <si>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</si>
  <si>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</si>
  <si>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</si>
  <si>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</si>
  <si>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</si>
  <si>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</si>
  <si>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</si>
  <si>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</si>
  <si>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</si>
  <si>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</si>
  <si>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</si>
  <si>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</si>
  <si>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</si>
  <si>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</si>
  <si>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</si>
  <si>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</si>
  <si>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</si>
  <si>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</si>
  <si>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</si>
  <si>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</si>
  <si>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</si>
  <si>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</si>
  <si>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</si>
  <si>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</si>
  <si>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</si>
  <si>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</si>
  <si>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</si>
  <si>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</si>
  <si>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</si>
  <si>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</si>
  <si>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</si>
  <si>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</si>
  <si>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</si>
  <si>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</si>
  <si>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</si>
  <si>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</si>
  <si>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</si>
  <si>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</si>
  <si>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</si>
  <si>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</si>
  <si>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</si>
  <si>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</si>
  <si>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</si>
  <si>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</si>
  <si>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</si>
  <si>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</si>
  <si>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</si>
  <si>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</si>
  <si>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</si>
  <si>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</si>
  <si>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</si>
  <si>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</si>
  <si>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</si>
  <si>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</si>
  <si>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</si>
  <si>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</si>
  <si>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</si>
  <si>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</si>
  <si>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</si>
  <si>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</si>
  <si>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</si>
  <si>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</si>
  <si>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</si>
  <si>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</si>
  <si>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</si>
  <si>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</si>
  <si>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</si>
  <si>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</si>
  <si>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</si>
  <si>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</si>
  <si>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</si>
  <si>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</si>
  <si>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</si>
  <si>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</si>
  <si>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</si>
  <si>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</si>
  <si>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</si>
  <si>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</si>
  <si>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</si>
  <si>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</si>
  <si>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</si>
  <si>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</si>
  <si>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</si>
  <si>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</si>
  <si>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</si>
  <si>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</si>
  <si>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</si>
  <si>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</si>
  <si>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</si>
  <si>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</si>
  <si>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</si>
  <si>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</si>
  <si>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</si>
  <si>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</si>
  <si>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</si>
  <si>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</si>
  <si>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</si>
  <si>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</si>
  <si>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</si>
  <si>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</si>
  <si>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</si>
  <si>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</si>
  <si>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</si>
  <si>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</si>
  <si>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</si>
  <si>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</si>
  <si>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</si>
  <si>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</si>
  <si>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</si>
  <si>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</si>
  <si>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</si>
  <si>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</si>
  <si>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</si>
  <si>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</si>
  <si>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</si>
  <si>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</si>
  <si>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</si>
  <si>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</si>
  <si>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</si>
  <si>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</si>
  <si>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</si>
  <si>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</si>
  <si>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</si>
  <si>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</si>
  <si>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</si>
  <si>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</si>
  <si>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</si>
  <si>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</si>
  <si>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</si>
  <si>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</si>
  <si>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</si>
  <si>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</si>
  <si>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</si>
  <si>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</si>
  <si>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</si>
  <si>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</si>
  <si>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</si>
  <si>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</si>
  <si>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</si>
  <si>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</si>
  <si>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</si>
  <si>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</si>
  <si>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</si>
  <si>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</si>
  <si>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</si>
  <si>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</si>
  <si>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</si>
  <si>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</si>
  <si>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</si>
  <si>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</si>
  <si>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</si>
  <si>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</si>
  <si>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</si>
  <si>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</si>
  <si>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</si>
  <si>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</si>
  <si>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</si>
  <si>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</si>
  <si>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</si>
  <si>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</si>
  <si>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</si>
  <si>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</si>
  <si>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</si>
  <si>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</si>
  <si>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</si>
  <si>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</si>
  <si>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</si>
  <si>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</si>
  <si>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</si>
  <si>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</si>
  <si>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</si>
  <si>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</si>
  <si>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</si>
  <si>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</si>
  <si>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</si>
  <si>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</si>
  <si>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</si>
  <si>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</si>
  <si>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</si>
  <si>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</si>
  <si>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</si>
  <si>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</si>
  <si>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</si>
  <si>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</si>
  <si>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</si>
  <si>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</si>
  <si>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</si>
  <si>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</si>
  <si>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</si>
  <si>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</si>
  <si>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</si>
  <si>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</si>
  <si>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</si>
  <si>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</si>
  <si>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</si>
  <si>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</si>
  <si>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</si>
  <si>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</si>
  <si>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</si>
  <si>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</si>
  <si>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</si>
  <si>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</si>
  <si>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</si>
  <si>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</si>
  <si>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</si>
  <si>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</si>
  <si>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</si>
  <si>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</si>
  <si>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</si>
  <si>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</si>
  <si>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</si>
  <si>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</si>
  <si>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</si>
  <si>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</si>
  <si>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</si>
  <si>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</si>
  <si>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</si>
  <si>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</si>
  <si>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</si>
  <si>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</si>
  <si>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</si>
  <si>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</si>
  <si>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</si>
  <si>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</si>
  <si>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</si>
  <si>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</si>
  <si>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</si>
  <si>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</si>
  <si>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</si>
  <si>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</si>
  <si>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</si>
  <si>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</si>
  <si>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</si>
  <si>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</si>
  <si>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</si>
  <si>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</si>
  <si>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</si>
  <si>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</si>
  <si>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</si>
  <si>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</si>
  <si>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</si>
  <si>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</si>
  <si>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</si>
  <si>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</si>
  <si>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</si>
  <si>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</si>
  <si>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</si>
  <si>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</si>
  <si>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</si>
  <si>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</si>
  <si>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</si>
  <si>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</si>
  <si>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</si>
  <si>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</si>
  <si>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</si>
  <si>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</si>
  <si>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</si>
  <si>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</si>
  <si>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</si>
  <si>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</si>
  <si>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</si>
  <si>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</si>
  <si>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</si>
  <si>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</si>
  <si>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</si>
  <si>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</si>
  <si>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</si>
  <si>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</si>
  <si>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</si>
  <si>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</si>
  <si>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</si>
  <si>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</si>
  <si>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</si>
  <si>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</si>
  <si>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</si>
  <si>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</si>
  <si>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</si>
  <si>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</si>
  <si>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</si>
  <si>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</si>
  <si>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</si>
  <si>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</si>
  <si>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</si>
  <si>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</si>
  <si>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</si>
  <si>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</si>
  <si>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</si>
  <si>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</si>
  <si>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</si>
  <si>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</si>
  <si>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</si>
  <si>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</si>
  <si>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</si>
  <si>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</si>
  <si>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</si>
  <si>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</si>
  <si>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</si>
  <si>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</si>
  <si>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</si>
  <si>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</si>
  <si>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</si>
  <si>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</si>
  <si>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</si>
  <si>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</si>
  <si>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</si>
  <si>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</si>
  <si>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</si>
  <si>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</si>
  <si>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</si>
  <si>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</si>
  <si>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</si>
  <si>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</si>
  <si>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</si>
  <si>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</si>
  <si>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</si>
  <si>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</si>
  <si>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</si>
  <si>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</si>
  <si>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</si>
  <si>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</si>
  <si>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</si>
  <si>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</si>
  <si>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</si>
  <si>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</si>
  <si>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</si>
  <si>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</si>
  <si>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</si>
  <si>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</si>
  <si>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</si>
  <si>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</si>
  <si>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</si>
  <si>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</si>
  <si>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</si>
  <si>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</si>
  <si>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</si>
  <si>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</si>
  <si>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</si>
  <si>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</si>
  <si>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</si>
  <si>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</si>
  <si>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</si>
  <si>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</si>
  <si>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</si>
  <si>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</si>
  <si>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</si>
  <si>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</si>
  <si>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</si>
  <si>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</si>
  <si>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</si>
  <si>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</si>
  <si>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</si>
  <si>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</si>
  <si>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</si>
  <si>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</si>
  <si>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</si>
  <si>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</si>
  <si>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</si>
  <si>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</si>
  <si>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</si>
  <si>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</si>
  <si>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</si>
  <si>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</si>
  <si>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</si>
  <si>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</si>
  <si>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</si>
  <si>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</si>
  <si>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</si>
  <si>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</si>
  <si>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</si>
  <si>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</si>
  <si>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</si>
  <si>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</si>
  <si>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</si>
  <si>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</si>
  <si>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</si>
  <si>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</si>
  <si>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</si>
  <si>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</si>
  <si>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</si>
  <si>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</si>
  <si>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</si>
  <si>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</si>
  <si>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</si>
  <si>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</si>
  <si>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</si>
  <si>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</si>
  <si>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</si>
  <si>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</si>
  <si>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</si>
  <si>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</si>
  <si>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</si>
  <si>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</si>
  <si>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</si>
  <si>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</si>
  <si>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</si>
  <si>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</si>
  <si>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</si>
  <si>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</si>
  <si>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</si>
  <si>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</si>
  <si>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</si>
  <si>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</si>
  <si>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</si>
  <si>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</si>
  <si>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</si>
  <si>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</si>
  <si>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</si>
  <si>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</si>
  <si>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</si>
  <si>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</si>
  <si>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</si>
  <si>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</si>
  <si>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</si>
  <si>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</si>
  <si>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</si>
  <si>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</si>
  <si>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</si>
  <si>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</si>
  <si>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</si>
  <si>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</si>
  <si>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</si>
  <si>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</si>
  <si>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</si>
  <si>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</si>
  <si>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</si>
  <si>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</si>
  <si>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</si>
  <si>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</si>
  <si>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</si>
  <si>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</si>
  <si>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</si>
  <si>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</si>
  <si>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</si>
  <si>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</si>
  <si>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</si>
  <si>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</si>
  <si>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</si>
  <si>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</si>
  <si>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</si>
  <si>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</si>
  <si>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</si>
  <si>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</si>
  <si>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</si>
  <si>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</si>
  <si>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</si>
  <si>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</si>
  <si>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</si>
  <si>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</si>
  <si>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</si>
  <si>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</si>
  <si>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</si>
  <si>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</si>
  <si>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</si>
  <si>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</si>
  <si>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</si>
  <si>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</si>
  <si>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</si>
  <si>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</si>
  <si>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</si>
  <si>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</si>
  <si>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</si>
  <si>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</si>
  <si>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</si>
  <si>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</si>
  <si>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</si>
  <si>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</si>
  <si>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</si>
  <si>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</si>
  <si>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</si>
  <si>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</si>
  <si>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</si>
  <si>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</si>
  <si>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</si>
  <si>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</si>
  <si>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</si>
  <si>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</si>
  <si>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</si>
  <si>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</si>
  <si>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</si>
  <si>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</si>
  <si>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</si>
  <si>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</si>
  <si>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</si>
  <si>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</si>
  <si>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</si>
  <si>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</si>
  <si>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</si>
  <si>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</si>
  <si>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</si>
  <si>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</si>
  <si>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</si>
  <si>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</si>
  <si>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</si>
  <si>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</si>
  <si>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</si>
  <si>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</si>
  <si>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</si>
  <si>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</si>
  <si>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</si>
  <si>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</si>
  <si>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</si>
  <si>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</si>
  <si>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</si>
  <si>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</si>
  <si>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</si>
  <si>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</si>
  <si>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</si>
  <si>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</si>
  <si>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</si>
  <si>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</si>
  <si>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</si>
  <si>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</si>
  <si>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</si>
  <si>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</si>
  <si>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</si>
  <si>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</si>
  <si>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</si>
  <si>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</si>
  <si>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</si>
  <si>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</si>
  <si>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</si>
  <si>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</si>
  <si>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</si>
  <si>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</si>
  <si>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</si>
  <si>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</si>
  <si>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</si>
  <si>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</si>
  <si>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</si>
  <si>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</si>
  <si>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</si>
  <si>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</si>
  <si>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</si>
  <si>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</si>
  <si>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</si>
  <si>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</si>
  <si>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</si>
  <si>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</si>
  <si>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</si>
  <si>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</si>
  <si>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</si>
  <si>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</si>
  <si>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</si>
  <si>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</si>
  <si>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</si>
  <si>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</si>
  <si>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</si>
  <si>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</si>
  <si>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</si>
  <si>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</si>
  <si>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</si>
  <si>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</si>
  <si>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</si>
  <si>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</si>
  <si>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</si>
  <si>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</si>
  <si>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</si>
  <si>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</si>
  <si>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</si>
  <si>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</si>
  <si>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</si>
  <si>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</si>
  <si>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</si>
  <si>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</si>
  <si>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</si>
  <si>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</si>
  <si>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</si>
  <si>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</si>
  <si>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</si>
  <si>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</si>
  <si>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</si>
  <si>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</si>
  <si>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</si>
  <si>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</si>
  <si>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</si>
  <si>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</si>
  <si>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</si>
  <si>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</si>
  <si>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</si>
  <si>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</si>
  <si>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</si>
  <si>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</si>
  <si>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</si>
  <si>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</si>
  <si>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</si>
  <si>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</si>
  <si>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</si>
  <si>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</si>
  <si>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</si>
  <si>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</si>
  <si>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</si>
  <si>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</si>
  <si>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</si>
  <si>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</si>
  <si>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</si>
  <si>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</si>
  <si>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</si>
  <si>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</si>
  <si>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</si>
  <si>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</si>
  <si>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</si>
  <si>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</si>
  <si>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</si>
  <si>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</si>
  <si>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</si>
  <si>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</si>
  <si>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</si>
  <si>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</si>
  <si>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</si>
  <si>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</si>
  <si>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</si>
  <si>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</si>
  <si>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</si>
  <si>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</si>
  <si>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</si>
  <si>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</si>
  <si>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</si>
  <si>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</si>
  <si>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</si>
  <si>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</si>
  <si>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</si>
  <si>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</si>
  <si>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</si>
  <si>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</si>
  <si>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</si>
  <si>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</si>
  <si>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</si>
  <si>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</si>
  <si>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</si>
  <si>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</si>
  <si>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</si>
  <si>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</si>
  <si>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</si>
  <si>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</si>
  <si>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</si>
  <si>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</si>
  <si>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</si>
  <si>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</si>
  <si>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</si>
  <si>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</si>
  <si>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</si>
  <si>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</si>
  <si>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</si>
  <si>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</si>
  <si>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</si>
  <si>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</si>
  <si>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</si>
  <si>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</si>
  <si>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</si>
  <si>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</si>
  <si>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</si>
  <si>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</si>
  <si>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</si>
  <si>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</si>
  <si>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</si>
  <si>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</si>
  <si>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</si>
  <si>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</si>
  <si>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</si>
  <si>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</si>
  <si>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</si>
  <si>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</si>
  <si>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</si>
  <si>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</si>
  <si>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</si>
  <si>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</si>
  <si>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</si>
  <si>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</si>
  <si>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</si>
  <si>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</si>
  <si>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</si>
  <si>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</si>
  <si>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</si>
  <si>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</si>
  <si>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</si>
  <si>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</si>
  <si>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</si>
  <si>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</si>
  <si>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</si>
  <si>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</si>
  <si>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</si>
  <si>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</si>
  <si>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</si>
  <si>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</si>
  <si>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</si>
  <si>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</si>
  <si>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</si>
  <si>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</si>
  <si>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</si>
  <si>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</si>
  <si>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</si>
  <si>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</si>
  <si>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</si>
  <si>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</si>
  <si>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</si>
  <si>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</si>
  <si>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</si>
  <si>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</si>
  <si>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</si>
  <si>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</si>
  <si>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</si>
  <si>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</si>
  <si>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</si>
  <si>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</si>
  <si>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</si>
  <si>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</si>
  <si>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</si>
  <si>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</si>
  <si>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</si>
  <si>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</si>
  <si>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</si>
  <si>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</si>
  <si>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</si>
  <si>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</si>
  <si>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</si>
  <si>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</si>
  <si>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</si>
  <si>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</si>
  <si>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</si>
  <si>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</si>
  <si>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</si>
  <si>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</si>
  <si>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</si>
  <si>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</si>
  <si>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</si>
  <si>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</si>
  <si>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</si>
  <si>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</si>
  <si>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</si>
  <si>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</si>
  <si>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</si>
  <si>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</si>
  <si>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</si>
  <si>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</si>
  <si>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</si>
  <si>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</si>
  <si>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</si>
  <si>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</si>
  <si>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</si>
  <si>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</si>
  <si>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</si>
  <si>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</si>
  <si>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</si>
  <si>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</si>
  <si>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</si>
  <si>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</si>
  <si>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</si>
  <si>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</si>
  <si>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</si>
  <si>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</si>
  <si>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</si>
  <si>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</si>
  <si>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</si>
  <si>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</si>
  <si>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</si>
  <si>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</si>
  <si>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</si>
  <si>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</si>
  <si>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</si>
  <si>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</si>
  <si>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</si>
  <si>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</si>
  <si>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</si>
  <si>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</si>
  <si>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</si>
  <si>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</si>
  <si>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</si>
  <si>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</si>
  <si>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</si>
  <si>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</si>
  <si>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</si>
  <si>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</si>
  <si>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</si>
  <si>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</si>
  <si>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</si>
  <si>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</si>
  <si>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</si>
  <si>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</si>
  <si>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</si>
  <si>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</si>
  <si>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</si>
  <si>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</si>
  <si>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</si>
  <si>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</si>
  <si>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</si>
  <si>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</si>
  <si>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</si>
  <si>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</si>
  <si>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</si>
  <si>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</si>
  <si>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</si>
  <si>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</si>
  <si>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</si>
  <si>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</si>
  <si>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</si>
  <si>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</si>
  <si>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</si>
  <si>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</si>
  <si>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</si>
  <si>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</si>
  <si>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</si>
  <si>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</si>
  <si>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</si>
  <si>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</si>
  <si>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</si>
  <si>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</si>
  <si>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</si>
  <si>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</si>
  <si>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</si>
  <si>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</si>
  <si>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</si>
  <si>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</si>
  <si>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</si>
  <si>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</si>
  <si>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</si>
  <si>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</si>
  <si>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</si>
  <si>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</si>
  <si>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</si>
  <si>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</si>
  <si>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</si>
  <si>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</si>
  <si>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</si>
  <si>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</si>
  <si>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</si>
  <si>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</si>
  <si>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</si>
  <si>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</si>
  <si>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</si>
  <si>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</si>
  <si>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</si>
  <si>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</si>
  <si>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</si>
  <si>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</si>
  <si>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</si>
  <si>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</si>
  <si>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</si>
  <si>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</si>
  <si>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</si>
  <si>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</si>
  <si>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</si>
  <si>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</si>
  <si>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</si>
  <si>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</si>
  <si>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</si>
  <si>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</si>
  <si>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</si>
  <si>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</si>
  <si>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</si>
  <si>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</si>
  <si>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</si>
  <si>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</si>
  <si>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</si>
  <si>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</si>
  <si>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</si>
  <si>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</si>
  <si>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</si>
  <si>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</si>
  <si>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</si>
  <si>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</si>
  <si>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</si>
  <si>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</si>
  <si>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</si>
  <si>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</si>
  <si>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</si>
  <si>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</si>
  <si>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</si>
  <si>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</si>
  <si>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</si>
  <si>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</si>
  <si>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</si>
  <si>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</si>
  <si>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</si>
  <si>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</si>
  <si>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</si>
  <si>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</si>
  <si>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</si>
  <si>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</si>
  <si>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</si>
  <si>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</si>
  <si>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</si>
  <si>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</si>
  <si>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</si>
  <si>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</si>
  <si>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</si>
  <si>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</si>
  <si>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</si>
  <si>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</si>
  <si>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</si>
  <si>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</si>
  <si>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</si>
  <si>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</si>
  <si>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</si>
  <si>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</si>
  <si>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</si>
  <si>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</si>
  <si>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</si>
  <si>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</si>
  <si>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</si>
  <si>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</si>
  <si>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</si>
  <si>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</si>
  <si>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</si>
  <si>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</si>
  <si>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</si>
  <si>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</si>
  <si>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</si>
  <si>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</si>
  <si>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</si>
  <si>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</si>
  <si>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</si>
  <si>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</si>
  <si>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</si>
  <si>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</si>
  <si>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</si>
  <si>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</si>
  <si>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</si>
  <si>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</si>
  <si>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</si>
  <si>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</si>
  <si>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</si>
  <si>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</si>
  <si>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</si>
  <si>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</si>
  <si>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</si>
  <si>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</si>
  <si>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</si>
  <si>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</si>
  <si>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</si>
  <si>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</si>
  <si>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</si>
  <si>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</si>
  <si>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</si>
  <si>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</si>
  <si>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</si>
  <si>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</si>
  <si>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</si>
  <si>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</si>
  <si>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</si>
  <si>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</si>
  <si>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</si>
  <si>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</si>
  <si>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</si>
  <si>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</si>
  <si>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</si>
  <si>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</si>
  <si>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</si>
  <si>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</si>
  <si>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</si>
  <si>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</si>
  <si>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</si>
  <si>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</si>
  <si>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</si>
  <si>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</si>
  <si>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</si>
  <si>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</si>
  <si>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</si>
  <si>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</si>
  <si>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</si>
  <si>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</si>
  <si>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</si>
  <si>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</si>
  <si>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</si>
  <si>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</si>
  <si>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</si>
  <si>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</si>
  <si>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</si>
  <si>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</si>
  <si>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</si>
  <si>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</si>
  <si>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</si>
  <si>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</si>
  <si>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</si>
  <si>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</si>
  <si>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</si>
  <si>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</si>
  <si>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</si>
  <si>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</si>
  <si>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</si>
  <si>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</si>
  <si>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</si>
  <si>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</si>
  <si>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</si>
  <si>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</si>
  <si>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</si>
  <si>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</si>
  <si>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</si>
  <si>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</si>
  <si>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</si>
  <si>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</si>
  <si>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</si>
  <si>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</si>
  <si>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</si>
  <si>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</si>
  <si>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</si>
  <si>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</si>
  <si>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</si>
  <si>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</si>
  <si>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</si>
  <si>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</si>
  <si>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</si>
  <si>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</si>
  <si>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</si>
  <si>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</si>
  <si>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</si>
  <si>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</si>
  <si>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</si>
  <si>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</si>
  <si>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</si>
  <si>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</si>
  <si>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</si>
  <si>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</si>
  <si>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</si>
  <si>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</si>
  <si>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</si>
  <si>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</si>
  <si>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</si>
  <si>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</si>
  <si>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</si>
  <si>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</si>
  <si>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</si>
  <si>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</si>
  <si>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</si>
  <si>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</si>
  <si>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</si>
  <si>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</si>
  <si>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</si>
  <si>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</si>
  <si>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</si>
  <si>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</si>
  <si>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</si>
  <si>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</si>
  <si>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</si>
  <si>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</si>
  <si>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</si>
  <si>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</si>
  <si>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</si>
  <si>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</si>
  <si>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</si>
  <si>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</si>
  <si>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</si>
  <si>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</si>
  <si>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</si>
  <si>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</si>
  <si>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</si>
  <si>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</si>
  <si>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</si>
  <si>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</si>
  <si>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</si>
  <si>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</si>
  <si>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</si>
  <si>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</si>
  <si>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</si>
  <si>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</si>
  <si>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</si>
  <si>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</si>
  <si>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</si>
  <si>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</si>
  <si>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</si>
  <si>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</si>
  <si>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</si>
  <si>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</si>
  <si>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</si>
  <si>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</si>
  <si>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</si>
  <si>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</si>
  <si>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</si>
  <si>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</si>
  <si>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</si>
  <si>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</si>
  <si>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</si>
  <si>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</si>
  <si>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</si>
  <si>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</si>
  <si>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</si>
  <si>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</si>
  <si>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</si>
  <si>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</si>
  <si>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</si>
  <si>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</si>
  <si>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</si>
  <si>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</si>
  <si>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</si>
  <si>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</si>
  <si>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</si>
  <si>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</si>
  <si>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</si>
  <si>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</si>
  <si>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</si>
  <si>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</si>
  <si>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</si>
  <si>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</si>
  <si>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</si>
  <si>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</si>
  <si>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</si>
  <si>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</si>
  <si>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</si>
  <si>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</si>
  <si>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</si>
  <si>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</si>
  <si>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</si>
  <si>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</si>
  <si>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</si>
  <si>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</si>
  <si>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</si>
  <si>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</si>
  <si>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</si>
  <si>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</si>
  <si>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</si>
  <si>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</si>
  <si>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</si>
  <si>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</si>
  <si>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</si>
  <si>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</si>
  <si>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</si>
  <si>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</si>
  <si>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</si>
  <si>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</si>
  <si>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</si>
  <si>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</si>
  <si>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</si>
  <si>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</si>
  <si>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</si>
  <si>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</si>
  <si>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</si>
  <si>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</si>
  <si>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</si>
  <si>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</si>
  <si>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</si>
  <si>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</si>
  <si>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</si>
  <si>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</si>
  <si>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</si>
  <si>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</si>
  <si>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</si>
  <si>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</si>
  <si>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</si>
  <si>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</si>
  <si>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</si>
  <si>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</si>
  <si>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</si>
  <si>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</si>
  <si>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</si>
  <si>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</si>
  <si>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</si>
  <si>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</si>
  <si>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</si>
  <si>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</si>
  <si>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</si>
  <si>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</si>
  <si>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</si>
  <si>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</si>
  <si>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</si>
  <si>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</si>
  <si>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</si>
  <si>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</si>
  <si>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</si>
  <si>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</si>
  <si>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</si>
  <si>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</si>
  <si>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</si>
  <si>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</si>
  <si>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</si>
  <si>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</si>
  <si>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</si>
  <si>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</si>
  <si>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</si>
  <si>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</si>
  <si>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</si>
  <si>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</si>
  <si>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</si>
  <si>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</si>
  <si>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</si>
  <si>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</si>
  <si>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</si>
  <si>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</si>
  <si>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</si>
  <si>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</si>
  <si>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</si>
  <si>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</si>
  <si>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</si>
  <si>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</si>
  <si>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</si>
  <si>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</si>
  <si>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</si>
  <si>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</si>
  <si>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</si>
  <si>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</si>
  <si>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</si>
  <si>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</si>
  <si>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</si>
  <si>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</si>
  <si>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</si>
  <si>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</si>
  <si>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</si>
  <si>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</si>
  <si>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</si>
  <si>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</si>
  <si>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</si>
  <si>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</si>
  <si>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</si>
  <si>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</si>
  <si>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</si>
  <si>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</si>
  <si>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</si>
  <si>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</si>
  <si>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</si>
  <si>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</si>
  <si>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</si>
  <si>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</si>
  <si>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</si>
  <si>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</si>
  <si>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</si>
  <si>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</si>
  <si>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</si>
  <si>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</si>
  <si>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</si>
  <si>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</si>
  <si>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</si>
  <si>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</si>
  <si>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</si>
  <si>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</si>
  <si>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</si>
  <si>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</si>
  <si>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</si>
  <si>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</si>
  <si>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</si>
  <si>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</si>
  <si>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</si>
  <si>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</si>
  <si>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</si>
  <si>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</si>
  <si>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</si>
  <si>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</si>
  <si>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</si>
  <si>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</si>
  <si>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</si>
  <si>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</si>
  <si>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</si>
  <si>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</si>
  <si>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</si>
  <si>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</si>
  <si>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</si>
  <si>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</si>
  <si>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</si>
  <si>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</si>
  <si>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</si>
  <si>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</si>
  <si>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</si>
  <si>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</si>
  <si>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</si>
  <si>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</si>
  <si>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</si>
  <si>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</si>
  <si>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</si>
  <si>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</si>
  <si>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</si>
  <si>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</si>
  <si>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</si>
  <si>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</si>
  <si>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</si>
  <si>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</si>
  <si>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</si>
  <si>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</si>
  <si>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</si>
  <si>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</si>
  <si>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</si>
  <si>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</si>
  <si>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</si>
  <si>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</si>
  <si>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</si>
  <si>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</si>
  <si>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</si>
  <si>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</si>
  <si>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</si>
  <si>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</si>
  <si>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</si>
  <si>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</si>
  <si>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</si>
  <si>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</si>
  <si>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</si>
  <si>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</si>
  <si>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</si>
  <si>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</si>
  <si>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</si>
  <si>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</si>
  <si>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</si>
  <si>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</si>
  <si>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</si>
  <si>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</si>
  <si>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</si>
  <si>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</si>
  <si>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</si>
  <si>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</si>
  <si>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</si>
  <si>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</si>
  <si>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</si>
  <si>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</si>
  <si>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</si>
  <si>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</si>
  <si>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</si>
  <si>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</si>
  <si>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</si>
  <si>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</si>
  <si>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</si>
  <si>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</si>
  <si>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</si>
  <si>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</si>
  <si>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</si>
  <si>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</si>
  <si>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</si>
  <si>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</si>
  <si>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</si>
  <si>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</si>
  <si>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</si>
  <si>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</si>
  <si>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</si>
  <si>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</si>
  <si>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</si>
  <si>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</si>
  <si>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</si>
  <si>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</si>
  <si>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</si>
  <si>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</si>
  <si>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</si>
  <si>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</si>
  <si>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</si>
  <si>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</si>
  <si>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</si>
  <si>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</si>
  <si>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</si>
  <si>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</si>
  <si>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</si>
  <si>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</si>
  <si>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</si>
  <si>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</si>
  <si>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</si>
  <si>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</si>
  <si>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</si>
  <si>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</si>
  <si>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</si>
  <si>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</si>
  <si>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</si>
  <si>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</si>
  <si>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</si>
  <si>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</si>
  <si>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</si>
  <si>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</si>
  <si>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</si>
  <si>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</si>
  <si>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</si>
  <si>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</si>
  <si>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</si>
  <si>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</si>
  <si>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</si>
  <si>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</si>
  <si>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</si>
  <si>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</si>
  <si>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</si>
  <si>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</si>
  <si>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</si>
  <si>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</si>
  <si>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</si>
  <si>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</si>
  <si>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</si>
  <si>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</si>
  <si>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</si>
  <si>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</si>
  <si>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</si>
  <si>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</si>
  <si>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</si>
  <si>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</si>
  <si>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</si>
  <si>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</si>
  <si>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</si>
  <si>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</si>
  <si>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</si>
  <si>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</si>
  <si>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</si>
  <si>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</si>
  <si>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</si>
  <si>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</si>
  <si>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</si>
  <si>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</si>
  <si>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</si>
  <si>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</si>
  <si>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</si>
  <si>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</si>
  <si>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</si>
  <si>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</si>
  <si>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</si>
  <si>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</si>
  <si>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</si>
  <si>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</si>
  <si>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</si>
  <si>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</si>
  <si>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</si>
  <si>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</si>
  <si>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</si>
  <si>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</si>
  <si>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</si>
  <si>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</si>
  <si>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</si>
  <si>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</si>
  <si>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</si>
  <si>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</si>
  <si>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</si>
  <si>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</si>
  <si>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</si>
  <si>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</si>
  <si>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</si>
  <si>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</si>
  <si>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</si>
  <si>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</si>
  <si>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</si>
  <si>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</si>
  <si>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</si>
  <si>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</si>
  <si>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</si>
  <si>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</si>
  <si>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</si>
  <si>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</si>
  <si>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</si>
  <si>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</si>
  <si>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</si>
  <si>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</si>
  <si>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</si>
  <si>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</si>
  <si>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</si>
  <si>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</si>
  <si>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</si>
  <si>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</si>
  <si>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</si>
  <si>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</si>
  <si>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</si>
  <si>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</si>
  <si>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</si>
  <si>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</si>
  <si>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</si>
  <si>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</si>
  <si>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</si>
  <si>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</si>
  <si>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</si>
  <si>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</si>
  <si>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</si>
  <si>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</si>
  <si>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</si>
  <si>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</si>
  <si>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</si>
  <si>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</si>
  <si>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</si>
  <si>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</si>
  <si>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</si>
  <si>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</si>
  <si>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</si>
  <si>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</si>
  <si>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</si>
  <si>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</si>
  <si>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</si>
  <si>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</si>
  <si>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</si>
  <si>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</si>
  <si>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</si>
  <si>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</si>
  <si>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</si>
  <si>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</si>
  <si>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</si>
  <si>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</si>
  <si>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</si>
  <si>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</si>
  <si>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</si>
  <si>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</si>
  <si>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</si>
  <si>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</si>
  <si>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</si>
  <si>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</si>
  <si>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</si>
  <si>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</si>
  <si>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</si>
  <si>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</si>
  <si>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</si>
  <si>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</si>
  <si>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</si>
  <si>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</si>
  <si>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</si>
  <si>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</si>
  <si>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</si>
  <si>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</si>
  <si>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</si>
  <si>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</si>
  <si>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</si>
  <si>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</si>
  <si>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</si>
  <si>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</si>
  <si>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</si>
  <si>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</si>
  <si>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</si>
  <si>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</si>
  <si>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</si>
  <si>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</si>
  <si>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</si>
  <si>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</si>
  <si>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</si>
  <si>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</si>
  <si>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</si>
  <si>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</si>
  <si>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</si>
  <si>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</si>
  <si>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</si>
  <si>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</si>
  <si>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</si>
  <si>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</si>
  <si>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</si>
  <si>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</si>
  <si>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</si>
  <si>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</si>
  <si>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</si>
  <si>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</si>
  <si>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</si>
  <si>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</si>
  <si>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</si>
  <si>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</si>
  <si>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</si>
  <si>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</si>
  <si>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</si>
  <si>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</si>
  <si>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</si>
  <si>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</si>
  <si>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</si>
  <si>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</si>
  <si>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</si>
  <si>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</si>
  <si>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</si>
  <si>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</si>
  <si>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</si>
  <si>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</si>
  <si>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</si>
  <si>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</si>
  <si>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</si>
  <si>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</si>
  <si>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</si>
  <si>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</si>
  <si>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</si>
  <si>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</si>
  <si>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</si>
  <si>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</si>
  <si>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</si>
  <si>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</si>
  <si>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</si>
  <si>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</si>
  <si>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</si>
  <si>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</si>
  <si>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</si>
  <si>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</si>
  <si>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</si>
  <si>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</si>
  <si>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</si>
  <si>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</si>
  <si>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</si>
  <si>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</si>
  <si>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</si>
  <si>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</si>
  <si>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</si>
  <si>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</si>
  <si>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</si>
  <si>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</si>
  <si>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</si>
  <si>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</si>
  <si>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</si>
  <si>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</si>
  <si>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</si>
  <si>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</si>
  <si>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</si>
  <si>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</si>
  <si>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</si>
  <si>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</si>
  <si>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</si>
  <si>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</si>
  <si>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</si>
  <si>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</si>
  <si>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</si>
  <si>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</si>
  <si>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</si>
  <si>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</si>
  <si>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</si>
  <si>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</si>
  <si>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</si>
  <si>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</si>
  <si>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</si>
  <si>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</si>
  <si>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</si>
  <si>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</si>
  <si>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</si>
  <si>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</si>
  <si>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</si>
  <si>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</si>
  <si>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</si>
  <si>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</si>
  <si>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</si>
  <si>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</si>
  <si>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</si>
  <si>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</si>
  <si>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</si>
  <si>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</si>
  <si>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</si>
  <si>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</si>
  <si>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</si>
  <si>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</si>
  <si>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</si>
  <si>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</si>
  <si>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</si>
  <si>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</si>
  <si>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</si>
  <si>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</si>
  <si>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</si>
  <si>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</si>
  <si>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</si>
  <si>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</si>
  <si>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</si>
  <si>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</si>
  <si>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</si>
  <si>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</si>
  <si>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</si>
  <si>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</si>
  <si>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</si>
  <si>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</si>
  <si>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</si>
  <si>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</si>
  <si>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</si>
  <si>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</si>
  <si>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</si>
  <si>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</si>
  <si>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</si>
  <si>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</si>
  <si>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</si>
  <si>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</si>
  <si>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</si>
  <si>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</si>
  <si>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</si>
  <si>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</si>
  <si>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</si>
  <si>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</si>
  <si>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</si>
  <si>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</si>
  <si>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</si>
  <si>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</si>
  <si>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</si>
  <si>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</si>
  <si>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</si>
  <si>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</si>
  <si>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</si>
  <si>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</si>
  <si>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</si>
  <si>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</si>
  <si>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</si>
  <si>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</si>
  <si>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</si>
  <si>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</si>
  <si>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</si>
  <si>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</si>
  <si>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</si>
  <si>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</si>
  <si>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</si>
  <si>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</si>
  <si>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</si>
  <si>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</si>
  <si>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</si>
  <si>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</si>
  <si>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</si>
  <si>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</si>
  <si>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</si>
  <si>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</si>
  <si>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</si>
  <si>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</si>
  <si>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</si>
  <si>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</si>
  <si>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</si>
  <si>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</si>
  <si>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</si>
  <si>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</si>
  <si>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</si>
  <si>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</si>
  <si>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</si>
  <si>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</si>
  <si>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</si>
  <si>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</si>
  <si>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</si>
  <si>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</si>
  <si>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</si>
  <si>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</si>
  <si>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</si>
  <si>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</si>
  <si>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</si>
  <si>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</si>
  <si>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</si>
  <si>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</si>
  <si>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</si>
  <si>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</si>
  <si>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</si>
  <si>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</si>
  <si>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</si>
  <si>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</si>
  <si>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</si>
  <si>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</si>
  <si>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</si>
  <si>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</si>
  <si>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</si>
  <si>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</si>
  <si>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</si>
  <si>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</si>
  <si>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</si>
  <si>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</si>
  <si>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</si>
  <si>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</si>
  <si>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</si>
  <si>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</si>
  <si>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</si>
  <si>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</si>
  <si>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</si>
  <si>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</si>
  <si>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</si>
  <si>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</si>
  <si>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</si>
  <si>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</si>
  <si>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</si>
  <si>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</si>
  <si>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</si>
  <si>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</si>
  <si>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</si>
  <si>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</si>
  <si>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</si>
  <si>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</si>
  <si>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</si>
  <si>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</si>
  <si>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</si>
  <si>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</si>
  <si>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</si>
  <si>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</si>
  <si>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</si>
  <si>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</si>
  <si>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</si>
  <si>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</si>
  <si>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</si>
  <si>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</si>
  <si>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</si>
  <si>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</si>
  <si>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</si>
  <si>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</si>
  <si>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</si>
  <si>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</si>
  <si>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</si>
  <si>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</si>
  <si>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</si>
  <si>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</si>
  <si>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</si>
  <si>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</si>
  <si>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</si>
  <si>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</si>
  <si>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</si>
  <si>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</si>
  <si>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</si>
  <si>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</si>
  <si>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</si>
  <si>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</si>
  <si>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</si>
  <si>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</si>
  <si>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</si>
  <si>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</si>
  <si>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</si>
  <si>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</si>
  <si>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</si>
  <si>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</si>
  <si>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</si>
  <si>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</si>
  <si>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</si>
  <si>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</si>
  <si>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</si>
  <si>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</si>
  <si>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</si>
  <si>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</si>
  <si>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</si>
  <si>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</si>
  <si>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</si>
  <si>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</si>
  <si>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</si>
  <si>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</si>
  <si>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</si>
  <si>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</si>
  <si>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</si>
  <si>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</si>
  <si>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</si>
  <si>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</si>
  <si>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</si>
  <si>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</si>
  <si>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</si>
  <si>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</si>
  <si>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</si>
  <si>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</si>
  <si>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</si>
  <si>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</si>
  <si>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</si>
  <si>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</si>
  <si>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</si>
  <si>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</si>
  <si>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</si>
  <si>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</si>
  <si>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</si>
  <si>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</si>
  <si>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</si>
  <si>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</si>
  <si>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</si>
  <si>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</si>
  <si>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</si>
  <si>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</si>
  <si>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</si>
  <si>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</si>
  <si>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</si>
  <si>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</si>
  <si>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</si>
  <si>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</si>
  <si>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</si>
  <si>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</si>
  <si>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</si>
  <si>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</si>
  <si>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</si>
  <si>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</si>
  <si>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</si>
  <si>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</si>
  <si>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</si>
  <si>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</si>
  <si>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</si>
  <si>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</si>
  <si>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</si>
  <si>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</si>
  <si>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</si>
  <si>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</si>
  <si>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</si>
  <si>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</si>
  <si>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</si>
  <si>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</si>
  <si>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</si>
  <si>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</si>
  <si>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</si>
  <si>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</si>
  <si>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</si>
  <si>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</si>
  <si>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</si>
  <si>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</si>
  <si>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</si>
  <si>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</si>
  <si>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</si>
  <si>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</si>
  <si>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</si>
  <si>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</si>
  <si>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</si>
  <si>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</si>
  <si>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</si>
  <si>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</si>
  <si>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</si>
  <si>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</si>
  <si>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</si>
  <si>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</si>
  <si>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</si>
  <si>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</si>
  <si>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</si>
  <si>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</si>
  <si>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</si>
  <si>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</si>
  <si>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</si>
  <si>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</si>
  <si>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</si>
  <si>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</si>
  <si>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</si>
  <si>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</si>
  <si>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</si>
  <si>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</si>
  <si>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</si>
  <si>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</si>
  <si>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</si>
  <si>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</si>
  <si>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</si>
  <si>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</si>
  <si>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</si>
  <si>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</si>
  <si>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</si>
  <si>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</si>
  <si>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</si>
  <si>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</si>
  <si>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</si>
  <si>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</si>
  <si>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</si>
  <si>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</si>
  <si>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</si>
  <si>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</si>
  <si>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</si>
  <si>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</si>
  <si>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</si>
  <si>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</si>
  <si>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</si>
  <si>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</si>
  <si>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</si>
  <si>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</si>
  <si>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</si>
  <si>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</si>
  <si>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</si>
  <si>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</si>
  <si>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</si>
  <si>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</si>
  <si>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</si>
  <si>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</si>
  <si>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</si>
  <si>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</si>
  <si>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</si>
  <si>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</si>
  <si>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</si>
  <si>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</si>
  <si>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</si>
  <si>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</si>
  <si>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</si>
  <si>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</si>
  <si>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</si>
  <si>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</si>
  <si>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</si>
  <si>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</si>
  <si>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</si>
  <si>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</si>
  <si>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</si>
  <si>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</si>
  <si>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</si>
  <si>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</si>
  <si>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</si>
  <si>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</si>
  <si>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</si>
  <si>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</si>
  <si>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</si>
  <si>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</si>
  <si>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</si>
  <si>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</si>
  <si>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</si>
  <si>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</si>
  <si>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</si>
  <si>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</si>
  <si>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</si>
  <si>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</si>
  <si>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</si>
  <si>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</si>
  <si>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</si>
  <si>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</si>
  <si>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</si>
  <si>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</si>
  <si>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</si>
  <si>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</si>
  <si>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</si>
  <si>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</si>
  <si>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</si>
  <si>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</si>
  <si>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</si>
  <si>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</si>
  <si>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</si>
  <si>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</si>
  <si>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</si>
  <si>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</si>
  <si>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</si>
  <si>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</si>
  <si>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</si>
  <si>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</si>
  <si>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</si>
  <si>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</si>
  <si>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</si>
  <si>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</si>
  <si>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</si>
  <si>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</si>
  <si>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</si>
  <si>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</si>
  <si>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</si>
  <si>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</si>
  <si>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</si>
  <si>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</si>
  <si>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</si>
  <si>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</si>
  <si>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</si>
  <si>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</si>
  <si>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</si>
  <si>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</si>
  <si>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</si>
  <si>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</si>
  <si>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</si>
  <si>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</si>
  <si>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</si>
  <si>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</si>
  <si>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</si>
  <si>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</si>
  <si>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</si>
  <si>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</si>
  <si>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</si>
  <si>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</si>
  <si>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</si>
  <si>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</si>
  <si>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</si>
  <si>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</si>
  <si>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</si>
  <si>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</si>
  <si>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</si>
  <si>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</si>
  <si>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</si>
  <si>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</si>
  <si>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</si>
  <si>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</si>
  <si>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</si>
  <si>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</si>
  <si>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</si>
  <si>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</si>
  <si>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</si>
  <si>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</si>
  <si>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</si>
  <si>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</si>
  <si>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</si>
  <si>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</si>
  <si>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</si>
  <si>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</si>
  <si>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</si>
  <si>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</si>
  <si>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</si>
  <si>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</si>
  <si>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</si>
  <si>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</si>
  <si>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</si>
  <si>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</si>
  <si>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</si>
  <si>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</si>
  <si>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</si>
  <si>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</si>
  <si>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</si>
  <si>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</si>
  <si>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</si>
  <si>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</si>
  <si>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</si>
  <si>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</si>
  <si>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</si>
  <si>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</si>
  <si>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</si>
  <si>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</si>
  <si>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</si>
  <si>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</si>
  <si>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</si>
  <si>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</si>
  <si>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</si>
  <si>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</si>
  <si>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</si>
  <si>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</si>
  <si>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</si>
  <si>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</si>
  <si>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</si>
  <si>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</si>
  <si>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</si>
  <si>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</si>
  <si>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</si>
  <si>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</si>
  <si>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</si>
  <si>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</si>
  <si>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</si>
  <si>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</si>
  <si>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</si>
  <si>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</si>
  <si>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</si>
  <si>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</si>
  <si>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</si>
  <si>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</si>
  <si>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</si>
  <si>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</si>
  <si>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</si>
  <si>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</si>
  <si>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</si>
  <si>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</si>
  <si>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</si>
  <si>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</si>
  <si>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</si>
  <si>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</si>
  <si>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</si>
  <si>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</si>
  <si>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</si>
  <si>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</si>
  <si>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</si>
  <si>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</si>
  <si>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</si>
  <si>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</si>
  <si>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</si>
  <si>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</si>
  <si>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</si>
  <si>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</si>
  <si>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</si>
  <si>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</si>
  <si>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</si>
  <si>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</si>
  <si>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</si>
  <si>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</si>
  <si>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</si>
  <si>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</si>
  <si>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</si>
  <si>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</si>
  <si>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</si>
  <si>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</si>
  <si>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</si>
  <si>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</si>
  <si>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</si>
  <si>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</si>
  <si>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</si>
  <si>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</si>
  <si>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</si>
  <si>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</si>
  <si>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</si>
  <si>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</si>
  <si>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</si>
  <si>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</si>
  <si>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</si>
  <si>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</si>
  <si>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</si>
  <si>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</si>
  <si>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</si>
  <si>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</si>
  <si>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</si>
  <si>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</si>
  <si>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</si>
  <si>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</si>
  <si>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</si>
  <si>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</si>
  <si>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</si>
  <si>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</si>
  <si>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</si>
  <si>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</si>
  <si>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</si>
  <si>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</si>
  <si>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</si>
  <si>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</si>
  <si>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</si>
  <si>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</si>
  <si>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</si>
  <si>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</si>
  <si>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</si>
  <si>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</si>
  <si>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</si>
  <si>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</si>
  <si>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</si>
  <si>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</si>
  <si>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</si>
  <si>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</si>
  <si>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</si>
  <si>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</si>
  <si>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</si>
  <si>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</si>
  <si>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</si>
  <si>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</si>
  <si>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</si>
  <si>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</si>
  <si>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</si>
  <si>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</si>
  <si>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</si>
  <si>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</si>
  <si>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</si>
  <si>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</si>
  <si>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</si>
  <si>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</si>
  <si>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</si>
  <si>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</si>
  <si>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</si>
  <si>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</si>
  <si>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</si>
  <si>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</si>
  <si>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</si>
  <si>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</si>
  <si>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</si>
  <si>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</si>
  <si>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</si>
  <si>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</si>
  <si>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</si>
  <si>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</si>
  <si>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</si>
  <si>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</si>
  <si>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</si>
  <si>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</si>
  <si>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</si>
  <si>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</si>
  <si>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</si>
  <si>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</si>
  <si>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</si>
  <si>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</si>
  <si>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</si>
  <si>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</si>
  <si>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</si>
  <si>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</si>
  <si>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</si>
  <si>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</si>
  <si>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</si>
  <si>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</si>
  <si>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</si>
  <si>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</si>
  <si>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</si>
  <si>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</si>
  <si>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</si>
  <si>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</si>
  <si>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</si>
  <si>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</si>
  <si>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</si>
  <si>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</si>
  <si>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</si>
  <si>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</si>
  <si>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</si>
  <si>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</si>
  <si>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</si>
  <si>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</si>
  <si>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</si>
  <si>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</si>
  <si>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</si>
  <si>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</si>
  <si>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</si>
  <si>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</si>
  <si>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</si>
  <si>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</si>
  <si>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</si>
  <si>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</si>
  <si>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</si>
  <si>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</si>
  <si>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</si>
  <si>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</si>
  <si>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</si>
  <si>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</si>
  <si>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</si>
  <si>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</si>
  <si>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</si>
  <si>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</si>
  <si>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</si>
  <si>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</si>
  <si>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</si>
  <si>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</si>
  <si>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</si>
  <si>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</si>
  <si>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</si>
  <si>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</si>
  <si>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</si>
  <si>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</si>
  <si>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</si>
  <si>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</si>
  <si>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</si>
  <si>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</si>
  <si>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</si>
  <si>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</si>
  <si>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</si>
  <si>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</si>
  <si>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</si>
  <si>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</si>
  <si>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</si>
  <si>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</si>
  <si>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</si>
  <si>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</si>
  <si>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</si>
  <si>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</si>
  <si>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</si>
  <si>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</si>
  <si>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</si>
  <si>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</si>
  <si>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</si>
  <si>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</si>
  <si>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</si>
  <si>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</si>
  <si>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</si>
  <si>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</si>
  <si>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</si>
  <si>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</si>
  <si>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</si>
  <si>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</si>
  <si>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</si>
  <si>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</si>
  <si>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</si>
  <si>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</si>
  <si>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</si>
  <si>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</si>
  <si>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</si>
  <si>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</si>
  <si>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</si>
  <si>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</si>
  <si>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</si>
  <si>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</si>
  <si>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</si>
  <si>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</si>
  <si>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</si>
  <si>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</si>
  <si>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</si>
  <si>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</si>
  <si>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</si>
  <si>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</si>
  <si>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</si>
  <si>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</si>
  <si>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</si>
  <si>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</si>
  <si>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</si>
  <si>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</si>
  <si>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</si>
  <si>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</si>
  <si>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</si>
  <si>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</si>
  <si>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</si>
  <si>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</si>
  <si>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</si>
  <si>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</si>
  <si>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</si>
  <si>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</si>
  <si>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</si>
  <si>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</si>
  <si>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</si>
  <si>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</si>
  <si>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</si>
  <si>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</si>
  <si>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</si>
  <si>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</si>
  <si>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</si>
  <si>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</si>
  <si>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</si>
  <si>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</si>
  <si>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</si>
  <si>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</si>
  <si>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</si>
  <si>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</si>
  <si>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</si>
  <si>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</si>
  <si>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</si>
  <si>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</si>
  <si>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</si>
  <si>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</si>
  <si>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</si>
  <si>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</si>
  <si>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</si>
  <si>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</si>
  <si>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</si>
  <si>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</si>
  <si>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</si>
  <si>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</si>
  <si>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</si>
  <si>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</si>
  <si>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</si>
  <si>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</si>
  <si>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</si>
  <si>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</si>
  <si>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</si>
  <si>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</si>
  <si>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</si>
  <si>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</si>
  <si>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</si>
  <si>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</si>
  <si>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</si>
  <si>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</si>
  <si>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</si>
  <si>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</si>
  <si>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</si>
  <si>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</si>
  <si>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</si>
  <si>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</si>
  <si>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</si>
  <si>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</si>
  <si>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</si>
  <si>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</si>
  <si>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</si>
  <si>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</si>
  <si>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</si>
  <si>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</si>
  <si>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</si>
  <si>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</si>
  <si>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</si>
  <si>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</si>
  <si>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</si>
  <si>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</si>
  <si>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</si>
  <si>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</si>
  <si>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</si>
  <si>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</si>
  <si>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</si>
  <si>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</si>
  <si>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</si>
  <si>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</si>
  <si>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</si>
  <si>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</si>
  <si>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</si>
  <si>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</si>
  <si>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</si>
  <si>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</si>
  <si>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</si>
  <si>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</si>
  <si>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</si>
  <si>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</si>
  <si>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</si>
  <si>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</si>
  <si>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</si>
  <si>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</si>
  <si>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</si>
  <si>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</si>
  <si>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</si>
  <si>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</si>
  <si>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</si>
  <si>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</si>
  <si>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</si>
  <si>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</si>
  <si>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</si>
  <si>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</si>
  <si>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</si>
  <si>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</si>
  <si>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</si>
  <si>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</si>
  <si>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</si>
  <si>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</si>
  <si>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</si>
  <si>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</si>
  <si>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</si>
  <si>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</si>
  <si>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</si>
  <si>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</si>
  <si>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</si>
  <si>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</si>
  <si>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</si>
  <si>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</si>
  <si>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</si>
  <si>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</si>
  <si>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</si>
  <si>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</si>
  <si>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</si>
  <si>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</si>
  <si>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</si>
  <si>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</si>
  <si>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</si>
  <si>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</si>
  <si>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</si>
  <si>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</si>
  <si>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</si>
  <si>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</si>
  <si>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</si>
  <si>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</si>
  <si>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</si>
  <si>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</si>
  <si>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</si>
  <si>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</si>
  <si>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</si>
  <si>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</si>
  <si>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</si>
  <si>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</si>
  <si>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</si>
  <si>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</si>
  <si>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</si>
  <si>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</si>
  <si>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</si>
  <si>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</si>
  <si>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</si>
  <si>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</si>
  <si>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</si>
  <si>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</si>
  <si>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</si>
  <si>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</si>
  <si>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</si>
  <si>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</si>
  <si>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</si>
  <si>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</si>
  <si>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</si>
  <si>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</si>
  <si>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</si>
  <si>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</si>
  <si>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</si>
  <si>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</si>
  <si>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</si>
  <si>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</si>
  <si>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</si>
  <si>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</si>
  <si>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</si>
  <si>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</si>
  <si>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</si>
  <si>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</si>
  <si>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</si>
  <si>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</si>
  <si>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</si>
  <si>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</si>
  <si>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</si>
  <si>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</si>
  <si>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</si>
  <si>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</si>
  <si>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</si>
  <si>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</si>
  <si>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</si>
  <si>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</si>
  <si>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</si>
  <si>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</si>
  <si>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</si>
  <si>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</si>
  <si>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</si>
  <si>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</si>
  <si>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</si>
  <si>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</si>
  <si>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</si>
  <si>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</si>
  <si>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</si>
  <si>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</si>
  <si>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</si>
  <si>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</si>
  <si>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</si>
  <si>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</si>
  <si>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</si>
  <si>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</si>
  <si>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</si>
  <si>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</si>
  <si>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</si>
  <si>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</si>
  <si>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</si>
  <si>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</si>
  <si>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</si>
  <si>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</si>
  <si>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</si>
  <si>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</si>
  <si>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</si>
  <si>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</si>
  <si>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</si>
  <si>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</si>
  <si>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</si>
  <si>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</si>
  <si>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</si>
  <si>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</si>
  <si>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</si>
  <si>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</si>
  <si>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</si>
  <si>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</si>
  <si>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</si>
  <si>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</si>
  <si>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</si>
  <si>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</si>
  <si>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</si>
  <si>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</si>
  <si>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</si>
  <si>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</si>
  <si>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</si>
  <si>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</si>
  <si>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</si>
  <si>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</si>
  <si>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</si>
  <si>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</si>
  <si>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</si>
  <si>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</si>
  <si>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</si>
  <si>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</si>
  <si>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</si>
  <si>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</si>
  <si>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</si>
  <si>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</si>
  <si>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</si>
  <si>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</si>
  <si>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</si>
  <si>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</si>
  <si>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</si>
  <si>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</si>
  <si>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</si>
  <si>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</si>
  <si>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</si>
  <si>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</si>
  <si>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</si>
  <si>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</si>
  <si>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</si>
  <si>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</si>
  <si>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</si>
  <si>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</si>
  <si>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</si>
  <si>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</si>
  <si>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</si>
  <si>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</si>
  <si>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</si>
  <si>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</si>
  <si>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</si>
  <si>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</si>
  <si>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</si>
  <si>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</si>
  <si>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</si>
  <si>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</si>
  <si>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</si>
  <si>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</si>
  <si>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</si>
  <si>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</si>
  <si>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</si>
  <si>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</si>
  <si>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</si>
  <si>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</si>
  <si>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</si>
  <si>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</si>
  <si>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</si>
  <si>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</si>
  <si>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</si>
  <si>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</si>
  <si>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</si>
  <si>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</si>
  <si>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</si>
  <si>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</si>
  <si>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</si>
  <si>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</si>
  <si>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</si>
  <si>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</si>
  <si>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</si>
  <si>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</si>
  <si>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</si>
  <si>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</si>
  <si>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</si>
  <si>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</si>
  <si>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</si>
  <si>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</si>
  <si>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</si>
  <si>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</si>
  <si>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</si>
  <si>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</si>
  <si>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</si>
  <si>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</si>
  <si>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</si>
  <si>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</si>
  <si>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</si>
  <si>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</si>
  <si>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</si>
  <si>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</si>
  <si>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</si>
  <si>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</si>
  <si>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</si>
  <si>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</si>
  <si>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</si>
  <si>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</si>
  <si>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</si>
  <si>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</si>
  <si>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</si>
  <si>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</si>
  <si>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</si>
  <si>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</si>
  <si>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</si>
  <si>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</si>
  <si>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</si>
  <si>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</si>
  <si>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</si>
  <si>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</si>
  <si>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</si>
  <si>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</si>
  <si>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</si>
  <si>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</si>
  <si>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</si>
  <si>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</si>
  <si>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</si>
  <si>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</si>
  <si>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</si>
  <si>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</si>
  <si>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</si>
  <si>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</si>
  <si>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</si>
  <si>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</si>
  <si>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</si>
  <si>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</si>
  <si>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</si>
  <si>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</si>
  <si>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</si>
  <si>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</si>
  <si>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</si>
  <si>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</si>
  <si>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</si>
  <si>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</si>
  <si>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</si>
  <si>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</si>
  <si>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</si>
  <si>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</si>
  <si>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</si>
  <si>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</si>
  <si>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</si>
  <si>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</si>
  <si>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</si>
  <si>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</si>
  <si>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</si>
  <si>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</si>
  <si>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</si>
  <si>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</si>
  <si>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</si>
  <si>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</si>
  <si>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</si>
  <si>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</si>
  <si>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</si>
  <si>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</si>
  <si>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</si>
  <si>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</si>
  <si>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</si>
  <si>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</si>
  <si>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</si>
  <si>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</si>
  <si>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</si>
  <si>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</si>
  <si>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</si>
  <si>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</si>
  <si>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</si>
  <si>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</si>
  <si>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</si>
  <si>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</si>
  <si>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</si>
  <si>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</si>
  <si>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</si>
  <si>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</si>
  <si>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</si>
  <si>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</si>
  <si>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</si>
  <si>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</si>
  <si>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</si>
  <si>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</si>
  <si>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</si>
  <si>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</si>
  <si>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</si>
  <si>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</si>
  <si>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</si>
  <si>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</si>
  <si>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</si>
  <si>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</si>
  <si>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</si>
  <si>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</si>
  <si>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</si>
  <si>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</si>
  <si>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</si>
  <si>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</si>
  <si>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</si>
  <si>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</si>
  <si>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</si>
  <si>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</si>
  <si>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</si>
  <si>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</si>
  <si>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</si>
  <si>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</si>
  <si>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</si>
  <si>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</si>
  <si>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</si>
  <si>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</si>
  <si>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</si>
  <si>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</si>
  <si>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</si>
  <si>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</si>
  <si>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</si>
  <si>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</si>
  <si>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</si>
  <si>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</si>
  <si>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</si>
  <si>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</si>
  <si>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</si>
  <si>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</si>
  <si>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</si>
  <si>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</si>
  <si>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</si>
  <si>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</si>
  <si>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</si>
  <si>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</si>
  <si>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</si>
  <si>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</si>
  <si>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</si>
  <si>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</si>
  <si>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</si>
  <si>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</si>
  <si>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</si>
  <si>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</si>
  <si>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</si>
  <si>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</si>
  <si>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</si>
  <si>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</si>
  <si>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</si>
  <si>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</si>
  <si>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</si>
  <si>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</si>
  <si>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</si>
  <si>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</si>
  <si>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</si>
  <si>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</si>
  <si>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</si>
  <si>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</si>
  <si>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</si>
  <si>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</si>
  <si>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</si>
  <si>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</si>
  <si>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</si>
  <si>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</si>
  <si>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</si>
  <si>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</si>
  <si>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</si>
  <si>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</si>
  <si>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</si>
  <si>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</si>
  <si>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</si>
  <si>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</si>
  <si>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</si>
  <si>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</si>
  <si>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</si>
  <si>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</si>
  <si>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</si>
  <si>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</si>
  <si>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</si>
  <si>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</si>
  <si>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</si>
  <si>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</si>
  <si>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</si>
  <si>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</si>
  <si>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</si>
  <si>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</si>
  <si>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</si>
  <si>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</si>
  <si>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</si>
  <si>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</si>
  <si>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</si>
  <si>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</si>
  <si>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</si>
  <si>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</si>
  <si>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</si>
  <si>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</si>
  <si>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</si>
  <si>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</si>
  <si>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</si>
  <si>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</si>
  <si>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</si>
  <si>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</si>
  <si>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</si>
  <si>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</si>
  <si>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</si>
  <si>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</si>
  <si>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</si>
  <si>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</si>
  <si>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</si>
  <si>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</si>
  <si>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</si>
  <si>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</si>
  <si>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</si>
  <si>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</si>
  <si>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</si>
  <si>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</si>
  <si>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</si>
  <si>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</si>
  <si>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</si>
  <si>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</si>
  <si>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</si>
  <si>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</si>
  <si>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</si>
  <si>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</si>
  <si>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</si>
  <si>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</si>
  <si>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</si>
  <si>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</si>
  <si>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</si>
  <si>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</si>
  <si>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</si>
  <si>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</si>
  <si>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</si>
  <si>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</si>
  <si>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</si>
  <si>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</si>
  <si>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</si>
  <si>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</si>
  <si>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</si>
  <si>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</si>
  <si>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</si>
  <si>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</si>
  <si>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</si>
  <si>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</si>
  <si>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</si>
  <si>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</si>
  <si>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</si>
  <si>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</si>
  <si>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</si>
  <si>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</si>
  <si>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</si>
  <si>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</si>
  <si>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</si>
  <si>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</si>
  <si>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</si>
  <si>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</si>
  <si>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</si>
  <si>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</si>
  <si>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</si>
  <si>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</si>
  <si>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</si>
  <si>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</si>
  <si>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</si>
  <si>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</si>
  <si>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</si>
  <si>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</si>
  <si>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</si>
  <si>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</si>
  <si>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</si>
  <si>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</si>
  <si>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</si>
  <si>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</si>
  <si>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</si>
  <si>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</si>
  <si>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</si>
  <si>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</si>
  <si>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</si>
  <si>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</si>
  <si>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</si>
  <si>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</si>
  <si>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</si>
  <si>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</si>
  <si>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</si>
  <si>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</si>
  <si>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</si>
  <si>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</si>
  <si>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</si>
  <si>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</si>
  <si>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</si>
  <si>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</si>
  <si>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</si>
  <si>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</si>
  <si>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</si>
  <si>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</si>
  <si>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</si>
  <si>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</si>
  <si>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</si>
  <si>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</si>
  <si>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</si>
  <si>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</si>
  <si>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</si>
  <si>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</si>
  <si>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</si>
  <si>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</si>
  <si>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</si>
  <si>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</si>
  <si>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</si>
  <si>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</si>
  <si>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</si>
  <si>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</si>
  <si>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</si>
  <si>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</si>
  <si>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</si>
  <si>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</si>
  <si>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</si>
  <si>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</si>
  <si>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</si>
  <si>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</si>
  <si>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</si>
  <si>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</si>
  <si>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</si>
  <si>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</si>
  <si>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</si>
  <si>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</si>
  <si>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</si>
  <si>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</si>
  <si>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</si>
  <si>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</si>
  <si>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</si>
  <si>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</si>
  <si>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</si>
  <si>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</si>
  <si>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</si>
  <si>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</si>
  <si>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</si>
  <si>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</si>
  <si>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</si>
  <si>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</si>
  <si>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</si>
  <si>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</si>
  <si>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</si>
  <si>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</si>
  <si>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</si>
  <si>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</si>
  <si>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</si>
  <si>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</si>
  <si>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</si>
  <si>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</si>
  <si>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</si>
  <si>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</si>
  <si>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</si>
  <si>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</si>
  <si>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</si>
  <si>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</si>
  <si>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</si>
  <si>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</si>
  <si>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</si>
  <si>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</si>
  <si>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</si>
  <si>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</si>
  <si>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</si>
  <si>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</si>
  <si>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</si>
  <si>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</si>
  <si>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</si>
  <si>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</si>
  <si>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</si>
  <si>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</si>
  <si>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</si>
  <si>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</si>
  <si>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</si>
  <si>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</si>
  <si>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</si>
  <si>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</si>
  <si>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</si>
  <si>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</si>
  <si>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</si>
  <si>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</si>
  <si>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</si>
  <si>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</si>
  <si>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</si>
  <si>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</si>
  <si>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</si>
  <si>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</si>
  <si>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</si>
  <si>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</si>
  <si>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</si>
  <si>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</si>
  <si>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</si>
  <si>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</si>
  <si>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</si>
  <si>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</si>
  <si>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</si>
  <si>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</si>
  <si>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</si>
  <si>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</si>
  <si>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</si>
  <si>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</si>
  <si>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</si>
  <si>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</si>
  <si>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</si>
  <si>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</si>
  <si>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</si>
  <si>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</si>
  <si>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</si>
  <si>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</si>
  <si>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</si>
  <si>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</si>
  <si>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</si>
  <si>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</si>
  <si>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</si>
  <si>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</si>
  <si>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</si>
  <si>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</si>
  <si>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</si>
  <si>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</si>
  <si>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</si>
  <si>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</si>
  <si>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</si>
  <si>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</si>
  <si>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</si>
  <si>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</si>
  <si>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</si>
  <si>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</si>
  <si>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</si>
  <si>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</si>
  <si>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</si>
  <si>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</si>
  <si>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</si>
  <si>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</si>
  <si>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</si>
  <si>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</si>
  <si>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</si>
  <si>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</si>
  <si>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</si>
  <si>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</si>
  <si>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</si>
  <si>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</si>
  <si>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</si>
  <si>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</si>
  <si>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</si>
  <si>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</si>
  <si>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</si>
  <si>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</si>
  <si>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</si>
  <si>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</si>
  <si>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</si>
  <si>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</si>
  <si>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</si>
  <si>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</si>
  <si>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</si>
  <si>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</si>
  <si>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</si>
  <si>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</si>
  <si>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</si>
  <si>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</si>
  <si>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</si>
  <si>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</si>
  <si>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</si>
  <si>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</si>
  <si>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</si>
  <si>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</si>
  <si>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</si>
  <si>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</si>
  <si>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</si>
  <si>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</si>
  <si>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</si>
  <si>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</si>
  <si>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</si>
  <si>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</si>
  <si>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</si>
  <si>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</si>
  <si>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</si>
  <si>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</si>
  <si>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</si>
  <si>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</si>
  <si>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</si>
  <si>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</si>
  <si>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</si>
  <si>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</si>
  <si>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</si>
  <si>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</si>
  <si>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</si>
  <si>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</si>
  <si>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</si>
  <si>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</si>
  <si>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</si>
  <si>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</si>
  <si>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</si>
  <si>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</si>
  <si>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</si>
  <si>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</si>
  <si>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</si>
  <si>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</si>
  <si>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</si>
  <si>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</si>
  <si>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</si>
  <si>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</si>
  <si>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</si>
  <si>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</si>
  <si>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</si>
  <si>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</si>
  <si>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</si>
  <si>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</si>
  <si>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</si>
  <si>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</si>
  <si>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</si>
  <si>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</si>
  <si>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</si>
  <si>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</si>
  <si>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</si>
  <si>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</si>
  <si>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</si>
  <si>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</si>
  <si>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</si>
  <si>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</si>
  <si>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</si>
  <si>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</si>
  <si>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</si>
  <si>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</si>
  <si>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</si>
  <si>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</si>
  <si>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</si>
  <si>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</si>
  <si>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</si>
  <si>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</si>
  <si>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</si>
  <si>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</si>
  <si>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</si>
  <si>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</si>
  <si>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</si>
  <si>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</si>
  <si>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</si>
  <si>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</si>
  <si>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</si>
  <si>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</si>
  <si>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</si>
  <si>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</si>
  <si>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</si>
  <si>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</si>
  <si>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</si>
  <si>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</si>
  <si>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</si>
  <si>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</si>
  <si>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</si>
  <si>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</si>
  <si>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</si>
  <si>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</si>
  <si>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</si>
  <si>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</si>
  <si>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</si>
  <si>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</si>
  <si>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</si>
  <si>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</si>
  <si>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</si>
  <si>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</si>
  <si>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</si>
  <si>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</si>
  <si>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</si>
  <si>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</si>
  <si>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</si>
  <si>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</si>
  <si>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</si>
  <si>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</si>
  <si>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</si>
  <si>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</si>
  <si>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</si>
  <si>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</si>
  <si>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</si>
  <si>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</si>
  <si>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</si>
  <si>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</si>
  <si>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</si>
  <si>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</si>
  <si>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</si>
  <si>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</si>
  <si>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</si>
  <si>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</si>
  <si>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</si>
  <si>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</si>
  <si>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</si>
  <si>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</si>
  <si>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</si>
  <si>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</si>
  <si>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</si>
  <si>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</si>
  <si>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</si>
  <si>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</si>
  <si>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</si>
  <si>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</si>
  <si>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</si>
  <si>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</si>
  <si>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</si>
  <si>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</si>
  <si>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</si>
  <si>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</si>
  <si>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</si>
  <si>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</si>
  <si>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</si>
  <si>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</si>
  <si>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</si>
  <si>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</si>
  <si>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</si>
  <si>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</si>
  <si>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</si>
  <si>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</si>
  <si>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</si>
  <si>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</si>
  <si>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</si>
  <si>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</si>
  <si>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</si>
  <si>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</si>
  <si>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</si>
  <si>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</si>
  <si>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</si>
  <si>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</si>
  <si>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</si>
  <si>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</si>
  <si>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</si>
  <si>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</si>
  <si>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</si>
  <si>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</si>
  <si>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</si>
  <si>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</si>
  <si>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</si>
  <si>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</si>
  <si>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</si>
  <si>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</si>
  <si>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</si>
  <si>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</si>
  <si>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</si>
  <si>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</si>
  <si>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</si>
  <si>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</si>
  <si>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</si>
  <si>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</si>
  <si>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</si>
  <si>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</si>
  <si>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</si>
  <si>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</si>
  <si>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</si>
  <si>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</si>
  <si>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</si>
  <si>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</si>
  <si>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</si>
  <si>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</si>
  <si>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</si>
  <si>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</si>
  <si>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</si>
  <si>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</si>
  <si>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</si>
  <si>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</si>
  <si>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</si>
  <si>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</si>
  <si>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</si>
  <si>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</si>
  <si>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</si>
  <si>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</si>
  <si>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</si>
  <si>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</si>
  <si>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</si>
  <si>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</si>
  <si>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</si>
  <si>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</si>
  <si>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</si>
  <si>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</si>
  <si>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</si>
  <si>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</si>
  <si>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</si>
  <si>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</si>
  <si>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</si>
  <si>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</si>
  <si>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</si>
  <si>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</si>
  <si>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</si>
  <si>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</si>
  <si>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</si>
  <si>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</si>
  <si>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</si>
  <si>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</si>
  <si>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</si>
  <si>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</si>
  <si>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</si>
  <si>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</si>
  <si>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</si>
  <si>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</si>
  <si>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</si>
  <si>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</si>
  <si>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</si>
  <si>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</si>
  <si>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</si>
  <si>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</si>
  <si>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</si>
  <si>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</si>
  <si>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</si>
  <si>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</si>
  <si>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</si>
  <si>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</si>
  <si>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</si>
  <si>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</si>
  <si>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</si>
  <si>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</si>
  <si>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</si>
  <si>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</si>
  <si>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</si>
  <si>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</si>
  <si>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</si>
  <si>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</si>
  <si>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</si>
  <si>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</si>
  <si>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</si>
  <si>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</si>
  <si>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</si>
  <si>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</si>
  <si>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</si>
  <si>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</si>
  <si>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</si>
  <si>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</si>
  <si>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</si>
  <si>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</si>
  <si>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</si>
  <si>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</si>
  <si>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</si>
  <si>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</si>
  <si>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</si>
  <si>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</si>
  <si>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</si>
  <si>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</si>
  <si>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</si>
  <si>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</si>
  <si>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</si>
  <si>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</si>
  <si>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</si>
  <si>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</si>
  <si>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</si>
  <si>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</si>
  <si>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</si>
  <si>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</si>
  <si>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</si>
  <si>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</si>
  <si>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</si>
  <si>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</si>
  <si>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</si>
  <si>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</si>
  <si>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</si>
  <si>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</si>
  <si>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</si>
  <si>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</si>
  <si>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</si>
  <si>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</si>
  <si>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</si>
  <si>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</si>
  <si>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</si>
  <si>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</si>
  <si>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</si>
  <si>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</si>
  <si>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</si>
  <si>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</si>
  <si>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</si>
  <si>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</si>
  <si>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</si>
  <si>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</si>
  <si>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</si>
  <si>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</si>
  <si>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</si>
  <si>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</si>
  <si>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</si>
  <si>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</si>
  <si>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</si>
  <si>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</si>
  <si>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</si>
  <si>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</si>
  <si>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</si>
  <si>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</si>
  <si>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</si>
  <si>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</si>
  <si>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</si>
  <si>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</si>
  <si>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</si>
  <si>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</si>
  <si>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</si>
  <si>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</si>
  <si>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</si>
  <si>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</si>
  <si>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</si>
  <si>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</si>
  <si>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</si>
  <si>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</si>
  <si>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</si>
  <si>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</si>
  <si>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</si>
  <si>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</si>
  <si>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</si>
  <si>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</si>
  <si>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</si>
  <si>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</si>
  <si>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</si>
  <si>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</si>
  <si>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</si>
  <si>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</si>
  <si>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</si>
  <si>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</si>
  <si>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</si>
  <si>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</si>
  <si>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</si>
  <si>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</si>
  <si>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</si>
  <si>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</si>
  <si>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</si>
  <si>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</si>
  <si>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</si>
  <si>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</si>
  <si>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</si>
  <si>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</si>
  <si>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</si>
  <si>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</si>
  <si>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</si>
  <si>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</si>
  <si>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</si>
  <si>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</si>
  <si>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</si>
  <si>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</si>
  <si>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</si>
  <si>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</si>
  <si>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</si>
  <si>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</si>
  <si>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</si>
  <si>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</si>
  <si>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</si>
  <si>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</si>
  <si>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</si>
  <si>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</si>
  <si>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</si>
  <si>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</si>
  <si>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</si>
  <si>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</si>
  <si>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</si>
  <si>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</si>
  <si>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</si>
  <si>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</si>
  <si>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</si>
  <si>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</si>
  <si>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</si>
  <si>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</si>
  <si>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</si>
  <si>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</si>
  <si>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</si>
  <si>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</si>
  <si>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</si>
  <si>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</si>
  <si>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</si>
  <si>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</si>
  <si>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</si>
  <si>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</si>
  <si>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</si>
  <si>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</si>
  <si>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</si>
  <si>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</si>
  <si>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</si>
  <si>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</si>
  <si>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</si>
  <si>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</si>
  <si>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</si>
  <si>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</si>
  <si>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</si>
  <si>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</si>
  <si>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</si>
  <si>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</si>
  <si>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</si>
  <si>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</si>
  <si>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</si>
  <si>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</si>
  <si>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</si>
  <si>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</si>
  <si>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</si>
  <si>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</si>
  <si>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</si>
  <si>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</si>
  <si>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</si>
  <si>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</si>
  <si>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</si>
  <si>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</si>
  <si>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</si>
  <si>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</si>
  <si>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</si>
  <si>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</si>
  <si>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</si>
  <si>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</si>
  <si>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</si>
  <si>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</si>
  <si>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</si>
  <si>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</si>
  <si>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</si>
  <si>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</si>
  <si>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</si>
  <si>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</si>
  <si>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</si>
  <si>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</si>
  <si>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</si>
  <si>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</si>
  <si>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</si>
  <si>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</si>
  <si>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</si>
  <si>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</si>
  <si>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</si>
  <si>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</si>
  <si>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</si>
  <si>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</si>
  <si>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</si>
  <si>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</si>
  <si>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</si>
  <si>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</si>
  <si>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</si>
  <si>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</si>
  <si>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</si>
  <si>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</si>
  <si>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</si>
  <si>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</si>
  <si>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</si>
  <si>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</si>
  <si>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</si>
  <si>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</si>
  <si>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</si>
  <si>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</si>
  <si>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</si>
  <si>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</si>
  <si>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</si>
  <si>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</si>
  <si>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</si>
  <si>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</si>
  <si>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</si>
  <si>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</si>
  <si>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</si>
  <si>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</si>
  <si>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</si>
  <si>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</si>
  <si>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</si>
  <si>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</si>
  <si>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</si>
  <si>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</si>
  <si>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</si>
  <si>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</si>
  <si>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</si>
  <si>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</si>
  <si>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</si>
  <si>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</si>
  <si>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</si>
  <si>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</si>
  <si>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</si>
  <si>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</si>
  <si>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</si>
  <si>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</si>
  <si>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</si>
  <si>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</si>
  <si>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</si>
  <si>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</si>
  <si>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</si>
  <si>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</si>
  <si>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</si>
  <si>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</si>
  <si>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</si>
  <si>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</si>
  <si>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</si>
  <si>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</si>
  <si>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</si>
  <si>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</si>
  <si>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</si>
  <si>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</si>
  <si>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</si>
  <si>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</si>
  <si>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</si>
  <si>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</si>
  <si>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</si>
  <si>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</si>
  <si>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</si>
  <si>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</si>
  <si>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</si>
  <si>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</si>
  <si>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</si>
  <si>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</si>
  <si>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</si>
  <si>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</si>
  <si>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</si>
  <si>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</si>
  <si>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</si>
  <si>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</si>
  <si>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</si>
  <si>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</si>
  <si>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</si>
  <si>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</si>
  <si>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</si>
  <si>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</si>
  <si>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</si>
  <si>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</si>
  <si>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</si>
  <si>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</si>
  <si>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</si>
  <si>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</si>
  <si>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</si>
  <si>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</si>
  <si>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</si>
  <si>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</si>
  <si>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</si>
  <si>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</si>
  <si>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</si>
  <si>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</si>
  <si>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</si>
  <si>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</si>
  <si>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</si>
  <si>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</si>
  <si>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</si>
  <si>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</si>
  <si>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</si>
  <si>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</si>
  <si>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</si>
  <si>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</si>
  <si>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</si>
  <si>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</si>
  <si>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</si>
  <si>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</si>
  <si>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</si>
  <si>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</si>
  <si>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</si>
  <si>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</si>
  <si>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</si>
  <si>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</si>
  <si>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</si>
  <si>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</si>
  <si>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</si>
  <si>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</si>
  <si>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</si>
  <si>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</si>
  <si>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</si>
  <si>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</si>
  <si>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</si>
  <si>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</si>
  <si>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</si>
  <si>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</si>
  <si>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</si>
  <si>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</si>
  <si>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</si>
  <si>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</si>
  <si>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</si>
  <si>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</si>
  <si>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</si>
  <si>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</si>
  <si>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</si>
  <si>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</si>
  <si>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</si>
  <si>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</si>
  <si>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</si>
  <si>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</si>
  <si>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</si>
  <si>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</si>
  <si>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</si>
  <si>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</si>
  <si>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</si>
  <si>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</si>
  <si>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</si>
  <si>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</si>
  <si>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</si>
  <si>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</si>
  <si>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</si>
  <si>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</si>
  <si>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</si>
  <si>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</si>
  <si>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</si>
  <si>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</si>
  <si>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</si>
  <si>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</si>
  <si>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</si>
  <si>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</si>
  <si>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</si>
  <si>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</si>
  <si>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</si>
  <si>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</si>
  <si>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</si>
  <si>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</si>
  <si>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</si>
  <si>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</si>
  <si>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</si>
  <si>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</si>
  <si>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</si>
  <si>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</si>
  <si>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</si>
  <si>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</si>
  <si>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</si>
  <si>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</si>
  <si>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</si>
  <si>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</si>
  <si>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</si>
  <si>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</si>
  <si>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</si>
  <si>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</si>
  <si>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</si>
  <si>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</si>
  <si>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</si>
  <si>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</si>
  <si>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</si>
  <si>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</si>
  <si>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</si>
  <si>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</si>
  <si>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</si>
  <si>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</si>
  <si>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</si>
  <si>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</si>
  <si>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</si>
  <si>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</si>
  <si>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</si>
  <si>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</si>
  <si>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</si>
  <si>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</si>
  <si>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</si>
  <si>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</si>
  <si>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</si>
  <si>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</si>
  <si>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</si>
  <si>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</si>
  <si>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</si>
  <si>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</si>
  <si>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</si>
  <si>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</si>
  <si>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</si>
  <si>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</si>
  <si>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</si>
  <si>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</si>
  <si>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</si>
  <si>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</si>
  <si>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</si>
  <si>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</si>
  <si>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</si>
  <si>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</si>
  <si>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</si>
  <si>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</si>
  <si>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</si>
  <si>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</si>
  <si>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</si>
  <si>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</si>
  <si>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</si>
  <si>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</si>
  <si>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</si>
  <si>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</si>
  <si>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</si>
  <si>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</si>
  <si>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</si>
  <si>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</si>
  <si>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</si>
  <si>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</si>
  <si>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</si>
  <si>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</si>
  <si>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</si>
  <si>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</si>
  <si>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</si>
  <si>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</si>
  <si>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</si>
  <si>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</si>
  <si>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</si>
  <si>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</si>
  <si>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</si>
  <si>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</si>
  <si>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</si>
  <si>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</si>
  <si>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</si>
  <si>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</si>
  <si>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</si>
  <si>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</si>
  <si>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</si>
  <si>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</si>
  <si>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</si>
  <si>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</si>
  <si>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</si>
  <si>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</si>
  <si>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</si>
  <si>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</si>
  <si>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</si>
  <si>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</si>
  <si>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</si>
  <si>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</si>
  <si>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</si>
  <si>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</si>
  <si>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</si>
  <si>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</si>
  <si>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</si>
  <si>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</si>
  <si>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</si>
  <si>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</si>
  <si>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</si>
  <si>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</si>
  <si>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</si>
  <si>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</si>
  <si>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</si>
  <si>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</si>
  <si>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</si>
  <si>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</si>
  <si>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</si>
  <si>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</si>
  <si>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</si>
  <si>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</si>
  <si>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</si>
  <si>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</si>
  <si>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</si>
  <si>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</si>
  <si>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</si>
  <si>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</si>
  <si>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</si>
  <si>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</si>
  <si>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</si>
  <si>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</si>
  <si>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</si>
  <si>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</si>
  <si>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</si>
  <si>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</si>
  <si>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</si>
  <si>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</si>
  <si>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</si>
  <si>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</si>
  <si>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</si>
  <si>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</si>
  <si>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</si>
  <si>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</si>
  <si>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</si>
  <si>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</si>
  <si>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</si>
  <si>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</si>
  <si>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</si>
  <si>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</si>
  <si>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</si>
  <si>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</si>
  <si>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</si>
  <si>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</si>
  <si>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</si>
  <si>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</si>
  <si>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</si>
  <si>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</si>
  <si>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</si>
  <si>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</si>
  <si>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</si>
  <si>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</si>
  <si>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</si>
  <si>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</si>
  <si>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</si>
  <si>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</si>
  <si>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</si>
  <si>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</si>
  <si>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</si>
  <si>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</si>
  <si>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</si>
  <si>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</si>
  <si>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</si>
  <si>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</si>
  <si>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</si>
  <si>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</si>
  <si>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</si>
  <si>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</si>
  <si>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</si>
  <si>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</si>
  <si>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</si>
  <si>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</si>
  <si>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</si>
  <si>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</si>
  <si>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</si>
  <si>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</si>
  <si>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</si>
  <si>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</si>
  <si>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</si>
  <si>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</si>
  <si>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</si>
  <si>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</si>
  <si>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</si>
  <si>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</si>
  <si>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</si>
  <si>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</si>
  <si>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</si>
  <si>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</si>
  <si>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</si>
  <si>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</si>
  <si>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</si>
  <si>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</si>
  <si>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</si>
  <si>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</si>
  <si>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</si>
  <si>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</si>
  <si>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</si>
  <si>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</si>
  <si>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</si>
  <si>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</si>
  <si>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</si>
  <si>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</si>
  <si>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</si>
  <si>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</si>
  <si>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</si>
  <si>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</si>
  <si>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</si>
  <si>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</si>
  <si>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</si>
  <si>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</si>
  <si>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</si>
  <si>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</si>
  <si>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</si>
  <si>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</si>
  <si>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</si>
  <si>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</si>
  <si>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</si>
  <si>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</si>
  <si>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</si>
  <si>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</si>
  <si>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</si>
  <si>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</si>
  <si>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</si>
  <si>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</si>
  <si>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</si>
  <si>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</si>
  <si>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</si>
  <si>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</si>
  <si>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</si>
  <si>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</si>
  <si>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</si>
  <si>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</si>
  <si>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</si>
  <si>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</si>
  <si>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</si>
  <si>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</si>
  <si>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</si>
  <si>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</si>
  <si>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</si>
  <si>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</si>
  <si>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</si>
  <si>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</si>
  <si>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</si>
  <si>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</si>
  <si>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</si>
  <si>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</si>
  <si>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</si>
  <si>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</si>
  <si>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</si>
  <si>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</si>
  <si>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</si>
  <si>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</si>
  <si>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</si>
  <si>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</si>
  <si>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</si>
  <si>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</si>
  <si>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</si>
  <si>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</si>
  <si>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</si>
  <si>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</si>
  <si>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</si>
  <si>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</si>
  <si>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</si>
  <si>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</si>
  <si>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</si>
  <si>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</si>
  <si>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</si>
  <si>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</si>
  <si>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</si>
  <si>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</si>
  <si>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</si>
  <si>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</si>
  <si>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</si>
  <si>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</si>
  <si>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</si>
  <si>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</si>
  <si>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</si>
  <si>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</si>
  <si>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</si>
  <si>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</si>
  <si>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</si>
  <si>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</si>
  <si>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</si>
  <si>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</si>
  <si>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</si>
  <si>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</si>
  <si>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</si>
  <si>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</si>
  <si>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</si>
  <si>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</si>
  <si>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</si>
  <si>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</si>
  <si>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</si>
  <si>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</si>
  <si>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</si>
  <si>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</si>
  <si>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</si>
  <si>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</si>
  <si>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</si>
  <si>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</si>
  <si>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</si>
  <si>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</si>
  <si>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</si>
  <si>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</si>
  <si>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</si>
  <si>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</si>
  <si>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</si>
  <si>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</si>
  <si>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</si>
  <si>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</si>
  <si>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</si>
  <si>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</si>
  <si>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</si>
  <si>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</si>
  <si>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</si>
  <si>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</si>
  <si>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</si>
  <si>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</si>
  <si>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</si>
  <si>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</si>
  <si>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</si>
  <si>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</si>
  <si>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</si>
  <si>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</si>
  <si>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</si>
  <si>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</si>
  <si>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</si>
  <si>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</si>
  <si>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</si>
  <si>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</si>
  <si>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</si>
  <si>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</si>
  <si>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</si>
  <si>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</si>
  <si>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</si>
  <si>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</si>
  <si>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</si>
  <si>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</si>
  <si>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</si>
  <si>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</si>
  <si>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</si>
  <si>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</si>
  <si>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</si>
  <si>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</si>
  <si>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</si>
  <si>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</si>
  <si>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</si>
  <si>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</si>
  <si>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</si>
  <si>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</si>
  <si>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</si>
  <si>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</si>
  <si>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</si>
  <si>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</si>
  <si>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</si>
  <si>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</si>
  <si>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</si>
  <si>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</si>
  <si>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</si>
  <si>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</si>
  <si>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</si>
  <si>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</si>
  <si>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</si>
  <si>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</si>
  <si>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</si>
  <si>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</si>
  <si>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</si>
  <si>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</si>
  <si>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</si>
  <si>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</si>
  <si>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</si>
  <si>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</si>
  <si>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</si>
  <si>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</si>
  <si>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</si>
  <si>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</si>
  <si>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</si>
  <si>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</si>
  <si>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</si>
  <si>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</si>
  <si>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</si>
  <si>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</si>
  <si>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</si>
  <si>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</si>
  <si>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</si>
  <si>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</si>
  <si>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</si>
  <si>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</si>
  <si>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</si>
  <si>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</si>
  <si>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</si>
  <si>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</si>
  <si>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</si>
  <si>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</si>
  <si>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</si>
  <si>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</si>
  <si>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</si>
  <si>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</si>
  <si>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</si>
  <si>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</si>
  <si>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</si>
  <si>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</si>
  <si>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</si>
  <si>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</si>
  <si>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</si>
  <si>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</si>
  <si>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</si>
  <si>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</si>
  <si>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</si>
  <si>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</si>
  <si>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</si>
  <si>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</si>
  <si>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</si>
  <si>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</si>
  <si>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</si>
  <si>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</si>
  <si>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</si>
  <si>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</si>
  <si>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</si>
  <si>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</si>
  <si>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</si>
  <si>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</si>
  <si>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</si>
  <si>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</si>
  <si>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</si>
  <si>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</si>
  <si>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</si>
  <si>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</si>
  <si>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</si>
  <si>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</si>
  <si>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</si>
  <si>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</si>
  <si>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</si>
  <si>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</si>
  <si>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</si>
  <si>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</si>
  <si>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</si>
  <si>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</si>
  <si>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</si>
  <si>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</si>
  <si>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</si>
  <si>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</si>
  <si>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</si>
  <si>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</si>
  <si>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</si>
  <si>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</si>
  <si>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</si>
  <si>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</si>
  <si>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</si>
  <si>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</si>
  <si>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</si>
  <si>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</si>
  <si>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</si>
  <si>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</si>
  <si>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</si>
  <si>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</si>
  <si>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</si>
  <si>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</si>
  <si>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</si>
  <si>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</si>
  <si>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</si>
  <si>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</si>
  <si>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</si>
  <si>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</si>
  <si>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</si>
  <si>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</si>
  <si>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</si>
  <si>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</si>
  <si>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</si>
  <si>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</si>
  <si>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</si>
  <si>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</si>
  <si>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</si>
  <si>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</si>
  <si>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</si>
  <si>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</si>
  <si>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</si>
  <si>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</si>
  <si>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</si>
  <si>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</si>
  <si>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</si>
  <si>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</si>
  <si>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</si>
  <si>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</si>
  <si>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</si>
  <si>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</si>
  <si>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</si>
  <si>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</si>
  <si>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</si>
  <si>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</si>
  <si>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</si>
  <si>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</si>
  <si>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</si>
  <si>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</si>
  <si>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</si>
  <si>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</si>
  <si>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</si>
  <si>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</si>
  <si>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</si>
  <si>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</si>
  <si>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</si>
  <si>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</si>
  <si>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</si>
  <si>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</si>
  <si>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</si>
  <si>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</si>
  <si>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</si>
  <si>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</si>
  <si>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</si>
  <si>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</si>
  <si>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</si>
  <si>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</si>
  <si>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</si>
  <si>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</si>
  <si>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</si>
  <si>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</si>
  <si>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</si>
  <si>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</si>
  <si>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</si>
  <si>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</si>
  <si>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</si>
  <si>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</si>
  <si>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</si>
  <si>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</si>
  <si>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</si>
  <si>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</si>
  <si>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</si>
  <si>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</si>
  <si>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</si>
  <si>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</si>
  <si>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</si>
  <si>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</si>
  <si>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</si>
  <si>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</si>
  <si>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</si>
  <si>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</si>
  <si>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</si>
  <si>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</si>
  <si>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</si>
  <si>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</si>
  <si>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</si>
  <si>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</si>
  <si>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</si>
  <si>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</si>
  <si>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</si>
  <si>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</si>
  <si>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</si>
  <si>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</si>
  <si>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</si>
  <si>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</si>
  <si>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</si>
  <si>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</si>
  <si>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</si>
  <si>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</si>
  <si>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</si>
  <si>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</si>
  <si>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</si>
  <si>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</si>
  <si>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</si>
  <si>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</si>
  <si>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</si>
  <si>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</si>
  <si>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</si>
  <si>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</si>
  <si>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</si>
  <si>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</si>
  <si>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</si>
  <si>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</si>
  <si>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</si>
  <si>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</si>
  <si>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</si>
  <si>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</si>
  <si>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</si>
  <si>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</si>
  <si>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</si>
  <si>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</si>
  <si>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</si>
  <si>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</si>
  <si>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</si>
  <si>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</si>
  <si>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</si>
  <si>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</si>
  <si>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</si>
  <si>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</si>
  <si>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</si>
  <si>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</si>
  <si>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</si>
  <si>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</si>
  <si>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</si>
  <si>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</si>
  <si>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</si>
  <si>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</si>
  <si>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</si>
  <si>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</si>
  <si>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</si>
  <si>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</si>
  <si>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</si>
  <si>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</si>
  <si>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</si>
  <si>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</si>
  <si>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</si>
  <si>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</si>
  <si>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</si>
  <si>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</si>
  <si>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</si>
  <si>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</si>
  <si>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</si>
  <si>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</si>
  <si>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</si>
  <si>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</si>
  <si>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</si>
  <si>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</si>
  <si>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</si>
  <si>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</si>
  <si>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</si>
  <si>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</si>
  <si>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</si>
  <si>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</si>
  <si>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</si>
  <si>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</si>
  <si>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</si>
  <si>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</si>
  <si>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</si>
  <si>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</si>
  <si>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</si>
  <si>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</si>
  <si>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</si>
  <si>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</si>
  <si>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</si>
  <si>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</si>
  <si>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</si>
  <si>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</si>
  <si>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</si>
  <si>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</si>
  <si>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</si>
  <si>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</si>
  <si>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</si>
  <si>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</si>
  <si>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</si>
  <si>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</si>
  <si>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</si>
  <si>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</si>
  <si>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</si>
  <si>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</si>
  <si>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</si>
  <si>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</si>
  <si>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</si>
  <si>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</si>
  <si>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</si>
  <si>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</si>
  <si>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</si>
  <si>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</si>
  <si>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</si>
  <si>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</si>
  <si>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</si>
  <si>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</si>
  <si>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</si>
  <si>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</si>
  <si>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</si>
  <si>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</si>
  <si>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</si>
  <si>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</si>
  <si>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</si>
  <si>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</si>
  <si>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</si>
  <si>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</si>
  <si>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</si>
  <si>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</si>
  <si>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</si>
  <si>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</si>
  <si>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</si>
  <si>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</si>
  <si>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</si>
  <si>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</si>
  <si>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</si>
  <si>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</si>
  <si>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</si>
  <si>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</si>
  <si>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</si>
  <si>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</si>
  <si>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</si>
  <si>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</si>
  <si>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</si>
  <si>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</si>
  <si>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</si>
  <si>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</si>
  <si>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</si>
  <si>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</si>
  <si>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</si>
  <si>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</si>
  <si>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</si>
  <si>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</si>
  <si>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</si>
  <si>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</si>
  <si>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</si>
  <si>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</si>
  <si>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</si>
  <si>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</si>
  <si>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</si>
  <si>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</si>
  <si>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</si>
  <si>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</si>
  <si>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</si>
  <si>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</si>
  <si>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</si>
  <si>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</si>
  <si>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</si>
  <si>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</si>
  <si>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</si>
  <si>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</si>
  <si>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</si>
  <si>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</si>
  <si>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</si>
  <si>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</si>
  <si>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</si>
  <si>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</si>
  <si>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</si>
  <si>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</si>
  <si>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</si>
  <si>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</si>
  <si>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</si>
  <si>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</si>
  <si>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</si>
  <si>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</si>
  <si>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</si>
  <si>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</si>
  <si>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</si>
  <si>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</si>
  <si>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</si>
  <si>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</si>
  <si>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</si>
  <si>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</si>
  <si>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</si>
  <si>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</si>
  <si>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</si>
  <si>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</si>
  <si>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</si>
  <si>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</si>
  <si>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</si>
  <si>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</si>
  <si>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</si>
  <si>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</si>
  <si>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</si>
  <si>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</si>
  <si>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</si>
  <si>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</si>
  <si>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</si>
  <si>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</si>
  <si>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</si>
  <si>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</si>
  <si>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</si>
  <si>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</si>
  <si>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</si>
  <si>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</si>
  <si>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</si>
  <si>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</si>
  <si>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</si>
  <si>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</si>
  <si>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</si>
  <si>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</si>
  <si>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</si>
  <si>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</si>
  <si>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</si>
  <si>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</si>
  <si>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</si>
  <si>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</si>
  <si>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</si>
  <si>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</si>
  <si>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</si>
  <si>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</si>
  <si>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</si>
  <si>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</si>
  <si>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</si>
  <si>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</si>
  <si>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</si>
  <si>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</si>
  <si>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</si>
  <si>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</si>
  <si>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</si>
  <si>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</si>
  <si>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</si>
  <si>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</si>
  <si>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</si>
  <si>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</si>
  <si>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</si>
  <si>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</si>
  <si>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</si>
  <si>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</si>
  <si>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</si>
  <si>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</si>
  <si>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</si>
  <si>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</si>
  <si>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</si>
  <si>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</si>
  <si>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</si>
  <si>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</si>
  <si>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</si>
  <si>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</si>
  <si>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</si>
  <si>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</si>
  <si>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</si>
  <si>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</si>
  <si>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</si>
  <si>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</si>
  <si>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</si>
  <si>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</si>
  <si>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</si>
  <si>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</si>
  <si>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</si>
  <si>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</si>
  <si>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</si>
  <si>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</si>
  <si>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</si>
  <si>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</si>
  <si>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</si>
  <si>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</si>
  <si>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</si>
  <si>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</si>
  <si>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</si>
  <si>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</si>
  <si>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</si>
  <si>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</si>
  <si>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</si>
  <si>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</si>
  <si>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</si>
  <si>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</si>
  <si>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</si>
  <si>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</si>
  <si>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</si>
  <si>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</si>
  <si>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</si>
  <si>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</si>
  <si>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</si>
  <si>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</si>
  <si>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</si>
  <si>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</si>
  <si>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</si>
  <si>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</si>
  <si>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</si>
  <si>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</si>
  <si>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</si>
  <si>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</si>
  <si>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</si>
  <si>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</si>
  <si>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</si>
  <si>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</si>
  <si>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</si>
  <si>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</si>
  <si>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</si>
  <si>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</si>
  <si>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</si>
  <si>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</si>
  <si>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</si>
  <si>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</si>
  <si>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</si>
  <si>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</si>
  <si>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</si>
  <si>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</si>
  <si>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</si>
  <si>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</si>
  <si>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</si>
  <si>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</si>
  <si>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</si>
  <si>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</si>
  <si>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</si>
  <si>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</si>
  <si>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</si>
  <si>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</si>
  <si>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</si>
  <si>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</si>
  <si>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</si>
  <si>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</si>
  <si>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</si>
  <si>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</si>
  <si>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</si>
  <si>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</si>
  <si>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</si>
  <si>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</si>
  <si>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</si>
  <si>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</si>
  <si>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</si>
  <si>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</si>
  <si>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</si>
  <si>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</si>
  <si>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</si>
  <si>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</si>
  <si>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</si>
  <si>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</si>
  <si>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</si>
  <si>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</si>
  <si>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</si>
  <si>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</si>
  <si>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</si>
  <si>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</si>
  <si>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</si>
  <si>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</si>
  <si>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</si>
  <si>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</si>
  <si>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</si>
  <si>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</si>
  <si>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</si>
  <si>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</si>
  <si>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</si>
  <si>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</si>
  <si>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</si>
  <si>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</si>
  <si>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</si>
  <si>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</si>
  <si>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</si>
  <si>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</si>
  <si>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</si>
  <si>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</si>
  <si>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</si>
  <si>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</si>
  <si>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</si>
  <si>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</si>
  <si>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</si>
  <si>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</si>
  <si>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</si>
  <si>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</si>
  <si>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</si>
  <si>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</si>
  <si>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</si>
  <si>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</si>
  <si>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</si>
  <si>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</si>
  <si>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</si>
  <si>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</si>
  <si>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</si>
  <si>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</si>
  <si>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</si>
  <si>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</si>
  <si>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</si>
  <si>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</si>
  <si>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</si>
  <si>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</si>
  <si>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</si>
  <si>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</si>
  <si>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</si>
  <si>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</si>
  <si>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</si>
  <si>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</si>
  <si>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</si>
  <si>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</si>
  <si>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</si>
  <si>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</si>
  <si>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</si>
  <si>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</si>
  <si>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</si>
  <si>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</si>
  <si>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</si>
  <si>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</si>
  <si>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</si>
  <si>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</si>
  <si>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</si>
  <si>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</si>
  <si>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</si>
  <si>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</si>
  <si>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</si>
  <si>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</si>
  <si>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</si>
  <si>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</si>
  <si>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</si>
  <si>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</si>
  <si>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</si>
  <si>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</si>
  <si>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</si>
  <si>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</si>
  <si>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</si>
  <si>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</si>
  <si>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</si>
  <si>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</si>
  <si>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</si>
  <si>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</si>
  <si>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</si>
  <si>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</si>
  <si>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</si>
  <si>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</si>
  <si>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</si>
  <si>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</si>
  <si>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</si>
  <si>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</si>
  <si>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</si>
  <si>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</si>
  <si>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</si>
  <si>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</si>
  <si>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</si>
  <si>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</si>
  <si>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</si>
  <si>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</si>
  <si>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</si>
  <si>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</si>
  <si>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</si>
  <si>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</si>
  <si>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</si>
  <si>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</si>
  <si>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</si>
  <si>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</si>
  <si>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</si>
  <si>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</si>
  <si>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</si>
  <si>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</si>
  <si>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</si>
  <si>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</si>
  <si>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</si>
  <si>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</si>
  <si>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</si>
  <si>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</si>
  <si>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</si>
  <si>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</si>
  <si>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</si>
  <si>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</si>
  <si>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</si>
  <si>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</si>
  <si>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</si>
  <si>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</si>
  <si>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</si>
  <si>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</si>
  <si>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</si>
  <si>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</si>
  <si>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</si>
  <si>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</si>
  <si>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</si>
  <si>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</si>
  <si>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</si>
  <si>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</si>
  <si>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</si>
  <si>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</si>
  <si>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</si>
  <si>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</si>
  <si>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</si>
  <si>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</si>
  <si>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</si>
  <si>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</si>
  <si>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</si>
  <si>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</si>
  <si>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</si>
  <si>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</si>
  <si>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</si>
  <si>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</si>
  <si>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</si>
  <si>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</si>
  <si>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</si>
  <si>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</si>
  <si>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</si>
  <si>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</si>
  <si>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</si>
  <si>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</si>
  <si>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</si>
  <si>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</si>
  <si>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</si>
  <si>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</si>
  <si>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</si>
  <si>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</si>
  <si>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</si>
  <si>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</si>
  <si>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</si>
  <si>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</si>
  <si>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</si>
  <si>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</si>
  <si>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</si>
  <si>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</si>
  <si>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</si>
  <si>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</si>
  <si>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</si>
  <si>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</si>
  <si>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</si>
  <si>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</si>
  <si>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</si>
  <si>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</si>
  <si>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</si>
  <si>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</si>
  <si>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</si>
  <si>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</si>
  <si>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</si>
  <si>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</si>
  <si>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</si>
  <si>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</si>
  <si>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</si>
  <si>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</si>
  <si>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</si>
  <si>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</si>
  <si>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</si>
  <si>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</si>
  <si>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</si>
  <si>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</si>
  <si>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</si>
  <si>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</si>
  <si>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</si>
  <si>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</si>
  <si>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</si>
  <si>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</si>
  <si>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</si>
  <si>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</si>
  <si>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</si>
  <si>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</si>
  <si>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</si>
  <si>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</si>
  <si>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</si>
  <si>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</si>
  <si>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</si>
  <si>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</si>
  <si>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</si>
  <si>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</si>
  <si>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</si>
  <si>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</si>
  <si>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</si>
  <si>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</si>
  <si>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</si>
  <si>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</si>
  <si>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</si>
  <si>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</si>
  <si>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</si>
  <si>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</si>
  <si>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</si>
  <si>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</si>
  <si>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</si>
  <si>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</si>
  <si>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</si>
  <si>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</si>
  <si>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</si>
  <si>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</si>
  <si>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</si>
  <si>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</si>
  <si>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</si>
  <si>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</si>
  <si>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</si>
  <si>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</si>
  <si>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</si>
  <si>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</si>
  <si>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</si>
  <si>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</si>
  <si>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</si>
  <si>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</si>
  <si>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</si>
  <si>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</si>
  <si>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</si>
  <si>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</si>
  <si>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</si>
  <si>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</si>
  <si>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</si>
  <si>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</si>
  <si>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</si>
  <si>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</si>
  <si>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</si>
  <si>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</si>
  <si>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</si>
  <si>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</si>
  <si>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</si>
  <si>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</si>
  <si>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</si>
  <si>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</si>
  <si>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</si>
  <si>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</si>
  <si>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</si>
  <si>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</si>
  <si>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</si>
  <si>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</si>
  <si>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</si>
  <si>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</si>
  <si>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</si>
  <si>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</si>
  <si>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</si>
  <si>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</si>
  <si>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</si>
  <si>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</si>
  <si>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</si>
  <si>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</si>
  <si>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</si>
  <si>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</si>
  <si>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</si>
  <si>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</si>
  <si>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</si>
  <si>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</si>
  <si>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</si>
  <si>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</si>
  <si>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</si>
  <si>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</si>
  <si>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</si>
  <si>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</si>
  <si>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</si>
  <si>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</si>
  <si>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</si>
  <si>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</si>
  <si>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</si>
  <si>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</si>
  <si>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</si>
  <si>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</si>
  <si>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</si>
  <si>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</si>
  <si>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</si>
  <si>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</si>
  <si>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</si>
  <si>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</si>
  <si>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</si>
  <si>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</si>
  <si>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</si>
  <si>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</si>
  <si>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</si>
  <si>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</si>
  <si>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</si>
  <si>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</si>
  <si>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</si>
  <si>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</si>
  <si>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</si>
  <si>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</si>
  <si>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</si>
  <si>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</si>
  <si>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</si>
  <si>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</si>
  <si>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</si>
  <si>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</si>
  <si>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</si>
  <si>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</si>
  <si>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</si>
  <si>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</si>
  <si>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</si>
  <si>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</si>
  <si>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</si>
  <si>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</si>
  <si>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</si>
  <si>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</si>
  <si>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</si>
  <si>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</si>
  <si>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</si>
  <si>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</si>
  <si>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</si>
  <si>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</si>
  <si>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</si>
  <si>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</si>
  <si>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</si>
  <si>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</si>
  <si>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</si>
  <si>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</si>
  <si>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</si>
  <si>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</si>
  <si>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</si>
  <si>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</si>
  <si>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</si>
  <si>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</si>
  <si>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</si>
  <si>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</si>
  <si>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</si>
  <si>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</si>
  <si>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</si>
  <si>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</si>
  <si>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</si>
  <si>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</si>
  <si>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</si>
  <si>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</si>
  <si>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</si>
  <si>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</si>
  <si>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</si>
  <si>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</si>
  <si>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</si>
  <si>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</si>
  <si>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</si>
  <si>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</si>
  <si>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</si>
  <si>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</si>
  <si>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</si>
  <si>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</si>
  <si>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</si>
  <si>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</si>
  <si>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</si>
  <si>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</si>
  <si>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</si>
  <si>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</si>
  <si>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</si>
  <si>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</si>
  <si>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</si>
  <si>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</si>
  <si>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</si>
  <si>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</si>
  <si>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</si>
  <si>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</si>
  <si>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</si>
  <si>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</si>
  <si>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</si>
  <si>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</si>
  <si>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</si>
  <si>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</si>
  <si>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</si>
  <si>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</si>
  <si>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</si>
  <si>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</si>
  <si>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</si>
  <si>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</si>
  <si>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</si>
  <si>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</si>
  <si>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</si>
  <si>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</si>
  <si>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</si>
  <si>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</si>
  <si>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</si>
  <si>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</si>
  <si>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</si>
  <si>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</si>
  <si>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</si>
  <si>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</si>
  <si>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</si>
  <si>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</si>
  <si>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</si>
  <si>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</si>
  <si>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</si>
  <si>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</si>
  <si>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</si>
  <si>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</si>
  <si>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</si>
  <si>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</si>
  <si>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</si>
  <si>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</si>
  <si>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</si>
  <si>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</si>
  <si>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</si>
  <si>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</si>
  <si>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</si>
  <si>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</si>
  <si>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</si>
  <si>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</si>
  <si>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</si>
  <si>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</si>
  <si>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</si>
  <si>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</si>
  <si>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</si>
  <si>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</si>
  <si>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</si>
  <si>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</si>
  <si>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</si>
  <si>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</si>
  <si>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</si>
  <si>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</si>
  <si>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</si>
  <si>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</si>
  <si>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</si>
  <si>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</si>
  <si>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</si>
  <si>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</si>
  <si>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</si>
  <si>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</si>
  <si>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</si>
  <si>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</si>
  <si>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</si>
  <si>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</si>
  <si>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</si>
  <si>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</si>
  <si>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</si>
  <si>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</si>
  <si>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</si>
  <si>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</si>
  <si>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</si>
  <si>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</si>
  <si>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</si>
  <si>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</si>
  <si>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</si>
  <si>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</si>
  <si>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</si>
  <si>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</si>
  <si>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</si>
  <si>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</si>
  <si>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</si>
  <si>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</si>
  <si>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</si>
  <si>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</si>
  <si>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</si>
  <si>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</si>
  <si>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</si>
  <si>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</si>
  <si>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</si>
  <si>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</si>
  <si>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</si>
  <si>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</si>
  <si>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</si>
  <si>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</si>
  <si>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</si>
  <si>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</si>
  <si>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</si>
  <si>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</si>
  <si>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</si>
  <si>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</si>
  <si>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</si>
  <si>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</si>
  <si>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</si>
  <si>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</si>
  <si>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</si>
  <si>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</si>
  <si>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</si>
  <si>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</si>
  <si>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</si>
  <si>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</si>
  <si>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</si>
  <si>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</si>
  <si>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</si>
  <si>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</si>
  <si>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</si>
  <si>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</si>
  <si>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</si>
  <si>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</si>
  <si>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</si>
  <si>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</si>
  <si>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</si>
  <si>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</si>
  <si>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</si>
  <si>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</si>
  <si>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</si>
  <si>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</si>
  <si>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</si>
  <si>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</si>
  <si>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</si>
  <si>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</si>
  <si>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</si>
  <si>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</si>
  <si>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</si>
  <si>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</si>
  <si>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</si>
  <si>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</si>
  <si>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</si>
  <si>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</si>
  <si>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</si>
  <si>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</si>
  <si>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</si>
  <si>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</si>
  <si>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</si>
  <si>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</si>
  <si>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</si>
  <si>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</si>
  <si>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</si>
  <si>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</si>
  <si>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</si>
  <si>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</si>
  <si>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</si>
  <si>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</si>
  <si>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</si>
  <si>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</si>
  <si>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</si>
  <si>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</si>
  <si>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</si>
  <si>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</si>
  <si>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</si>
  <si>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</si>
  <si>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</si>
  <si>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</si>
  <si>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</si>
  <si>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</si>
  <si>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</si>
  <si>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</si>
  <si>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</si>
  <si>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</si>
  <si>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</si>
  <si>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</si>
  <si>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</si>
  <si>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</si>
  <si>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</si>
  <si>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</si>
  <si>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</si>
  <si>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</si>
  <si>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</si>
  <si>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</si>
  <si>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</si>
  <si>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</si>
  <si>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</si>
  <si>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</si>
  <si>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</si>
  <si>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</si>
  <si>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</si>
  <si>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</si>
  <si>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</si>
  <si>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</si>
  <si>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</si>
  <si>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</si>
  <si>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</si>
  <si>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</si>
  <si>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</si>
  <si>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</si>
  <si>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</si>
  <si>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</si>
  <si>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</si>
  <si>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</si>
  <si>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</si>
  <si>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</si>
  <si>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</si>
  <si>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</si>
  <si>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</si>
  <si>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</si>
  <si>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</si>
  <si>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</si>
  <si>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</si>
  <si>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</si>
  <si>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</si>
  <si>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</si>
  <si>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</si>
  <si>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</si>
  <si>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</si>
  <si>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</si>
  <si>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</si>
  <si>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</si>
  <si>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</si>
  <si>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</si>
  <si>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</si>
  <si>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</si>
  <si>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</si>
  <si>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</si>
  <si>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</si>
  <si>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</si>
  <si>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</si>
  <si>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</si>
  <si>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</si>
  <si>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</si>
  <si>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</si>
  <si>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</si>
  <si>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</si>
  <si>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</si>
  <si>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</si>
  <si>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</si>
  <si>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</si>
  <si>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</si>
  <si>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</si>
  <si>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</si>
  <si>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</si>
  <si>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</si>
  <si>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</si>
  <si>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</si>
  <si>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</si>
  <si>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</si>
  <si>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</si>
  <si>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</si>
  <si>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</si>
  <si>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</si>
  <si>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</si>
  <si>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</si>
  <si>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</si>
  <si>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</si>
  <si>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</si>
  <si>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</si>
  <si>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</si>
  <si>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</si>
  <si>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</si>
  <si>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</si>
  <si>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</si>
  <si>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</si>
  <si>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</si>
  <si>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</si>
  <si>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</si>
  <si>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</si>
  <si>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</si>
  <si>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</si>
  <si>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</si>
  <si>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</si>
  <si>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</si>
  <si>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</si>
  <si>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</si>
  <si>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</si>
  <si>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</si>
  <si>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</si>
  <si>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</si>
  <si>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</si>
  <si>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</si>
  <si>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</si>
  <si>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</si>
  <si>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</si>
  <si>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</si>
  <si>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</si>
  <si>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</si>
  <si>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</si>
  <si>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</si>
  <si>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</si>
  <si>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</si>
  <si>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</si>
  <si>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</si>
  <si>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</si>
  <si>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</si>
  <si>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</si>
  <si>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</si>
  <si>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</si>
  <si>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</si>
  <si>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</si>
  <si>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</si>
  <si>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</si>
  <si>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</si>
  <si>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</si>
  <si>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</si>
  <si>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</si>
  <si>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</si>
  <si>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</si>
  <si>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</si>
  <si>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</si>
  <si>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</si>
  <si>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</si>
  <si>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</si>
  <si>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</si>
  <si>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</si>
  <si>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</si>
  <si>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</si>
  <si>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</si>
  <si>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</si>
  <si>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</si>
  <si>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</si>
  <si>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</si>
  <si>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</si>
  <si>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</si>
  <si>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</si>
  <si>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</si>
  <si>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</si>
  <si>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</si>
  <si>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</si>
  <si>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</si>
  <si>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</si>
  <si>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</si>
  <si>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</si>
  <si>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</si>
  <si>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</si>
  <si>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</si>
  <si>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</si>
  <si>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</si>
  <si>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</si>
  <si>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</si>
  <si>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</si>
  <si>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</si>
  <si>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</si>
  <si>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</si>
  <si>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</si>
  <si>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</si>
  <si>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</si>
  <si>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</si>
  <si>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</si>
  <si>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</si>
  <si>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</si>
  <si>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</si>
  <si>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</si>
  <si>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</si>
  <si>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</si>
  <si>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</si>
  <si>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</si>
  <si>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</si>
  <si>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</si>
  <si>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</si>
  <si>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</si>
  <si>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</si>
  <si>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</si>
  <si>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</si>
  <si>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</si>
  <si>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</si>
  <si>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</si>
  <si>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</si>
  <si>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</si>
  <si>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</si>
  <si>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</si>
  <si>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</si>
  <si>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</si>
  <si>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</si>
  <si>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</si>
  <si>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</si>
  <si>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</si>
  <si>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</si>
  <si>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</si>
  <si>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</si>
  <si>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</si>
  <si>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</si>
  <si>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</si>
  <si>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</si>
  <si>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</si>
  <si>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</si>
  <si>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</si>
  <si>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</si>
  <si>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</si>
  <si>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</si>
  <si>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</si>
  <si>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</si>
  <si>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</si>
  <si>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</si>
  <si>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</si>
  <si>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</si>
  <si>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</si>
  <si>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</si>
  <si>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</si>
  <si>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</si>
  <si>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</si>
  <si>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</si>
  <si>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</si>
  <si>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</si>
  <si>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</si>
  <si>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</si>
  <si>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</si>
  <si>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</si>
  <si>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</si>
  <si>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</si>
  <si>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</si>
  <si>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</si>
  <si>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</si>
  <si>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</si>
  <si>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</si>
  <si>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</si>
  <si>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</si>
  <si>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</si>
  <si>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</si>
  <si>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</si>
  <si>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</si>
  <si>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</si>
  <si>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</si>
  <si>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</si>
  <si>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</si>
  <si>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</si>
  <si>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</si>
  <si>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</si>
  <si>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</si>
  <si>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</si>
  <si>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</si>
  <si>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</si>
  <si>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</si>
  <si>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</si>
  <si>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</si>
  <si>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</si>
  <si>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</si>
  <si>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</si>
  <si>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</si>
  <si>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</si>
  <si>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</si>
  <si>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</si>
  <si>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</si>
  <si>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</si>
  <si>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</si>
  <si>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</si>
  <si>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</si>
  <si>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</si>
  <si>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</si>
  <si>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</si>
  <si>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</si>
  <si>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</si>
  <si>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</si>
  <si>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</si>
  <si>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</si>
  <si>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</si>
  <si>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</si>
  <si>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</si>
  <si>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</si>
  <si>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</si>
  <si>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</si>
  <si>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</si>
  <si>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</si>
  <si>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</si>
  <si>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</si>
  <si>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</si>
  <si>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</si>
  <si>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</si>
  <si>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</si>
  <si>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</si>
  <si>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</si>
  <si>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</si>
  <si>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</si>
  <si>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</si>
  <si>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</si>
  <si>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</si>
  <si>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</si>
  <si>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</si>
  <si>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</si>
  <si>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</si>
  <si>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</si>
  <si>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</si>
  <si>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</si>
  <si>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</si>
  <si>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</si>
  <si>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</si>
  <si>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</si>
  <si>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</si>
  <si>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</si>
  <si>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</si>
  <si>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</si>
  <si>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</si>
  <si>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</si>
  <si>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</si>
  <si>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</si>
  <si>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</si>
  <si>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</si>
  <si>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</si>
  <si>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</si>
  <si>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</si>
  <si>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</si>
  <si>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</si>
  <si>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</si>
  <si>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</si>
  <si>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</si>
  <si>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</si>
  <si>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</si>
  <si>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</si>
  <si>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</si>
  <si>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</si>
  <si>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</si>
  <si>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</si>
  <si>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</si>
  <si>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</si>
  <si>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</si>
  <si>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</si>
  <si>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</si>
  <si>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</si>
  <si>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</si>
  <si>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</si>
  <si>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</si>
  <si>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</si>
  <si>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</si>
  <si>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</si>
  <si>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</si>
  <si>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</si>
  <si>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</si>
  <si>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</si>
  <si>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</si>
  <si>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</si>
  <si>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</si>
  <si>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</si>
  <si>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</si>
  <si>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</si>
  <si>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</si>
  <si>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</si>
  <si>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</si>
  <si>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</si>
  <si>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</si>
  <si>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</si>
  <si>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</si>
  <si>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</si>
  <si>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</si>
  <si>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</si>
  <si>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</si>
  <si>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</si>
  <si>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</si>
  <si>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</si>
  <si>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</si>
  <si>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</si>
  <si>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</si>
  <si>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</si>
  <si>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</si>
  <si>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</si>
  <si>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</si>
  <si>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</si>
  <si>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</si>
  <si>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</si>
  <si>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</si>
  <si>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</si>
  <si>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</si>
  <si>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</si>
  <si>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</si>
  <si>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</si>
  <si>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</si>
  <si>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</si>
  <si>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</si>
  <si>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</si>
  <si>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</si>
  <si>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</si>
  <si>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</si>
  <si>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</si>
  <si>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</si>
  <si>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</si>
  <si>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</si>
  <si>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</si>
  <si>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</si>
  <si>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</si>
  <si>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</si>
  <si>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</si>
  <si>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</si>
  <si>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</si>
  <si>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</si>
  <si>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</si>
  <si>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</si>
  <si>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</si>
  <si>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</si>
  <si>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</si>
  <si>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</si>
  <si>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</si>
  <si>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</si>
  <si>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</si>
  <si>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</si>
  <si>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</si>
  <si>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</si>
  <si>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</si>
  <si>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</si>
  <si>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</si>
  <si>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</si>
  <si>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</si>
  <si>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</si>
  <si>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</si>
  <si>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</si>
  <si>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</si>
  <si>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</si>
  <si>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</si>
  <si>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</si>
  <si>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</si>
  <si>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</si>
  <si>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</si>
  <si>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</si>
  <si>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</si>
  <si>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</si>
  <si>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</si>
  <si>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</si>
  <si>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</si>
  <si>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</si>
  <si>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</si>
  <si>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</si>
  <si>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</si>
  <si>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</si>
  <si>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</si>
  <si>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</si>
  <si>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</si>
  <si>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</si>
  <si>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</si>
  <si>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</si>
  <si>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</si>
  <si>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</si>
  <si>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</si>
  <si>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</si>
  <si>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</si>
  <si>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</si>
  <si>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</si>
  <si>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</si>
  <si>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</si>
  <si>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</si>
  <si>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</si>
  <si>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</si>
  <si>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</si>
  <si>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</si>
  <si>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</si>
  <si>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</si>
  <si>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</si>
  <si>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</si>
  <si>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</si>
  <si>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</si>
  <si>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</si>
  <si>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</si>
  <si>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</si>
  <si>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</si>
  <si>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</si>
  <si>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</si>
  <si>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</si>
  <si>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</si>
  <si>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</si>
  <si>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</si>
  <si>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</si>
  <si>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</si>
  <si>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</si>
  <si>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</si>
  <si>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</si>
  <si>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</si>
  <si>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</si>
  <si>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</si>
  <si>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</si>
  <si>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</si>
  <si>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</si>
  <si>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</si>
  <si>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</si>
  <si>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</si>
  <si>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</si>
  <si>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</si>
  <si>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</si>
  <si>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</si>
  <si>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</si>
  <si>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</si>
  <si>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</si>
  <si>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</si>
  <si>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</si>
  <si>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</si>
  <si>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</si>
  <si>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</si>
  <si>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</si>
  <si>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</si>
  <si>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</si>
  <si>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</si>
  <si>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</si>
  <si>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</si>
  <si>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</si>
  <si>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</si>
  <si>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</si>
  <si>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</si>
  <si>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</si>
  <si>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</si>
  <si>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</si>
  <si>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</si>
  <si>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</si>
  <si>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</si>
  <si>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</si>
  <si>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</si>
  <si>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</si>
  <si>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</si>
  <si>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</si>
  <si>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</si>
  <si>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</si>
  <si>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</si>
  <si>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</si>
  <si>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</si>
  <si>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</si>
  <si>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</si>
  <si>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</si>
  <si>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</si>
  <si>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</si>
  <si>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</si>
  <si>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</si>
  <si>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</si>
  <si>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</si>
  <si>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</si>
  <si>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</si>
  <si>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</si>
  <si>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</si>
  <si>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</si>
  <si>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</si>
  <si>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</si>
  <si>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</si>
  <si>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</si>
  <si>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</si>
  <si>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</si>
  <si>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</si>
  <si>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</si>
  <si>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</si>
  <si>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</si>
  <si>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</si>
  <si>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</si>
  <si>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</si>
  <si>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</si>
  <si>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</si>
  <si>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</si>
  <si>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</si>
  <si>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</si>
  <si>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</si>
  <si>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</si>
  <si>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</si>
  <si>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</si>
  <si>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</si>
  <si>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</si>
  <si>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</si>
  <si>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</si>
  <si>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</si>
  <si>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</si>
  <si>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</si>
  <si>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</si>
  <si>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</si>
  <si>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</si>
  <si>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</si>
  <si>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</si>
  <si>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</si>
  <si>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</si>
  <si>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</si>
  <si>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</si>
  <si>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</si>
  <si>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</si>
  <si>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</si>
  <si>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</si>
  <si>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</si>
  <si>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</si>
  <si>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</si>
  <si>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</si>
  <si>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</si>
  <si>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</si>
  <si>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</si>
  <si>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</si>
  <si>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</si>
  <si>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</si>
  <si>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</si>
  <si>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</si>
  <si>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</si>
  <si>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</si>
  <si>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</si>
  <si>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</si>
  <si>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</si>
  <si>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</si>
  <si>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</si>
  <si>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</si>
  <si>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</si>
  <si>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</si>
  <si>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</si>
  <si>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</si>
  <si>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</si>
  <si>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</si>
  <si>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</si>
  <si>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</si>
  <si>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</si>
  <si>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</si>
  <si>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</si>
  <si>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</si>
  <si>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</si>
  <si>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</si>
  <si>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</si>
  <si>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</si>
  <si>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</si>
  <si>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</si>
  <si>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</si>
  <si>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</si>
  <si>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</si>
  <si>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</si>
  <si>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</si>
  <si>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</si>
  <si>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</si>
  <si>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</si>
  <si>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</si>
  <si>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</si>
  <si>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</si>
  <si>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</si>
  <si>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</si>
  <si>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</si>
  <si>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</si>
  <si>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</si>
  <si>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</si>
  <si>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</si>
  <si>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</si>
  <si>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</si>
  <si>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</si>
  <si>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</si>
  <si>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</si>
  <si>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</si>
  <si>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</si>
  <si>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</si>
  <si>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</si>
  <si>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</si>
  <si>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</si>
  <si>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</si>
  <si>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</si>
  <si>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</si>
  <si>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</si>
  <si>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</si>
  <si>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</si>
  <si>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</si>
  <si>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</si>
  <si>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</si>
  <si>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</si>
  <si>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</si>
  <si>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</si>
  <si>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</si>
  <si>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</si>
  <si>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</si>
  <si>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</si>
  <si>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</si>
  <si>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</si>
  <si>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</si>
  <si>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</si>
  <si>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</si>
  <si>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</si>
  <si>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</si>
  <si>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</si>
  <si>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</si>
  <si>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</si>
  <si>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</si>
  <si>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</si>
  <si>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</si>
  <si>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</si>
  <si>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</si>
  <si>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</si>
  <si>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</si>
  <si>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</si>
  <si>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</si>
  <si>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</si>
  <si>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</si>
  <si>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</si>
  <si>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</si>
  <si>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</si>
  <si>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</si>
  <si>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</si>
  <si>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</si>
  <si>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</si>
  <si>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</si>
  <si>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</si>
  <si>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</si>
  <si>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</si>
  <si>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</si>
  <si>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</si>
  <si>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</si>
  <si>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</si>
  <si>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</si>
  <si>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</si>
  <si>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</si>
  <si>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</si>
  <si>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</si>
  <si>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</si>
  <si>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</si>
  <si>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</si>
  <si>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</si>
  <si>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</si>
  <si>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</si>
  <si>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</si>
  <si>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</si>
  <si>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</si>
  <si>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</si>
  <si>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</si>
  <si>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</si>
  <si>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</si>
  <si>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</si>
  <si>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</si>
  <si>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</si>
  <si>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</si>
  <si>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</si>
  <si>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</si>
  <si>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</si>
  <si>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</si>
  <si>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</si>
  <si>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</si>
  <si>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</si>
  <si>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</si>
  <si>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</si>
  <si>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</si>
  <si>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</si>
  <si>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</si>
  <si>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</si>
  <si>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</si>
  <si>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</si>
  <si>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</si>
  <si>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</si>
  <si>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</si>
  <si>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</si>
  <si>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</si>
  <si>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</si>
  <si>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</si>
  <si>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</si>
  <si>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</si>
  <si>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</si>
  <si>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</si>
  <si>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</si>
  <si>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</si>
  <si>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</si>
  <si>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</si>
  <si>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</si>
  <si>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</si>
  <si>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</si>
  <si>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</si>
  <si>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</si>
  <si>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</si>
  <si>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</si>
  <si>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</si>
  <si>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</si>
  <si>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</si>
  <si>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</si>
  <si>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</si>
  <si>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</si>
  <si>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</si>
  <si>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</si>
  <si>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</si>
  <si>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</si>
  <si>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</si>
  <si>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</si>
  <si>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</si>
  <si>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</si>
  <si>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</si>
  <si>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</si>
  <si>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</si>
  <si>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</si>
  <si>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</si>
  <si>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</si>
  <si>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</si>
  <si>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</si>
  <si>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</si>
  <si>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</si>
  <si>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</si>
  <si>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</si>
  <si>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</si>
  <si>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</si>
  <si>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</si>
  <si>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</si>
  <si>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</si>
  <si>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</si>
  <si>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</si>
  <si>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</si>
  <si>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</si>
  <si>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</si>
  <si>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</si>
  <si>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</si>
  <si>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</si>
  <si>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</si>
  <si>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</si>
  <si>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</si>
  <si>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</si>
  <si>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</si>
  <si>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</si>
  <si>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</si>
  <si>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</si>
  <si>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</si>
  <si>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</si>
  <si>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</si>
  <si>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</si>
  <si>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</si>
  <si>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</si>
  <si>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</si>
  <si>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</si>
  <si>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</si>
  <si>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</si>
  <si>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</si>
  <si>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</si>
  <si>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</si>
  <si>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</si>
  <si>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</si>
  <si>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</si>
  <si>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</si>
  <si>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</si>
  <si>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</si>
  <si>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</si>
  <si>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</si>
  <si>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</si>
  <si>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</si>
  <si>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</si>
  <si>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</si>
  <si>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</si>
  <si>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</si>
  <si>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</si>
  <si>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</si>
  <si>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</si>
  <si>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</si>
  <si>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</si>
  <si>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</si>
  <si>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</si>
  <si>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</si>
  <si>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</si>
  <si>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</si>
  <si>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</si>
  <si>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</si>
  <si>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</si>
  <si>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</si>
  <si>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</si>
  <si>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</si>
  <si>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</si>
  <si>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</si>
  <si>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</si>
  <si>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</si>
  <si>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</si>
  <si>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</si>
  <si>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</si>
  <si>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</si>
  <si>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</si>
  <si>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</si>
  <si>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</si>
  <si>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</si>
  <si>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</si>
  <si>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</si>
  <si>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</si>
  <si>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</si>
  <si>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</si>
  <si>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</si>
  <si>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</si>
  <si>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</si>
  <si>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</si>
  <si>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</si>
  <si>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</si>
  <si>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</si>
  <si>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</si>
  <si>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</si>
  <si>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</si>
  <si>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</si>
  <si>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</si>
  <si>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</si>
  <si>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</si>
  <si>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</si>
  <si>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</si>
  <si>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</si>
  <si>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</si>
  <si>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</si>
  <si>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</si>
  <si>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</si>
  <si>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</si>
  <si>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</si>
  <si>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</si>
  <si>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</si>
  <si>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</si>
  <si>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</si>
  <si>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</si>
  <si>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</si>
  <si>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</si>
  <si>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</si>
  <si>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</si>
  <si>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</si>
  <si>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</si>
  <si>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</si>
  <si>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</si>
  <si>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</si>
  <si>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</si>
  <si>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</si>
  <si>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</si>
  <si>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</si>
  <si>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</si>
  <si>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</si>
  <si>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</si>
  <si>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</si>
  <si>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</si>
  <si>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</si>
  <si>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</si>
  <si>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</si>
  <si>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</si>
  <si>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</si>
  <si>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</si>
  <si>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</si>
  <si>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</si>
  <si>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</si>
  <si>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</si>
  <si>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</si>
  <si>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</si>
  <si>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</si>
  <si>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</si>
  <si>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</si>
  <si>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</si>
  <si>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</si>
  <si>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</si>
  <si>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</si>
  <si>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</si>
  <si>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</si>
  <si>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</si>
  <si>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</si>
  <si>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</si>
  <si>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</si>
  <si>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</si>
  <si>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</si>
  <si>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</si>
  <si>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</si>
  <si>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</si>
  <si>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</si>
  <si>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</si>
  <si>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</si>
  <si>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</si>
  <si>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</si>
  <si>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</si>
  <si>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</si>
  <si>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</si>
  <si>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</si>
  <si>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</si>
  <si>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</si>
  <si>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</si>
  <si>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</si>
  <si>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</si>
  <si>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</si>
  <si>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</si>
  <si>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</si>
  <si>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</si>
  <si>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</si>
  <si>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</si>
  <si>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</si>
  <si>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</si>
  <si>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</si>
  <si>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</si>
  <si>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</si>
  <si>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</si>
  <si>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</si>
  <si>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</si>
  <si>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</si>
  <si>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</si>
  <si>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</si>
  <si>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</si>
  <si>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</si>
  <si>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</si>
  <si>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</si>
  <si>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</si>
  <si>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</si>
  <si>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</si>
  <si>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</si>
  <si>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</si>
  <si>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</si>
  <si>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</si>
  <si>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</si>
  <si>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</si>
  <si>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</si>
  <si>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</si>
  <si>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</si>
  <si>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</si>
  <si>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</si>
  <si>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</si>
  <si>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</si>
  <si>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</si>
  <si>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</si>
  <si>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</si>
  <si>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</si>
  <si>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</si>
  <si>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</si>
  <si>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</si>
  <si>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</si>
  <si>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</si>
  <si>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</si>
  <si>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</si>
  <si>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</si>
  <si>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</si>
  <si>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</si>
  <si>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</si>
  <si>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</si>
  <si>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</si>
  <si>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</si>
  <si>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</si>
  <si>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</si>
  <si>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</si>
  <si>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</si>
  <si>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</si>
  <si>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</si>
  <si>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</si>
  <si>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</si>
  <si>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</si>
  <si>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</si>
  <si>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</si>
  <si>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</si>
  <si>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</si>
  <si>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</si>
  <si>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</si>
  <si>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</si>
  <si>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</si>
  <si>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</si>
  <si>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</si>
  <si>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</si>
  <si>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</si>
  <si>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</si>
  <si>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</si>
  <si>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</si>
  <si>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</si>
  <si>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</si>
  <si>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</si>
  <si>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</si>
  <si>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</si>
  <si>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</si>
  <si>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</si>
  <si>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</si>
  <si>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</si>
  <si>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</si>
  <si>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</si>
  <si>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</si>
  <si>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</si>
  <si>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</si>
  <si>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</si>
  <si>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</si>
  <si>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</si>
  <si>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</si>
  <si>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</si>
  <si>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</si>
  <si>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</si>
  <si>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</si>
  <si>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</si>
  <si>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</si>
  <si>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</si>
  <si>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</si>
  <si>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</si>
  <si>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</si>
  <si>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</si>
  <si>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</si>
  <si>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</si>
  <si>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</si>
  <si>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</si>
  <si>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</si>
  <si>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</si>
  <si>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</si>
  <si>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</si>
  <si>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</si>
  <si>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</si>
  <si>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</si>
  <si>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</si>
  <si>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</si>
  <si>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</si>
  <si>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</si>
  <si>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</si>
  <si>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</si>
  <si>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</si>
  <si>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</si>
  <si>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</si>
  <si>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</si>
  <si>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</si>
  <si>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</si>
  <si>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</si>
  <si>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</si>
  <si>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</si>
  <si>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</si>
  <si>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</si>
  <si>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</si>
  <si>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</si>
  <si>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</si>
  <si>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</si>
  <si>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</si>
  <si>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</si>
  <si>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</si>
  <si>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</si>
  <si>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</si>
  <si>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</si>
  <si>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</si>
  <si>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</si>
  <si>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</si>
  <si>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</si>
  <si>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</si>
  <si>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</si>
  <si>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</si>
  <si>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</si>
  <si>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</si>
  <si>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</si>
  <si>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</si>
  <si>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</si>
  <si>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</si>
  <si>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</si>
  <si>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</si>
  <si>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</si>
  <si>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</si>
  <si>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</si>
  <si>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</si>
  <si>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</si>
  <si>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</si>
  <si>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</si>
  <si>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</si>
  <si>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</si>
  <si>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</si>
  <si>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</si>
  <si>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</si>
  <si>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</si>
  <si>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</si>
  <si>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</si>
  <si>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</si>
  <si>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</si>
  <si>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</si>
  <si>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</si>
  <si>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</si>
  <si>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</si>
  <si>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</si>
  <si>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</si>
  <si>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</si>
  <si>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</si>
  <si>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</si>
  <si>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</si>
  <si>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</si>
  <si>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</si>
  <si>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</si>
  <si>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</si>
  <si>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</si>
  <si>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</si>
  <si>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</si>
  <si>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</si>
  <si>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</si>
  <si>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</si>
  <si>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</si>
  <si>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</si>
  <si>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</si>
  <si>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</si>
  <si>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</si>
  <si>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</si>
  <si>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</si>
  <si>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</si>
  <si>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</si>
  <si>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</si>
  <si>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</si>
  <si>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</si>
  <si>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</si>
  <si>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</si>
  <si>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</si>
  <si>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</si>
  <si>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</si>
  <si>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</si>
  <si>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</si>
  <si>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</si>
  <si>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</si>
  <si>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</si>
  <si>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</si>
  <si>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</si>
  <si>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</si>
  <si>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</si>
  <si>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</si>
  <si>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</si>
  <si>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</si>
  <si>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</si>
  <si>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</si>
  <si>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</si>
  <si>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</si>
  <si>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</si>
  <si>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</si>
  <si>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</si>
  <si>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</si>
  <si>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</si>
  <si>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</si>
  <si>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</si>
  <si>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</si>
  <si>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</si>
  <si>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</si>
  <si>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</si>
  <si>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</si>
  <si>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</si>
  <si>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</si>
  <si>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</si>
  <si>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</si>
  <si>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</si>
  <si>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</si>
  <si>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</si>
  <si>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</si>
  <si>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</si>
  <si>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</si>
  <si>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</si>
  <si>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</si>
  <si>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</si>
  <si>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</si>
  <si>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</si>
  <si>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</si>
  <si>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</si>
  <si>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</si>
  <si>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</si>
  <si>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</si>
  <si>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</si>
  <si>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</si>
  <si>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</si>
  <si>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</si>
  <si>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</si>
  <si>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</si>
  <si>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</si>
  <si>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</si>
  <si>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</si>
  <si>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</si>
  <si>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</si>
  <si>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</si>
  <si>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</si>
  <si>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</si>
  <si>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</si>
  <si>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</si>
  <si>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</si>
  <si>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</si>
  <si>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</si>
  <si>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</si>
  <si>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</si>
  <si>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</si>
  <si>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</si>
  <si>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</si>
  <si>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</si>
  <si>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</si>
  <si>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</si>
  <si>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</si>
  <si>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</si>
  <si>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</si>
  <si>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</si>
  <si>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</si>
  <si>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</si>
  <si>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</si>
  <si>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</si>
  <si>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</si>
  <si>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</si>
  <si>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</si>
  <si>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</si>
  <si>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</si>
  <si>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</si>
  <si>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</si>
  <si>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</si>
  <si>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</si>
  <si>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</si>
  <si>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</si>
  <si>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</si>
  <si>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</si>
  <si>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</si>
  <si>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</si>
  <si>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</si>
  <si>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</si>
  <si>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</si>
  <si>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</si>
  <si>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</si>
  <si>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</si>
  <si>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</si>
  <si>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</si>
  <si>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</si>
  <si>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</si>
  <si>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</si>
  <si>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</si>
  <si>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</si>
  <si>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</si>
  <si>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</si>
  <si>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</si>
  <si>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</si>
  <si>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</si>
  <si>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</si>
  <si>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</si>
  <si>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</si>
  <si>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</si>
  <si>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</si>
  <si>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</si>
  <si>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</si>
  <si>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</si>
  <si>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</si>
  <si>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</si>
  <si>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</si>
  <si>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</si>
  <si>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</si>
  <si>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</si>
  <si>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</si>
  <si>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</si>
  <si>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</si>
  <si>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</si>
  <si>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</si>
  <si>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</si>
  <si>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</si>
  <si>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</si>
  <si>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</si>
  <si>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</si>
  <si>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</si>
  <si>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</si>
  <si>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</si>
  <si>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</si>
  <si>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</si>
  <si>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</si>
  <si>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</si>
  <si>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</si>
  <si>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</si>
  <si>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</si>
  <si>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</si>
  <si>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</si>
  <si>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</si>
  <si>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</si>
  <si>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</si>
  <si>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</si>
  <si>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</si>
  <si>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</si>
  <si>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</si>
  <si>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</si>
  <si>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</si>
  <si>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</si>
  <si>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</si>
  <si>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</si>
  <si>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</si>
  <si>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</si>
  <si>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</si>
  <si>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</si>
  <si>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</si>
  <si>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</si>
  <si>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</si>
  <si>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</si>
  <si>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</si>
  <si>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</si>
  <si>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</si>
  <si>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</si>
  <si>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</si>
  <si>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</si>
  <si>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</si>
  <si>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</si>
  <si>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</si>
  <si>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</si>
  <si>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</si>
  <si>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</si>
  <si>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</si>
  <si>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</si>
  <si>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</si>
  <si>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</si>
  <si>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</si>
  <si>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</si>
  <si>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</si>
  <si>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</si>
  <si>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</si>
  <si>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</si>
  <si>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</si>
  <si>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</si>
  <si>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</si>
  <si>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</si>
  <si>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</si>
  <si>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</si>
  <si>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</si>
  <si>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</si>
  <si>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</si>
  <si>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</si>
  <si>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</si>
  <si>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</si>
  <si>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</si>
  <si>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</si>
  <si>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</si>
  <si>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</si>
  <si>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</si>
  <si>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</si>
  <si>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</si>
  <si>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</si>
  <si>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</si>
  <si>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</si>
  <si>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</si>
  <si>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</si>
  <si>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</si>
  <si>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</si>
  <si>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</si>
  <si>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</si>
  <si>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</si>
  <si>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</si>
  <si>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</si>
  <si>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</si>
  <si>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</si>
  <si>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</si>
  <si>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</si>
  <si>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</si>
  <si>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</si>
  <si>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</si>
  <si>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</si>
  <si>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</si>
  <si>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</si>
  <si>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</si>
  <si>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</si>
  <si>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</si>
  <si>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</si>
  <si>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</si>
  <si>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</si>
  <si>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</si>
  <si>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</si>
  <si>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</si>
  <si>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</si>
  <si>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</si>
  <si>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</si>
  <si>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</si>
  <si>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</si>
  <si>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</si>
  <si>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</si>
  <si>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</si>
  <si>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</si>
  <si>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</si>
  <si>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</si>
  <si>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</si>
  <si>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</si>
  <si>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</si>
  <si>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</si>
  <si>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</si>
  <si>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</si>
  <si>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</si>
  <si>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</si>
  <si>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</si>
  <si>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</si>
  <si>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</si>
  <si>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</si>
  <si>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</si>
  <si>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</si>
  <si>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</si>
  <si>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</si>
  <si>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</si>
  <si>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</si>
  <si>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</si>
  <si>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</si>
  <si>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</si>
  <si>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</si>
  <si>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</si>
  <si>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</si>
  <si>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</si>
  <si>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</si>
  <si>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</si>
  <si>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</si>
  <si>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</si>
  <si>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</si>
  <si>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</si>
  <si>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</si>
  <si>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</si>
  <si>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</si>
  <si>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</si>
  <si>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</si>
  <si>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</si>
  <si>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</si>
  <si>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</si>
  <si>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</si>
  <si>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</si>
  <si>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</si>
  <si>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</si>
  <si>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</si>
  <si>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</si>
  <si>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</si>
  <si>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</si>
  <si>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</si>
  <si>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</si>
  <si>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</si>
  <si>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</si>
  <si>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</si>
  <si>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</si>
  <si>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</si>
  <si>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</si>
  <si>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</si>
  <si>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</si>
  <si>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</si>
  <si>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</si>
  <si>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</si>
  <si>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</si>
  <si>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</si>
  <si>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</si>
  <si>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</si>
  <si>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</si>
  <si>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</si>
  <si>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</si>
  <si>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</si>
  <si>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</si>
  <si>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</si>
  <si>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</si>
  <si>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</si>
  <si>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</si>
  <si>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</si>
  <si>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</si>
  <si>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</si>
  <si>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</si>
  <si>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</si>
  <si>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</si>
  <si>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</si>
  <si>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</si>
  <si>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</si>
  <si>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</si>
  <si>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</si>
  <si>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</si>
  <si>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</si>
  <si>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</si>
  <si>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</si>
  <si>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</si>
  <si>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</si>
  <si>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</si>
  <si>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</si>
  <si>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</si>
  <si>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</si>
  <si>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</si>
  <si>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</si>
  <si>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</si>
  <si>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</si>
  <si>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</si>
  <si>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</si>
  <si>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</si>
  <si>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</si>
  <si>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</si>
  <si>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</si>
  <si>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</si>
  <si>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</si>
  <si>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</si>
  <si>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</si>
  <si>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</si>
  <si>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</si>
  <si>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</si>
  <si>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</si>
  <si>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</si>
  <si>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</si>
  <si>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</si>
  <si>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</si>
  <si>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</si>
  <si>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</si>
  <si>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</si>
  <si>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</si>
  <si>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</si>
  <si>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</si>
  <si>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</si>
  <si>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</si>
  <si>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</si>
  <si>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</si>
  <si>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</si>
  <si>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</si>
  <si>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</si>
  <si>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</si>
  <si>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</si>
  <si>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</si>
  <si>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</si>
  <si>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</si>
  <si>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</si>
  <si>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</si>
  <si>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</si>
  <si>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</si>
  <si>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</si>
  <si>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</si>
  <si>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</si>
  <si>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</si>
  <si>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</si>
  <si>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</si>
  <si>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</si>
  <si>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</si>
  <si>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</si>
  <si>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</si>
  <si>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</si>
  <si>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</si>
  <si>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</si>
  <si>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</si>
  <si>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</si>
  <si>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</si>
  <si>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</si>
  <si>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</si>
  <si>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</si>
  <si>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</si>
  <si>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</si>
  <si>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</si>
  <si>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</si>
  <si>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</si>
  <si>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</si>
  <si>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</si>
  <si>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</si>
  <si>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</si>
  <si>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</si>
  <si>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</si>
  <si>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</si>
  <si>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</si>
  <si>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</si>
  <si>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</si>
  <si>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</si>
  <si>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</si>
  <si>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</si>
  <si>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</si>
  <si>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</si>
  <si>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</si>
  <si>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</si>
  <si>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</si>
  <si>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</si>
  <si>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</si>
  <si>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</si>
  <si>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</si>
  <si>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</si>
  <si>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</si>
  <si>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</si>
  <si>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</si>
  <si>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</si>
  <si>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</si>
  <si>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</si>
  <si>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</si>
  <si>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</si>
  <si>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</si>
  <si>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</si>
  <si>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</si>
  <si>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</si>
  <si>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</si>
  <si>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</si>
  <si>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</si>
  <si>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</si>
  <si>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</si>
  <si>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</si>
  <si>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</si>
  <si>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</si>
  <si>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</si>
  <si>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</si>
  <si>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</si>
  <si>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</si>
  <si>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</si>
  <si>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</si>
  <si>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</si>
  <si>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</si>
  <si>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</si>
  <si>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</si>
  <si>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</si>
  <si>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</si>
  <si>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</si>
  <si>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</si>
  <si>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</si>
  <si>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</si>
  <si>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</si>
  <si>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</si>
  <si>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</si>
  <si>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</si>
  <si>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</si>
  <si>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</si>
  <si>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</si>
  <si>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</si>
  <si>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</si>
  <si>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</si>
  <si>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</si>
  <si>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</si>
  <si>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</si>
  <si>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</si>
  <si>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</si>
  <si>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</si>
  <si>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</si>
  <si>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</si>
  <si>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</si>
  <si>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</si>
  <si>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</si>
  <si>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</si>
  <si>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</si>
  <si>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</si>
  <si>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</si>
  <si>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</si>
  <si>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</si>
  <si>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</si>
  <si>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</si>
  <si>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</si>
  <si>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</si>
  <si>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</si>
  <si>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</si>
  <si>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</si>
  <si>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</si>
  <si>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</si>
  <si>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</si>
  <si>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</si>
  <si>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</si>
  <si>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</si>
  <si>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</si>
  <si>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</si>
  <si>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</si>
  <si>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</si>
  <si>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</si>
  <si>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</si>
  <si>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</si>
  <si>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</si>
  <si>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</si>
  <si>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</si>
  <si>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</si>
  <si>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</si>
  <si>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</si>
  <si>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</si>
  <si>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</si>
  <si>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</si>
  <si>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</si>
  <si>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</si>
  <si>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</si>
  <si>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</si>
  <si>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</si>
  <si>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</si>
  <si>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</si>
  <si>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</si>
  <si>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</si>
  <si>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</si>
  <si>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</si>
  <si>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</si>
  <si>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</si>
  <si>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</si>
  <si>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</si>
  <si>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</si>
  <si>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</si>
  <si>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</si>
  <si>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</si>
  <si>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</si>
  <si>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</si>
  <si>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</si>
  <si>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</si>
  <si>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</si>
  <si>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</si>
  <si>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</si>
  <si>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</si>
  <si>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</si>
  <si>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</si>
  <si>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</si>
  <si>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</si>
  <si>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</si>
  <si>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</si>
  <si>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</si>
  <si>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</si>
  <si>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</si>
  <si>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</si>
  <si>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</si>
  <si>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</si>
  <si>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</si>
  <si>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</si>
  <si>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</si>
  <si>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</si>
  <si>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</si>
  <si>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</si>
  <si>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</si>
  <si>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</si>
  <si>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</si>
  <si>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</si>
  <si>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</si>
  <si>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</si>
  <si>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</si>
  <si>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</si>
  <si>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</si>
  <si>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</si>
  <si>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</si>
  <si>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</si>
  <si>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</si>
  <si>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</si>
  <si>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</si>
  <si>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</si>
  <si>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</si>
  <si>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</si>
  <si>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</si>
  <si>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</si>
  <si>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</si>
  <si>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</si>
  <si>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</si>
  <si>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</si>
  <si>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</si>
  <si>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</si>
  <si>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</si>
  <si>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</si>
  <si>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</si>
  <si>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</si>
  <si>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</si>
  <si>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</si>
  <si>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</si>
  <si>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</si>
  <si>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</si>
  <si>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</si>
  <si>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</si>
  <si>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</si>
  <si>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</si>
  <si>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</si>
  <si>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</si>
  <si>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</si>
  <si>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</si>
  <si>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</si>
  <si>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</si>
  <si>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</si>
  <si>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</si>
  <si>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</si>
  <si>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</si>
  <si>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</si>
  <si>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</si>
  <si>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</si>
  <si>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</si>
  <si>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</si>
  <si>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</si>
  <si>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</si>
  <si>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</si>
  <si>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</si>
  <si>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</si>
  <si>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</si>
  <si>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</si>
  <si>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</si>
  <si>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</si>
  <si>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</si>
  <si>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</si>
  <si>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</si>
  <si>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</si>
  <si>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</si>
  <si>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</si>
  <si>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</si>
  <si>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</si>
  <si>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</si>
  <si>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</si>
  <si>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</si>
  <si>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</si>
  <si>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</si>
  <si>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</si>
  <si>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</si>
  <si>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</si>
  <si>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</si>
  <si>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</si>
  <si>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</si>
  <si>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</si>
  <si>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</si>
  <si>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</si>
  <si>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</si>
  <si>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</si>
  <si>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</si>
  <si>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</si>
  <si>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</si>
  <si>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</si>
  <si>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</si>
  <si>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</si>
  <si>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</si>
  <si>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</si>
  <si>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</si>
  <si>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</si>
  <si>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</si>
  <si>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</si>
  <si>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</si>
  <si>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</si>
  <si>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</si>
  <si>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</si>
  <si>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</si>
  <si>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</si>
  <si>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</si>
  <si>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</si>
  <si>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</si>
  <si>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</si>
  <si>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</si>
  <si>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</si>
  <si>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</si>
  <si>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</si>
  <si>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</si>
  <si>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</si>
  <si>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</si>
  <si>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</si>
  <si>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</si>
  <si>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</si>
  <si>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</si>
  <si>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</si>
  <si>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</si>
  <si>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</si>
  <si>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</si>
  <si>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</si>
  <si>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</si>
  <si>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</si>
  <si>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</si>
  <si>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</si>
  <si>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</si>
  <si>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</si>
  <si>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</si>
  <si>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</si>
  <si>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</si>
  <si>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</si>
  <si>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</si>
  <si>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</si>
  <si>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</si>
  <si>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</si>
  <si>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</si>
  <si>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</si>
  <si>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</si>
  <si>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</si>
  <si>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</si>
  <si>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</si>
  <si>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</si>
  <si>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</si>
  <si>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</si>
  <si>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</si>
  <si>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</si>
  <si>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</si>
  <si>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</si>
  <si>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</si>
  <si>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</si>
  <si>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</si>
  <si>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</si>
  <si>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</si>
  <si>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</si>
  <si>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</si>
  <si>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</si>
  <si>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</si>
  <si>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</si>
  <si>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</si>
  <si>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</si>
  <si>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</si>
  <si>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</si>
  <si>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</si>
  <si>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</si>
  <si>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</si>
  <si>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</si>
  <si>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</si>
  <si>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</si>
  <si>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</si>
  <si>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</si>
  <si>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</si>
  <si>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</si>
  <si>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</si>
  <si>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</si>
  <si>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</si>
  <si>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</si>
  <si>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</si>
  <si>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</si>
  <si>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</si>
  <si>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</si>
  <si>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</si>
  <si>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</si>
  <si>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</si>
  <si>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</si>
  <si>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</si>
  <si>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</si>
  <si>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</si>
  <si>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</si>
  <si>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</si>
  <si>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</si>
  <si>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</si>
  <si>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</si>
  <si>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</si>
  <si>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</si>
  <si>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</si>
  <si>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</si>
  <si>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</si>
  <si>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</si>
  <si>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</si>
  <si>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</si>
  <si>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</si>
  <si>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</si>
  <si>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</si>
  <si>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</si>
  <si>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</si>
  <si>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</si>
  <si>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</si>
  <si>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</si>
  <si>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</si>
  <si>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</si>
  <si>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</si>
  <si>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</si>
  <si>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</si>
  <si>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</si>
  <si>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</si>
  <si>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</si>
  <si>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</si>
  <si>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</si>
  <si>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</si>
  <si>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</si>
  <si>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</si>
  <si>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</si>
  <si>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</si>
  <si>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</si>
  <si>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</si>
  <si>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</si>
  <si>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</si>
  <si>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</si>
  <si>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</si>
  <si>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</si>
  <si>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</si>
  <si>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</si>
  <si>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</si>
  <si>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</si>
  <si>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</si>
  <si>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</si>
  <si>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</si>
  <si>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</si>
  <si>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</si>
  <si>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</si>
  <si>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</si>
  <si>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</si>
  <si>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</si>
  <si>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</si>
  <si>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</si>
  <si>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</si>
  <si>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</si>
  <si>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</si>
  <si>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</si>
  <si>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</si>
  <si>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</si>
  <si>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</si>
  <si>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</si>
  <si>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</si>
  <si>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</si>
  <si>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</si>
  <si>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</si>
  <si>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</si>
  <si>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</si>
  <si>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</si>
  <si>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</si>
  <si>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</si>
  <si>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</si>
  <si>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</si>
  <si>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</si>
  <si>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</si>
  <si>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</si>
  <si>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</si>
  <si>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</si>
  <si>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</si>
  <si>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</si>
  <si>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</si>
  <si>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</si>
  <si>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</si>
  <si>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</si>
  <si>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</si>
  <si>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</si>
  <si>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</si>
  <si>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</si>
  <si>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</si>
  <si>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</si>
  <si>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</si>
  <si>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</si>
  <si>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</si>
  <si>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</si>
  <si>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</si>
  <si>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</si>
  <si>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</si>
  <si>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</si>
  <si>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</si>
  <si>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</si>
  <si>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</si>
  <si>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</si>
  <si>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</si>
  <si>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</si>
  <si>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</si>
  <si>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</si>
  <si>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</si>
  <si>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</si>
  <si>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</si>
  <si>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</si>
  <si>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</si>
  <si>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</si>
  <si>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</si>
  <si>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</si>
  <si>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</si>
  <si>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</si>
  <si>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</si>
  <si>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</si>
  <si>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</si>
  <si>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</si>
  <si>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</si>
  <si>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</si>
  <si>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</si>
  <si>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</si>
  <si>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</si>
  <si>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</si>
  <si>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</si>
  <si>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</si>
  <si>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</si>
  <si>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</si>
  <si>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</si>
  <si>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</si>
  <si>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</si>
  <si>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</si>
  <si>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</si>
  <si>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</si>
  <si>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</si>
  <si>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</si>
  <si>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</si>
  <si>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</si>
  <si>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</si>
  <si>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</si>
  <si>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</si>
  <si>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</si>
  <si>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</si>
  <si>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</si>
  <si>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</si>
  <si>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</si>
  <si>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</si>
  <si>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</si>
  <si>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</si>
  <si>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</si>
  <si>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</si>
  <si>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</si>
  <si>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</si>
  <si>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</si>
  <si>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</si>
  <si>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</si>
  <si>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</si>
  <si>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</si>
  <si>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</si>
  <si>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</si>
  <si>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</si>
  <si>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</si>
  <si>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</si>
  <si>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</si>
  <si>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</si>
  <si>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</si>
  <si>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</si>
  <si>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</si>
  <si>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</si>
  <si>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</si>
  <si>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</si>
  <si>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</si>
  <si>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</si>
  <si>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</si>
  <si>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</si>
  <si>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</si>
  <si>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</si>
  <si>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</si>
  <si>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</si>
  <si>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</si>
  <si>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</si>
  <si>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</si>
  <si>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</si>
  <si>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</si>
  <si>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</si>
  <si>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</si>
  <si>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</si>
  <si>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</si>
  <si>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</si>
  <si>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</si>
  <si>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</si>
  <si>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</si>
  <si>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</si>
  <si>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</si>
  <si>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</si>
  <si>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</si>
  <si>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</si>
  <si>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</si>
  <si>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</si>
  <si>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</si>
  <si>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</si>
  <si>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</si>
  <si>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</si>
  <si>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</si>
  <si>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</si>
  <si>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</si>
  <si>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</si>
  <si>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</si>
  <si>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</si>
  <si>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</si>
  <si>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</si>
  <si>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</si>
  <si>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</si>
  <si>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</si>
  <si>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</si>
  <si>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</si>
  <si>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</si>
  <si>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</si>
  <si>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</si>
  <si>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</si>
  <si>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</si>
  <si>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</si>
  <si>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</si>
  <si>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</si>
  <si>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</si>
  <si>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</si>
  <si>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</si>
  <si>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</si>
  <si>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</si>
  <si>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</si>
  <si>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</si>
  <si>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</si>
  <si>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</si>
  <si>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</si>
  <si>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</si>
  <si>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</si>
  <si>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</si>
  <si>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</si>
  <si>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</si>
  <si>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</si>
  <si>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</si>
  <si>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</si>
  <si>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</si>
  <si>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</si>
  <si>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</si>
  <si>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</si>
  <si>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</si>
  <si>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</si>
  <si>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</si>
  <si>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</si>
  <si>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</si>
  <si>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</si>
  <si>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</si>
  <si>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</si>
  <si>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</si>
  <si>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</si>
  <si>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</si>
  <si>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</si>
  <si>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</si>
  <si>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</si>
  <si>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</si>
  <si>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</si>
  <si>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</si>
  <si>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</si>
  <si>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</si>
  <si>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</si>
  <si>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</si>
  <si>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</si>
  <si>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</si>
  <si>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</si>
  <si>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</si>
  <si>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</si>
  <si>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</si>
  <si>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</si>
  <si>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</si>
  <si>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</si>
  <si>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</si>
  <si>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</si>
  <si>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</si>
  <si>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</si>
  <si>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</si>
  <si>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</si>
  <si>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</si>
  <si>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</si>
  <si>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</si>
  <si>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</si>
  <si>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</si>
  <si>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</si>
  <si>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</si>
  <si>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</si>
  <si>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</si>
  <si>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</si>
  <si>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</si>
  <si>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</si>
  <si>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</si>
  <si>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</si>
  <si>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</si>
  <si>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</si>
  <si>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</si>
  <si>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</si>
  <si>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</si>
  <si>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</si>
  <si>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</si>
  <si>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</si>
  <si>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</si>
  <si>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</si>
  <si>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</si>
  <si>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</si>
  <si>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</si>
  <si>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</si>
  <si>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</si>
  <si>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</si>
  <si>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</si>
  <si>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</si>
  <si>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</si>
  <si>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</si>
  <si>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</si>
  <si>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</si>
  <si>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</si>
  <si>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</si>
  <si>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</si>
  <si>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</si>
  <si>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</si>
  <si>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</si>
  <si>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</si>
  <si>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</si>
  <si>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</si>
  <si>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</si>
  <si>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</si>
  <si>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</si>
  <si>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</si>
  <si>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</si>
  <si>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</si>
  <si>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</si>
  <si>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</si>
  <si>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</si>
  <si>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</si>
  <si>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</si>
  <si>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</si>
  <si>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</si>
  <si>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</si>
  <si>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</si>
  <si>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</si>
  <si>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</si>
  <si>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</si>
  <si>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</si>
  <si>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</si>
  <si>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</si>
  <si>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</si>
  <si>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</si>
  <si>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</si>
  <si>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</si>
  <si>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</si>
  <si>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</si>
  <si>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</si>
  <si>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</si>
  <si>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</si>
  <si>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</si>
  <si>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</si>
  <si>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</si>
  <si>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</si>
  <si>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</si>
  <si>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</si>
  <si>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</si>
  <si>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</si>
  <si>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</si>
  <si>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</si>
  <si>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</si>
  <si>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</si>
  <si>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</si>
  <si>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</si>
  <si>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</si>
  <si>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</si>
  <si>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</si>
  <si>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</si>
  <si>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</si>
  <si>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</si>
  <si>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</si>
  <si>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</si>
  <si>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</si>
  <si>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</si>
  <si>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</si>
  <si>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</si>
  <si>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</si>
  <si>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</si>
  <si>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</si>
  <si>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</si>
  <si>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</si>
  <si>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</si>
  <si>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</si>
  <si>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</si>
  <si>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</si>
  <si>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</si>
  <si>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</si>
  <si>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</si>
  <si>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</si>
  <si>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</si>
  <si>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</si>
  <si>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</si>
  <si>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</si>
  <si>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</si>
  <si>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</si>
  <si>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</si>
  <si>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</si>
  <si>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</si>
  <si>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</si>
  <si>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</si>
  <si>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</si>
  <si>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</si>
  <si>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</si>
  <si>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</si>
  <si>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</si>
  <si>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</si>
  <si>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</si>
  <si>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</si>
  <si>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</si>
  <si>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</si>
  <si>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</si>
  <si>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</si>
  <si>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</si>
  <si>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</si>
  <si>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</si>
  <si>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</si>
  <si>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</si>
  <si>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</si>
  <si>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</si>
  <si>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</si>
  <si>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</si>
  <si>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</si>
  <si>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</si>
  <si>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</si>
  <si>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</si>
  <si>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</si>
  <si>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</si>
  <si>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</si>
  <si>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</si>
  <si>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</si>
  <si>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</si>
  <si>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</si>
  <si>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</si>
  <si>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</si>
  <si>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</si>
  <si>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</si>
  <si>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</si>
  <si>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</si>
  <si>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</si>
  <si>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</si>
  <si>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</si>
  <si>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</si>
  <si>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</si>
  <si>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</si>
  <si>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</si>
  <si>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</si>
  <si>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</si>
  <si>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</si>
  <si>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</si>
  <si>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</si>
  <si>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</si>
  <si>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</si>
  <si>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</si>
  <si>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</si>
  <si>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</si>
  <si>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</si>
  <si>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</si>
  <si>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</si>
  <si>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</si>
  <si>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</si>
  <si>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</si>
  <si>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</si>
  <si>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</si>
  <si>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</si>
  <si>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</si>
  <si>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</si>
  <si>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</si>
  <si>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</si>
  <si>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</si>
  <si>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</si>
  <si>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</si>
  <si>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</si>
  <si>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</si>
  <si>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</si>
  <si>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</si>
  <si>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</si>
  <si>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</si>
  <si>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</si>
  <si>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</si>
  <si>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</si>
  <si>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</si>
  <si>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</si>
  <si>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</si>
  <si>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</si>
  <si>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</si>
  <si>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</si>
  <si>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</si>
  <si>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</si>
  <si>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</si>
  <si>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</si>
  <si>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</si>
  <si>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</si>
  <si>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</si>
  <si>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</si>
  <si>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</si>
  <si>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</si>
  <si>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</si>
  <si>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</si>
  <si>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</si>
  <si>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</si>
  <si>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</si>
  <si>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</si>
  <si>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</si>
  <si>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</si>
  <si>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</si>
  <si>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</si>
  <si>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</si>
  <si>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</si>
  <si>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</si>
  <si>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</si>
  <si>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</si>
  <si>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</si>
  <si>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</si>
  <si>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</si>
  <si>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</si>
  <si>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</si>
  <si>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</si>
  <si>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</si>
  <si>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</si>
  <si>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</si>
  <si>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</si>
  <si>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</si>
  <si>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</si>
  <si>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</si>
  <si>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</si>
  <si>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</si>
  <si>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</si>
  <si>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</si>
  <si>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</si>
  <si>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</si>
  <si>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</si>
  <si>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</si>
  <si>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</si>
  <si>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</si>
  <si>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</si>
  <si>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</si>
  <si>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</si>
  <si>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</si>
  <si>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</si>
  <si>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</si>
  <si>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</si>
  <si>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</si>
  <si>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</si>
  <si>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</si>
  <si>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</si>
  <si>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</si>
  <si>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</si>
  <si>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</si>
  <si>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</si>
  <si>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</si>
  <si>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</si>
  <si>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</si>
  <si>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</si>
  <si>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</si>
  <si>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</si>
  <si>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</si>
  <si>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</si>
  <si>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</si>
  <si>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</si>
  <si>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</si>
  <si>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</si>
  <si>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</si>
  <si>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</si>
  <si>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</si>
  <si>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</si>
  <si>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</si>
  <si>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</si>
  <si>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</si>
  <si>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</si>
  <si>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</si>
  <si>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</si>
  <si>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</si>
  <si>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</si>
  <si>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</si>
  <si>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</si>
  <si>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</si>
  <si>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</si>
  <si>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</si>
  <si>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</si>
  <si>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</si>
  <si>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</si>
  <si>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</si>
  <si>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</si>
  <si>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</si>
  <si>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</si>
  <si>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</si>
  <si>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</si>
  <si>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</si>
  <si>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</si>
  <si>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</si>
  <si>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</si>
  <si>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</si>
  <si>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</si>
  <si>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</si>
  <si>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</si>
  <si>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</si>
  <si>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</si>
  <si>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</si>
  <si>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</si>
  <si>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</si>
  <si>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</si>
  <si>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</si>
  <si>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</si>
  <si>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</si>
  <si>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</si>
  <si>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</si>
  <si>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</si>
  <si>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</si>
  <si>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</si>
  <si>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</si>
  <si>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</si>
  <si>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</si>
  <si>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</si>
  <si>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</si>
  <si>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</si>
  <si>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</si>
  <si>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</si>
  <si>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</si>
  <si>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</si>
  <si>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</si>
  <si>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</si>
  <si>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</si>
  <si>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</si>
  <si>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</si>
  <si>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</si>
  <si>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</si>
  <si>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</si>
  <si>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</si>
  <si>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</si>
  <si>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</si>
  <si>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</si>
  <si>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</si>
  <si>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</si>
  <si>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</si>
  <si>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</si>
  <si>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</si>
  <si>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</si>
  <si>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</si>
  <si>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</si>
  <si>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</si>
  <si>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</si>
  <si>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</si>
  <si>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</si>
  <si>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</si>
  <si>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</si>
  <si>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</si>
  <si>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</si>
  <si>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</si>
  <si>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</si>
  <si>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</si>
  <si>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</si>
  <si>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</si>
  <si>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</si>
  <si>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</si>
  <si>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</si>
  <si>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</si>
  <si>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</si>
  <si>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</si>
  <si>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</si>
  <si>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</si>
  <si>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</si>
  <si>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</si>
  <si>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</si>
  <si>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</si>
  <si>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</si>
  <si>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</si>
  <si>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</si>
  <si>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</si>
  <si>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</si>
  <si>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</si>
  <si>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</si>
  <si>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</si>
  <si>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</si>
  <si>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</si>
  <si>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</si>
  <si>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</si>
  <si>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</si>
  <si>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</si>
  <si>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</si>
  <si>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</si>
  <si>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</si>
  <si>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</si>
  <si>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</si>
  <si>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</si>
  <si>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</si>
  <si>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</si>
  <si>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</si>
  <si>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</si>
  <si>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</si>
  <si>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</si>
  <si>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</si>
  <si>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</si>
  <si>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</si>
  <si>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</si>
  <si>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</si>
  <si>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</si>
  <si>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</si>
  <si>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</si>
  <si>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</si>
  <si>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</si>
  <si>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</si>
  <si>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</si>
  <si>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</si>
  <si>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</si>
  <si>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</si>
  <si>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</si>
  <si>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</si>
  <si>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</si>
  <si>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</si>
  <si>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</si>
  <si>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</si>
  <si>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</si>
  <si>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</si>
  <si>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</si>
  <si>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</si>
  <si>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</si>
  <si>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</si>
  <si>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</si>
  <si>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</si>
  <si>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</si>
  <si>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</si>
  <si>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</si>
  <si>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</si>
  <si>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</si>
  <si>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</si>
  <si>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</si>
  <si>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</si>
  <si>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</si>
  <si>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</si>
  <si>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</si>
  <si>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</si>
  <si>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</si>
  <si>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</si>
  <si>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</si>
  <si>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</si>
  <si>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</si>
  <si>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</si>
  <si>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</si>
  <si>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</si>
  <si>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</si>
  <si>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</si>
  <si>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</si>
  <si>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</si>
  <si>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</si>
  <si>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</si>
  <si>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</si>
  <si>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</si>
  <si>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</si>
  <si>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</si>
  <si>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</si>
  <si>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</si>
  <si>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</si>
  <si>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</si>
  <si>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</si>
  <si>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</si>
  <si>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</si>
  <si>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</si>
  <si>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</si>
  <si>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</si>
  <si>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</si>
  <si>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</si>
  <si>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</si>
  <si>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</si>
  <si>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</si>
  <si>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</si>
  <si>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</si>
  <si>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</si>
  <si>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</si>
  <si>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</si>
  <si>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</si>
  <si>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</si>
  <si>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</si>
  <si>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</si>
  <si>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</si>
  <si>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</si>
  <si>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</si>
  <si>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</si>
  <si>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</si>
  <si>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</si>
  <si>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</si>
  <si>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</si>
  <si>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</si>
  <si>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</si>
  <si>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</si>
  <si>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</si>
  <si>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</si>
  <si>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</si>
  <si>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</si>
  <si>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</si>
  <si>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</si>
  <si>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</si>
  <si>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</si>
  <si>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</si>
  <si>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</si>
  <si>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</si>
  <si>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</si>
  <si>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</si>
  <si>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</si>
  <si>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</si>
  <si>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</si>
  <si>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</si>
  <si>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</si>
  <si>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</si>
  <si>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</si>
  <si>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</si>
  <si>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</si>
  <si>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</si>
  <si>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</si>
  <si>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</si>
  <si>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</si>
  <si>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</si>
  <si>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</si>
  <si>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</si>
  <si>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</si>
  <si>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</si>
  <si>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</si>
  <si>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</si>
  <si>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</si>
  <si>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</si>
  <si>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</si>
  <si>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</si>
  <si>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</si>
  <si>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</si>
  <si>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</si>
  <si>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</si>
  <si>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</si>
  <si>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</si>
  <si>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</si>
  <si>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</si>
  <si>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</si>
  <si>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</si>
  <si>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</si>
  <si>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</si>
  <si>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</si>
  <si>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</si>
  <si>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</si>
  <si>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</si>
  <si>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</si>
  <si>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</si>
  <si>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</si>
  <si>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</si>
  <si>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</si>
  <si>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</si>
  <si>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</si>
  <si>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</si>
  <si>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</si>
  <si>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</si>
  <si>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</si>
  <si>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</si>
  <si>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</si>
  <si>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</si>
  <si>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</si>
  <si>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</si>
  <si>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</si>
  <si>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</si>
  <si>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</si>
  <si>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</si>
  <si>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</si>
  <si>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</si>
  <si>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</si>
  <si>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</si>
  <si>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</si>
  <si>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</si>
  <si>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</si>
  <si>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</si>
  <si>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</si>
  <si>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</si>
  <si>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</si>
  <si>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</si>
  <si>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</si>
  <si>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</si>
  <si>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</si>
  <si>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</si>
  <si>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</si>
  <si>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</si>
  <si>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</si>
  <si>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</si>
  <si>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</si>
  <si>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</si>
  <si>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</si>
  <si>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</si>
  <si>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</si>
  <si>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</si>
  <si>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</si>
  <si>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</si>
  <si>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</si>
  <si>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</si>
  <si>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</si>
  <si>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</si>
  <si>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</si>
  <si>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</si>
  <si>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</si>
  <si>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</si>
  <si>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</si>
  <si>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</si>
  <si>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</si>
  <si>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</si>
  <si>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</si>
  <si>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</si>
  <si>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</si>
  <si>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</si>
  <si>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</si>
  <si>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</si>
  <si>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</si>
  <si>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</si>
  <si>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</si>
  <si>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</si>
  <si>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</si>
  <si>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</si>
  <si>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</si>
  <si>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</si>
  <si>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</si>
  <si>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</si>
  <si>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</si>
  <si>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</si>
  <si>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</si>
  <si>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</si>
  <si>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</si>
  <si>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</si>
  <si>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</si>
  <si>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</si>
  <si>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</si>
  <si>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</si>
  <si>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</si>
  <si>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</si>
  <si>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</si>
  <si>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</si>
  <si>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</si>
  <si>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</si>
  <si>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</si>
  <si>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</si>
  <si>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</si>
  <si>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</si>
  <si>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</si>
  <si>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</si>
  <si>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</si>
  <si>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</si>
  <si>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</si>
  <si>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</si>
  <si>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</si>
  <si>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</si>
  <si>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</si>
  <si>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</si>
  <si>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</si>
  <si>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</si>
  <si>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</si>
  <si>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</si>
  <si>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</si>
  <si>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</si>
  <si>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</si>
  <si>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</si>
  <si>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</si>
  <si>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</si>
  <si>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</si>
  <si>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</si>
  <si>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</si>
  <si>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</si>
  <si>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</si>
  <si>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</si>
  <si>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</si>
  <si>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</si>
  <si>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</si>
  <si>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</si>
  <si>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</si>
  <si>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</si>
  <si>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</si>
  <si>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</si>
  <si>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</si>
  <si>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</si>
  <si>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</si>
  <si>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</si>
  <si>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</si>
  <si>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</si>
  <si>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</si>
  <si>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</si>
  <si>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</si>
  <si>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</si>
  <si>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</si>
  <si>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</si>
  <si>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</si>
  <si>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</si>
  <si>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</si>
  <si>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</si>
  <si>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</si>
  <si>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</si>
  <si>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</si>
  <si>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</si>
  <si>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</si>
  <si>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</si>
  <si>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</si>
  <si>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</si>
  <si>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</si>
  <si>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</si>
  <si>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</si>
  <si>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</si>
  <si>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</si>
  <si>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</si>
  <si>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</si>
  <si>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</si>
  <si>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</si>
  <si>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</si>
  <si>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</si>
  <si>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</si>
  <si>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</si>
  <si>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</si>
  <si>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</si>
  <si>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</si>
  <si>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</si>
  <si>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</si>
  <si>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</si>
  <si>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</si>
  <si>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</si>
  <si>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</si>
  <si>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</si>
  <si>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</si>
  <si>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</si>
  <si>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</si>
  <si>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</si>
  <si>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</si>
  <si>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</si>
  <si>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</si>
  <si>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</si>
  <si>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</si>
  <si>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</si>
  <si>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</si>
  <si>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</si>
  <si>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</si>
  <si>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</si>
  <si>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</si>
  <si>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</si>
  <si>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</si>
  <si>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</si>
  <si>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</si>
  <si>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</si>
  <si>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</si>
  <si>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</si>
  <si>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</si>
  <si>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</si>
  <si>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</si>
  <si>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</si>
  <si>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</si>
  <si>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</si>
  <si>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</si>
  <si>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</si>
  <si>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</si>
  <si>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</si>
  <si>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</si>
  <si>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</si>
  <si>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</si>
  <si>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</si>
  <si>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</si>
  <si>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</si>
  <si>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</si>
  <si>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</si>
  <si>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</si>
  <si>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</si>
  <si>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</si>
  <si>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</si>
  <si>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</si>
  <si>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</si>
  <si>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</si>
  <si>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</si>
  <si>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</si>
  <si>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</si>
  <si>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</si>
  <si>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</si>
  <si>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</si>
  <si>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</si>
  <si>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</si>
  <si>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</si>
  <si>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</si>
  <si>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</si>
  <si>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</si>
  <si>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</si>
  <si>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</si>
  <si>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</si>
  <si>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</si>
  <si>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</si>
  <si>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</si>
  <si>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</si>
  <si>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</si>
  <si>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</si>
  <si>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</si>
  <si>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</si>
  <si>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</si>
  <si>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</si>
  <si>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</si>
  <si>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</si>
  <si>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</si>
  <si>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</si>
  <si>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</si>
  <si>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</si>
  <si>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</si>
  <si>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</si>
  <si>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</si>
  <si>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</si>
  <si>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</si>
  <si>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</si>
  <si>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</si>
  <si>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</si>
  <si>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</si>
  <si>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</si>
  <si>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</si>
  <si>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</si>
  <si>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</si>
  <si>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</si>
  <si>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</si>
  <si>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</si>
  <si>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</si>
  <si>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</si>
  <si>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</si>
  <si>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</si>
  <si>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</si>
  <si>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</si>
  <si>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</si>
  <si>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</si>
  <si>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</si>
  <si>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</si>
  <si>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</si>
  <si>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</si>
  <si>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</si>
  <si>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</si>
  <si>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</si>
  <si>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</si>
  <si>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</si>
  <si>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</si>
  <si>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</si>
  <si>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</si>
  <si>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</si>
  <si>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</si>
  <si>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</si>
  <si>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</si>
  <si>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</si>
  <si>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</si>
  <si>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</si>
  <si>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</si>
  <si>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</si>
  <si>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</si>
  <si>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</si>
  <si>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</si>
  <si>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</si>
  <si>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</si>
  <si>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</si>
  <si>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</si>
  <si>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</si>
  <si>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</si>
  <si>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</si>
  <si>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</si>
  <si>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</si>
  <si>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</si>
  <si>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</si>
  <si>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</si>
  <si>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</si>
  <si>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</si>
  <si>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</si>
  <si>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</si>
  <si>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</si>
  <si>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</si>
  <si>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</si>
  <si>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</si>
  <si>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</si>
  <si>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</si>
  <si>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</si>
  <si>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</si>
  <si>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</si>
  <si>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</si>
  <si>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</si>
  <si>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</si>
  <si>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</si>
  <si>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</si>
  <si>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</si>
  <si>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</si>
  <si>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</si>
  <si>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</si>
  <si>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</si>
  <si>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</si>
  <si>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</si>
  <si>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</si>
  <si>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</si>
  <si>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</si>
  <si>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</si>
  <si>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</si>
  <si>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</si>
  <si>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</si>
  <si>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</si>
  <si>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</si>
  <si>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</si>
  <si>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</si>
  <si>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</si>
  <si>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</si>
  <si>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</si>
  <si>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</si>
  <si>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</si>
  <si>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</si>
  <si>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</si>
  <si>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</si>
  <si>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</si>
  <si>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</si>
  <si>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</si>
  <si>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</si>
  <si>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</si>
  <si>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</si>
  <si>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</si>
  <si>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</si>
  <si>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</si>
  <si>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</si>
  <si>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</si>
  <si>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</si>
  <si>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</si>
  <si>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</si>
  <si>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</si>
  <si>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</si>
  <si>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</si>
  <si>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</si>
  <si>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</si>
  <si>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</si>
  <si>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</si>
  <si>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</si>
  <si>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</si>
  <si>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</si>
  <si>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</si>
  <si>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</si>
  <si>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</si>
  <si>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</si>
  <si>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</si>
  <si>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</si>
  <si>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</si>
  <si>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</si>
  <si>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</si>
  <si>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</si>
  <si>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</si>
  <si>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</si>
  <si>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</si>
  <si>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</si>
  <si>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</si>
  <si>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</si>
  <si>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</si>
  <si>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</si>
  <si>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</si>
  <si>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</si>
  <si>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</si>
  <si>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</si>
  <si>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</si>
  <si>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</si>
  <si>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</si>
  <si>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</si>
  <si>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</si>
  <si>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</si>
  <si>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</si>
  <si>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</si>
  <si>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</si>
  <si>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</si>
  <si>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</si>
  <si>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</si>
  <si>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</si>
  <si>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</si>
  <si>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</si>
  <si>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</si>
  <si>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</si>
  <si>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</si>
  <si>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</si>
  <si>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</si>
  <si>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</si>
  <si>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</si>
  <si>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</si>
  <si>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</si>
  <si>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</si>
  <si>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</si>
  <si>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</si>
  <si>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</si>
  <si>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</si>
  <si>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</si>
  <si>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</si>
  <si>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</si>
  <si>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</si>
  <si>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</si>
  <si>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</si>
  <si>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</si>
  <si>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</si>
  <si>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</si>
  <si>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</si>
  <si>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</si>
  <si>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</si>
  <si>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</si>
  <si>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</si>
  <si>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</si>
  <si>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</si>
  <si>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</si>
  <si>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</si>
  <si>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</si>
  <si>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</si>
  <si>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</si>
  <si>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</si>
  <si>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</si>
  <si>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</si>
  <si>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</si>
  <si>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</si>
  <si>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</si>
  <si>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</si>
  <si>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</si>
  <si>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</si>
  <si>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</si>
  <si>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</si>
  <si>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</si>
  <si>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</si>
  <si>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</si>
  <si>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</si>
  <si>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</si>
  <si>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</si>
  <si>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</si>
  <si>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</si>
  <si>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</si>
  <si>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</si>
  <si>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</si>
  <si>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</si>
  <si>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</si>
  <si>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</si>
  <si>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</si>
  <si>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</si>
  <si>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</si>
  <si>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</si>
  <si>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</si>
  <si>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</si>
  <si>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</si>
  <si>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</si>
  <si>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</si>
  <si>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</si>
  <si>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</si>
  <si>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</si>
  <si>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</si>
  <si>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</si>
  <si>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</si>
  <si>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</si>
  <si>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</si>
  <si>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</si>
  <si>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</si>
  <si>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</si>
  <si>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</si>
  <si>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</si>
  <si>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</si>
  <si>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</si>
  <si>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</si>
  <si>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</si>
  <si>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</si>
  <si>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</si>
  <si>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</si>
  <si>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</si>
  <si>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</si>
  <si>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</si>
  <si>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</si>
  <si>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</si>
  <si>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</si>
  <si>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</si>
  <si>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</si>
  <si>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</si>
  <si>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</si>
  <si>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</si>
  <si>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</si>
  <si>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</si>
  <si>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</si>
  <si>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</si>
  <si>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</si>
  <si>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</si>
  <si>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</si>
  <si>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</si>
  <si>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</si>
  <si>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</si>
  <si>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</si>
  <si>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</si>
  <si>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</si>
  <si>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</si>
  <si>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</si>
  <si>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</si>
  <si>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</si>
  <si>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</si>
  <si>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</si>
  <si>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</si>
  <si>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</si>
  <si>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</si>
  <si>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</si>
  <si>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</si>
  <si>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</si>
  <si>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</si>
  <si>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</si>
  <si>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</si>
  <si>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</si>
  <si>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</si>
  <si>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</si>
  <si>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</si>
  <si>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</si>
  <si>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</si>
  <si>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</si>
  <si>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</si>
  <si>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</si>
  <si>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</si>
  <si>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</si>
  <si>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</si>
  <si>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</si>
  <si>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</si>
  <si>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</si>
  <si>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</si>
  <si>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</si>
  <si>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</si>
  <si>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</si>
  <si>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</si>
  <si>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</si>
  <si>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</si>
  <si>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</si>
  <si>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</si>
  <si>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</si>
  <si>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</si>
  <si>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</si>
  <si>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</si>
  <si>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</si>
  <si>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</si>
  <si>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</si>
  <si>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</si>
  <si>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</si>
  <si>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</si>
  <si>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</si>
  <si>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</si>
  <si>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</si>
  <si>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</si>
  <si>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</si>
  <si>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</si>
  <si>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</si>
  <si>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</si>
  <si>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</si>
  <si>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</si>
  <si>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</si>
  <si>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</si>
  <si>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</si>
  <si>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</si>
  <si>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</si>
  <si>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</si>
  <si>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</si>
  <si>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</si>
  <si>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</si>
  <si>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</si>
  <si>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</si>
  <si>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</si>
  <si>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</si>
  <si>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</si>
  <si>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</si>
  <si>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</si>
  <si>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</si>
  <si>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</si>
  <si>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</si>
  <si>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</si>
  <si>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</si>
  <si>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</si>
  <si>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</si>
  <si>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</si>
  <si>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</si>
  <si>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</si>
  <si>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</si>
  <si>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</si>
  <si>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</si>
  <si>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</si>
  <si>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</si>
  <si>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</si>
  <si>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</si>
  <si>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</si>
  <si>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</si>
  <si>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</si>
  <si>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</si>
  <si>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</si>
  <si>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</si>
  <si>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</si>
  <si>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</si>
  <si>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</si>
  <si>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</si>
  <si>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</si>
  <si>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</si>
  <si>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</si>
  <si>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</si>
  <si>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</si>
  <si>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</si>
  <si>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</si>
  <si>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</si>
  <si>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</si>
  <si>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</si>
  <si>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</si>
  <si>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</si>
  <si>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</si>
  <si>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</si>
  <si>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</si>
  <si>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</si>
  <si>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</si>
  <si>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</si>
  <si>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</si>
  <si>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</si>
  <si>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</si>
  <si>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</si>
  <si>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</si>
  <si>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</si>
  <si>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</si>
  <si>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</si>
  <si>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</si>
  <si>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</si>
  <si>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</si>
  <si>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</si>
  <si>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</si>
  <si>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</si>
  <si>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</si>
  <si>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</si>
  <si>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</si>
  <si>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</si>
  <si>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</si>
  <si>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</si>
  <si>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</si>
  <si>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</si>
  <si>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</si>
  <si>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</si>
  <si>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</si>
  <si>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</si>
  <si>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</si>
  <si>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</si>
  <si>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</si>
  <si>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</si>
  <si>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</si>
  <si>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</si>
  <si>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</si>
  <si>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</si>
  <si>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</si>
  <si>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</si>
  <si>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</si>
  <si>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</si>
  <si>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</si>
  <si>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</si>
  <si>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</si>
  <si>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</si>
  <si>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</si>
  <si>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</si>
  <si>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</si>
  <si>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</si>
  <si>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</si>
  <si>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</si>
  <si>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</si>
  <si>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</si>
  <si>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</si>
  <si>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</si>
  <si>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</si>
  <si>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</si>
  <si>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</si>
  <si>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</si>
  <si>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</si>
  <si>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</si>
  <si>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</si>
  <si>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</si>
  <si>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</si>
  <si>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</si>
  <si>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</si>
  <si>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</si>
  <si>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</si>
  <si>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</si>
  <si>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</si>
  <si>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</si>
  <si>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</si>
  <si>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</si>
  <si>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</si>
  <si>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</si>
  <si>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</si>
  <si>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</si>
  <si>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</si>
  <si>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</si>
  <si>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</si>
  <si>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</si>
  <si>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</si>
  <si>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</si>
  <si>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</si>
  <si>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</si>
  <si>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</si>
  <si>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</si>
  <si>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</si>
  <si>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</si>
  <si>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</si>
  <si>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</si>
  <si>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</si>
  <si>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</si>
  <si>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</si>
  <si>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</si>
  <si>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</si>
  <si>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</si>
  <si>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</si>
  <si>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</si>
  <si>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</si>
  <si>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</si>
  <si>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</si>
  <si>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</si>
  <si>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</si>
  <si>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</si>
  <si>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</si>
  <si>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</si>
  <si>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</si>
  <si>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</si>
  <si>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</si>
  <si>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</si>
  <si>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</si>
  <si>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</si>
  <si>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</si>
  <si>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</si>
  <si>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</si>
  <si>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</si>
  <si>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</si>
  <si>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</si>
  <si>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</si>
  <si>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</si>
  <si>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</si>
  <si>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</si>
  <si>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</si>
  <si>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</si>
  <si>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</si>
  <si>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</si>
  <si>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</si>
  <si>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</si>
  <si>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</si>
  <si>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</si>
  <si>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</si>
  <si>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</si>
  <si>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</si>
  <si>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</si>
  <si>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</si>
  <si>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</si>
  <si>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</si>
  <si>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</si>
  <si>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</si>
  <si>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</si>
  <si>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</si>
  <si>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</si>
  <si>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</si>
  <si>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</si>
  <si>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</si>
  <si>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</si>
  <si>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</si>
  <si>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</si>
  <si>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</si>
  <si>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</si>
  <si>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</si>
  <si>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</si>
  <si>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</si>
  <si>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</si>
  <si>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</si>
  <si>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</si>
  <si>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</si>
  <si>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</si>
  <si>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</si>
  <si>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</si>
  <si>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</si>
  <si>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</si>
  <si>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</si>
  <si>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</si>
  <si>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</si>
  <si>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</si>
  <si>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</si>
  <si>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</si>
  <si>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</si>
  <si>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</si>
  <si>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</si>
  <si>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</si>
  <si>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</si>
  <si>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</si>
  <si>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</si>
  <si>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</si>
  <si>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</si>
  <si>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</si>
  <si>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</si>
  <si>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</si>
  <si>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</si>
  <si>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</si>
  <si>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</si>
  <si>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</si>
  <si>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</si>
  <si>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</si>
  <si>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</si>
  <si>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</si>
  <si>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</si>
  <si>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</si>
  <si>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</si>
  <si>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</si>
  <si>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</si>
  <si>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</si>
  <si>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</si>
  <si>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</si>
  <si>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</si>
  <si>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</si>
  <si>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</si>
  <si>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</si>
  <si>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</si>
  <si>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</si>
  <si>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</si>
  <si>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</si>
  <si>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</si>
  <si>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</si>
  <si>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</si>
  <si>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</si>
  <si>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</si>
  <si>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</si>
  <si>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</si>
  <si>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</si>
  <si>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</si>
  <si>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</si>
  <si>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</si>
  <si>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</si>
  <si>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</si>
  <si>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</si>
  <si>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</si>
  <si>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</si>
  <si>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</si>
  <si>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</si>
  <si>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</si>
  <si>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</si>
  <si>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</si>
  <si>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</si>
  <si>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</si>
  <si>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</si>
  <si>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</si>
  <si>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</si>
  <si>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</si>
  <si>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</si>
  <si>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</si>
  <si>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</si>
  <si>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</si>
  <si>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</si>
  <si>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</si>
  <si>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</si>
  <si>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</si>
  <si>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</si>
  <si>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</si>
  <si>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</si>
  <si>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</si>
  <si>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</si>
  <si>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</si>
  <si>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</si>
  <si>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</si>
  <si>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</si>
  <si>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</si>
  <si>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</si>
  <si>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</si>
  <si>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</si>
  <si>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</si>
  <si>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</si>
  <si>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</si>
  <si>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</si>
  <si>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</si>
  <si>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</si>
  <si>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</si>
  <si>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</si>
  <si>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</si>
  <si>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</si>
  <si>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</si>
  <si>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</si>
  <si>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</si>
  <si>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</si>
  <si>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</si>
  <si>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</si>
  <si>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</si>
  <si>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</si>
  <si>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</si>
  <si>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</si>
  <si>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</si>
  <si>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</si>
  <si>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</si>
  <si>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</si>
  <si>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</si>
  <si>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</si>
  <si>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</si>
  <si>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</si>
  <si>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</si>
  <si>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</si>
  <si>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</si>
  <si>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</si>
  <si>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</si>
  <si>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</si>
  <si>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</si>
  <si>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</si>
  <si>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</si>
  <si>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</si>
  <si>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</si>
  <si>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</si>
  <si>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</si>
  <si>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</si>
  <si>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</si>
  <si>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</si>
  <si>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</si>
  <si>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</si>
  <si>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</si>
  <si>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</si>
  <si>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</si>
  <si>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</si>
  <si>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</si>
  <si>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</si>
  <si>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</si>
  <si>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</si>
  <si>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</si>
  <si>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</si>
  <si>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</si>
  <si>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</si>
  <si>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</si>
  <si>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</si>
  <si>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</si>
  <si>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</si>
  <si>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</si>
  <si>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</si>
  <si>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</si>
  <si>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</si>
  <si>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</si>
  <si>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</si>
  <si>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</si>
  <si>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</si>
  <si>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</si>
  <si>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</si>
  <si>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</si>
  <si>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</si>
  <si>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</si>
  <si>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</si>
  <si>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</si>
  <si>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</si>
  <si>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</si>
  <si>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</si>
  <si>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</si>
  <si>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</si>
  <si>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</si>
  <si>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</si>
  <si>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</si>
  <si>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</si>
  <si>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</si>
  <si>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</si>
  <si>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</si>
  <si>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</si>
  <si>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</si>
  <si>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</si>
  <si>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</si>
  <si>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</si>
  <si>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</si>
  <si>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</si>
  <si>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</si>
  <si>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</si>
  <si>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</si>
  <si>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</si>
  <si>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</si>
  <si>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</si>
  <si>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</si>
  <si>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</si>
  <si>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</si>
  <si>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</si>
  <si>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</si>
  <si>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</si>
  <si>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</si>
  <si>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</si>
  <si>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</si>
  <si>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</si>
  <si>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</si>
  <si>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</si>
  <si>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</si>
  <si>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</si>
  <si>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</si>
  <si>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</si>
  <si>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</si>
  <si>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</si>
  <si>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</si>
  <si>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</si>
  <si>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</si>
  <si>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</si>
  <si>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</si>
  <si>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</si>
  <si>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</si>
  <si>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</si>
  <si>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</si>
  <si>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</si>
  <si>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</si>
  <si>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</si>
  <si>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</si>
  <si>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</si>
  <si>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</si>
  <si>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</si>
  <si>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</si>
  <si>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</si>
  <si>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</si>
  <si>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</si>
  <si>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</si>
  <si>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</si>
  <si>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</si>
  <si>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</si>
  <si>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</si>
  <si>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</si>
  <si>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</si>
  <si>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</si>
  <si>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</si>
  <si>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</si>
  <si>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</si>
  <si>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</si>
  <si>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</si>
  <si>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</si>
  <si>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</si>
  <si>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</si>
  <si>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</si>
  <si>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</si>
  <si>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</si>
  <si>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</si>
  <si>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</si>
  <si>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</si>
  <si>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</si>
  <si>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</si>
  <si>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</si>
  <si>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</si>
  <si>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</si>
  <si>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</si>
  <si>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</si>
  <si>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</si>
  <si>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</si>
  <si>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</si>
  <si>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</si>
  <si>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</si>
  <si>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</si>
  <si>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</si>
  <si>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</si>
  <si>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</si>
  <si>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</si>
  <si>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</si>
  <si>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</si>
  <si>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</si>
  <si>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</si>
  <si>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</si>
  <si>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</si>
  <si>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</si>
  <si>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</si>
  <si>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</si>
  <si>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</si>
  <si>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</si>
  <si>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</si>
  <si>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</si>
  <si>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</si>
  <si>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</si>
  <si>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</si>
  <si>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</si>
  <si>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</si>
  <si>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</si>
  <si>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</si>
  <si>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</si>
  <si>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</si>
  <si>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</si>
  <si>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</si>
  <si>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</si>
  <si>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</si>
  <si>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</si>
  <si>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</si>
  <si>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</si>
  <si>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</si>
  <si>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</si>
  <si>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</si>
  <si>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</si>
  <si>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</si>
  <si>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</si>
  <si>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</si>
  <si>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</si>
  <si>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</si>
  <si>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</si>
  <si>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</si>
  <si>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</si>
  <si>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</si>
  <si>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</si>
  <si>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</si>
  <si>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</si>
  <si>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</si>
  <si>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</si>
  <si>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</si>
  <si>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</si>
  <si>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</si>
  <si>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</si>
  <si>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</si>
  <si>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</si>
  <si>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</si>
  <si>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</si>
  <si>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</si>
  <si>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</si>
  <si>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</si>
  <si>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</si>
  <si>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</si>
  <si>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</si>
  <si>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</si>
  <si>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</si>
  <si>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</si>
  <si>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</si>
  <si>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</si>
  <si>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</si>
  <si>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</si>
  <si>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</si>
  <si>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</si>
  <si>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</si>
  <si>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</si>
  <si>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</si>
  <si>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</si>
  <si>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</si>
  <si>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</si>
  <si>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</si>
  <si>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</si>
  <si>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</si>
  <si>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</si>
  <si>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</si>
  <si>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</si>
  <si>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</si>
  <si>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</si>
  <si>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</si>
  <si>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</si>
  <si>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</si>
  <si>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</si>
  <si>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</si>
  <si>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</si>
  <si>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</si>
  <si>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</si>
  <si>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</si>
  <si>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</si>
  <si>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</si>
  <si>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</si>
  <si>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</si>
  <si>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</si>
  <si>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</si>
  <si>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</si>
  <si>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</si>
  <si>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</si>
  <si>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</si>
  <si>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</si>
  <si>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</si>
  <si>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</si>
  <si>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</si>
  <si>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</si>
  <si>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</si>
  <si>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</si>
  <si>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</si>
  <si>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</si>
  <si>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</si>
  <si>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</si>
  <si>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</si>
  <si>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</si>
  <si>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</si>
  <si>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</si>
  <si>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</si>
  <si>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</si>
  <si>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</si>
  <si>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</si>
  <si>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</si>
  <si>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</si>
  <si>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</si>
  <si>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</si>
  <si>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</si>
  <si>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</si>
  <si>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</si>
  <si>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</si>
  <si>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</si>
  <si>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</si>
  <si>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</si>
  <si>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</si>
  <si>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</si>
  <si>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</si>
  <si>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</si>
  <si>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</si>
  <si>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</si>
  <si>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</si>
  <si>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</si>
  <si>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</si>
  <si>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</si>
  <si>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</si>
  <si>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</si>
  <si>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</si>
  <si>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</si>
  <si>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</si>
  <si>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</si>
  <si>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</si>
  <si>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</si>
  <si>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</si>
  <si>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</si>
  <si>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</si>
  <si>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</si>
  <si>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</si>
  <si>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</si>
  <si>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</si>
  <si>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</si>
  <si>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</si>
  <si>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</si>
  <si>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</si>
  <si>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</si>
  <si>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</si>
  <si>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</si>
  <si>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</si>
  <si>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</si>
  <si>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</si>
  <si>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</si>
  <si>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</si>
  <si>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</si>
  <si>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</si>
  <si>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</si>
  <si>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</si>
  <si>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</si>
  <si>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</si>
  <si>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</si>
  <si>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</si>
  <si>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</si>
  <si>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</si>
  <si>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</si>
  <si>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</si>
  <si>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</si>
  <si>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</si>
  <si>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</si>
  <si>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</si>
  <si>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</si>
  <si>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</si>
  <si>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</si>
  <si>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</si>
  <si>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</si>
  <si>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</si>
  <si>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</si>
  <si>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</si>
  <si>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</si>
  <si>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</si>
  <si>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</si>
  <si>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</si>
  <si>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</si>
  <si>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</si>
  <si>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</si>
  <si>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</si>
  <si>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</si>
  <si>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</si>
  <si>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</si>
  <si>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</si>
  <si>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</si>
  <si>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</si>
  <si>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</si>
  <si>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</si>
  <si>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</si>
  <si>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</si>
  <si>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</si>
  <si>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</si>
  <si>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</si>
  <si>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</si>
  <si>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</si>
  <si>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</si>
  <si>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</si>
  <si>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</si>
  <si>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</si>
  <si>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</si>
  <si>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</si>
  <si>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</si>
  <si>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</si>
  <si>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</si>
  <si>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</si>
  <si>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</si>
  <si>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</si>
  <si>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</si>
  <si>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</si>
  <si>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</si>
  <si>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</si>
  <si>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</si>
  <si>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</si>
  <si>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</si>
  <si>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</si>
  <si>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</si>
  <si>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</si>
  <si>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</si>
  <si>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</si>
  <si>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</si>
  <si>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</si>
  <si>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</si>
  <si>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</si>
  <si>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</si>
  <si>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</si>
  <si>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</si>
  <si>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</si>
  <si>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</si>
  <si>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</si>
  <si>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</si>
  <si>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</si>
  <si>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</si>
  <si>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</si>
  <si>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</si>
  <si>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</si>
  <si>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</si>
  <si>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</si>
  <si>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</si>
  <si>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</si>
  <si>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</si>
  <si>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</si>
  <si>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</si>
  <si>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</si>
  <si>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</si>
  <si>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</si>
  <si>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</si>
  <si>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</si>
  <si>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</si>
  <si>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</si>
  <si>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</si>
  <si>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</si>
  <si>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</si>
  <si>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</si>
  <si>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</si>
  <si>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</si>
  <si>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</si>
  <si>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</si>
  <si>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</si>
  <si>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</si>
  <si>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</si>
  <si>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</si>
  <si>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</si>
  <si>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</si>
  <si>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</si>
  <si>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</si>
  <si>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</si>
  <si>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</si>
  <si>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</si>
  <si>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</si>
  <si>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</si>
  <si>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</si>
  <si>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</si>
  <si>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</si>
  <si>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</si>
  <si>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</si>
  <si>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</si>
  <si>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</si>
  <si>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</si>
  <si>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</si>
  <si>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</si>
  <si>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</si>
  <si>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</si>
  <si>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</si>
  <si>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</si>
  <si>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</si>
  <si>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</si>
  <si>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</si>
  <si>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</si>
  <si>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</si>
  <si>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</si>
  <si>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</si>
  <si>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</si>
  <si>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</si>
  <si>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</si>
  <si>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</si>
  <si>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</si>
  <si>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</si>
  <si>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</si>
  <si>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</si>
  <si>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</si>
  <si>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</si>
  <si>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</si>
  <si>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</si>
  <si>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</si>
  <si>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</si>
  <si>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</si>
  <si>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</si>
  <si>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</si>
  <si>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</si>
  <si>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</si>
  <si>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</si>
  <si>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</si>
  <si>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</si>
  <si>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</si>
  <si>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</si>
  <si>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</si>
  <si>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</si>
  <si>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</si>
  <si>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</si>
  <si>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</si>
  <si>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</si>
  <si>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</si>
  <si>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</si>
  <si>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</si>
  <si>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</si>
  <si>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</si>
  <si>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</si>
  <si>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</si>
  <si>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</si>
  <si>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</si>
  <si>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</si>
  <si>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</si>
  <si>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</si>
  <si>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</si>
  <si>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</si>
  <si>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</si>
  <si>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</si>
  <si>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</si>
  <si>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</si>
  <si>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</si>
  <si>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</si>
  <si>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</si>
  <si>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</si>
  <si>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</si>
  <si>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</si>
  <si>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</si>
  <si>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</si>
  <si>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</si>
  <si>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</si>
  <si>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</si>
  <si>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</si>
  <si>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</si>
  <si>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</si>
  <si>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</si>
  <si>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</si>
  <si>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</si>
  <si>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</si>
  <si>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</si>
  <si>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</si>
  <si>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</si>
  <si>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</si>
  <si>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</si>
  <si>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</si>
  <si>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</si>
  <si>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</si>
  <si>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</si>
  <si>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</si>
  <si>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</si>
  <si>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</si>
  <si>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</si>
  <si>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</si>
  <si>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</si>
  <si>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</si>
  <si>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</si>
  <si>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</si>
  <si>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</si>
  <si>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</si>
  <si>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</si>
  <si>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</si>
  <si>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</si>
  <si>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</si>
  <si>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</si>
  <si>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</si>
  <si>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</si>
  <si>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</si>
  <si>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</si>
  <si>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</si>
  <si>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</si>
  <si>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</si>
  <si>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</si>
  <si>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</si>
  <si>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</si>
  <si>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</si>
  <si>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</si>
  <si>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</si>
  <si>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</si>
  <si>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</si>
  <si>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</si>
  <si>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</si>
  <si>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</si>
  <si>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</si>
  <si>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</si>
  <si>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</si>
  <si>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</si>
  <si>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</si>
  <si>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</si>
  <si>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</si>
  <si>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</si>
  <si>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</si>
  <si>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</si>
  <si>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</si>
  <si>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</si>
  <si>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</si>
  <si>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</si>
  <si>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</si>
  <si>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</si>
  <si>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</si>
  <si>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</si>
  <si>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</si>
  <si>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</si>
  <si>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</si>
  <si>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</si>
  <si>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</si>
  <si>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</si>
  <si>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</si>
  <si>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</si>
  <si>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</si>
  <si>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</si>
  <si>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</si>
  <si>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</si>
  <si>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</si>
  <si>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</si>
  <si>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</si>
  <si>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</si>
  <si>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</si>
  <si>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</si>
  <si>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</si>
  <si>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</si>
  <si>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</si>
  <si>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</si>
  <si>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</si>
  <si>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</si>
  <si>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</si>
  <si>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</si>
  <si>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</si>
  <si>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</si>
  <si>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</si>
  <si>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</si>
  <si>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</si>
  <si>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</si>
  <si>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</si>
  <si>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</si>
  <si>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</si>
  <si>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</si>
  <si>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</si>
  <si>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</si>
  <si>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</si>
  <si>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</si>
  <si>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</si>
  <si>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</si>
  <si>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</si>
  <si>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</si>
  <si>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</si>
  <si>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</si>
  <si>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</si>
  <si>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</si>
  <si>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</si>
  <si>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</si>
  <si>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</si>
  <si>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</si>
  <si>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</si>
  <si>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</si>
  <si>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</si>
  <si>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</si>
  <si>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</si>
  <si>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</si>
  <si>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</si>
  <si>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</si>
  <si>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</si>
  <si>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</si>
  <si>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</si>
  <si>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</si>
  <si>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</si>
  <si>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</si>
  <si>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</si>
  <si>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</si>
  <si>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</si>
  <si>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</si>
  <si>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</si>
  <si>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</si>
  <si>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</si>
  <si>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</si>
  <si>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</si>
  <si>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</si>
  <si>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</si>
  <si>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</si>
  <si>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</si>
  <si>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</si>
  <si>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</si>
  <si>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</si>
  <si>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</si>
  <si>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</si>
  <si>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</si>
  <si>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</si>
  <si>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</si>
  <si>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</si>
  <si>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</si>
  <si>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</si>
  <si>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</si>
  <si>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</si>
  <si>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</si>
  <si>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</si>
  <si>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</si>
  <si>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</si>
  <si>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</si>
  <si>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</si>
  <si>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</si>
  <si>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</si>
  <si>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</si>
  <si>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</si>
  <si>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</si>
  <si>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</si>
  <si>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</si>
  <si>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</si>
  <si>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</si>
  <si>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</si>
  <si>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</si>
  <si>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</si>
  <si>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</si>
  <si>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</si>
  <si>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</si>
  <si>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</si>
  <si>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</si>
  <si>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</si>
  <si>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</si>
  <si>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</si>
  <si>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</si>
  <si>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</si>
  <si>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</si>
  <si>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</si>
  <si>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</si>
  <si>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</si>
  <si>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</si>
  <si>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</si>
  <si>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</si>
  <si>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</si>
  <si>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</si>
  <si>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</si>
  <si>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</si>
  <si>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</si>
  <si>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</si>
  <si>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</si>
  <si>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</si>
  <si>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</si>
  <si>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</si>
  <si>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</si>
  <si>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</si>
  <si>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</si>
  <si>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</si>
  <si>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</si>
  <si>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</si>
  <si>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</si>
  <si>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</si>
  <si>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</si>
  <si>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</si>
  <si>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</si>
  <si>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</si>
  <si>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</si>
  <si>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</si>
  <si>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</si>
  <si>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</si>
  <si>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</si>
  <si>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</si>
  <si>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</si>
  <si>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</si>
  <si>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</si>
  <si>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</si>
  <si>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</si>
  <si>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</si>
  <si>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</si>
  <si>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</si>
  <si>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</si>
  <si>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</si>
  <si>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</si>
  <si>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</si>
  <si>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</si>
  <si>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</si>
  <si>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</si>
  <si>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</si>
  <si>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</si>
  <si>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</si>
  <si>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</si>
  <si>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</si>
  <si>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</si>
  <si>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</si>
  <si>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</si>
  <si>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</si>
  <si>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</si>
  <si>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</si>
  <si>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</si>
  <si>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</si>
  <si>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</si>
  <si>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</si>
  <si>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</si>
  <si>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</si>
  <si>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</si>
  <si>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</si>
  <si>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</si>
  <si>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</si>
  <si>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</si>
  <si>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</si>
  <si>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</si>
  <si>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</si>
  <si>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</si>
  <si>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</si>
  <si>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</si>
  <si>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</si>
  <si>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</si>
  <si>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</si>
  <si>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</si>
  <si>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</si>
  <si>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</si>
  <si>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</si>
  <si>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</si>
  <si>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</si>
  <si>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</si>
  <si>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</si>
  <si>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</si>
  <si>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</si>
  <si>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</si>
  <si>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</si>
  <si>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</si>
  <si>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</si>
  <si>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</si>
  <si>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</si>
  <si>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</si>
  <si>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</si>
  <si>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</si>
  <si>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</si>
  <si>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</si>
  <si>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</si>
  <si>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</si>
  <si>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</si>
  <si>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</si>
  <si>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</si>
  <si>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</si>
  <si>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</si>
  <si>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</si>
  <si>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</si>
  <si>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</si>
  <si>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</si>
  <si>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</si>
  <si>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</si>
  <si>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</si>
  <si>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</si>
  <si>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</si>
  <si>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</si>
  <si>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</si>
  <si>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</si>
  <si>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</si>
  <si>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</si>
  <si>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</si>
  <si>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</si>
  <si>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</si>
  <si>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</si>
  <si>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</si>
  <si>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</si>
  <si>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</si>
  <si>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</si>
  <si>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</si>
  <si>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</si>
  <si>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</si>
  <si>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</si>
  <si>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</si>
  <si>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</si>
  <si>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</si>
  <si>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</si>
  <si>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</si>
  <si>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</si>
  <si>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</si>
  <si>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</si>
  <si>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</si>
  <si>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</si>
  <si>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</si>
  <si>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</si>
  <si>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</si>
  <si>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</si>
  <si>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</si>
  <si>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</si>
  <si>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</si>
  <si>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</si>
  <si>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</si>
  <si>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</si>
  <si>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</si>
  <si>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</si>
  <si>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</si>
  <si>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</si>
  <si>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</si>
  <si>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</si>
  <si>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</si>
  <si>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</si>
  <si>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</si>
  <si>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</si>
  <si>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</si>
  <si>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</si>
  <si>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</si>
  <si>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</si>
  <si>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</si>
  <si>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</si>
  <si>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</si>
  <si>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</si>
  <si>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</si>
  <si>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</si>
  <si>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</si>
  <si>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</si>
  <si>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</si>
  <si>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</si>
  <si>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</si>
  <si>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</si>
  <si>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</si>
  <si>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</si>
  <si>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</si>
  <si>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</si>
  <si>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</si>
  <si>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</si>
  <si>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</si>
  <si>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</si>
  <si>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</si>
  <si>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</si>
  <si>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</si>
  <si>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</si>
  <si>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</si>
  <si>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</si>
  <si>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</si>
  <si>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</si>
  <si>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</si>
  <si>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</si>
  <si>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</si>
  <si>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</si>
  <si>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</si>
  <si>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</si>
  <si>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</si>
  <si>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</si>
  <si>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</si>
  <si>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</si>
  <si>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</si>
  <si>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</si>
  <si>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</si>
  <si>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</si>
  <si>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</si>
  <si>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</si>
  <si>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</si>
  <si>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</si>
  <si>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</si>
  <si>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</si>
  <si>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</si>
  <si>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</si>
  <si>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</si>
  <si>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</si>
  <si>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</si>
  <si>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</si>
  <si>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</si>
  <si>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</si>
  <si>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</si>
  <si>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</si>
  <si>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</si>
  <si>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</si>
  <si>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</si>
  <si>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</si>
  <si>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</si>
  <si>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</si>
  <si>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</si>
  <si>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</si>
  <si>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</si>
  <si>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</si>
  <si>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</si>
  <si>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</si>
  <si>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</si>
  <si>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</si>
  <si>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</si>
  <si>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</si>
  <si>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</si>
  <si>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</si>
  <si>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</si>
  <si>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</si>
  <si>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</si>
  <si>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</si>
  <si>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</si>
  <si>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</si>
  <si>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</si>
  <si>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</si>
  <si>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</si>
  <si>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</si>
  <si>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</si>
  <si>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</si>
  <si>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</si>
  <si>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</si>
  <si>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</si>
  <si>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</si>
  <si>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</si>
  <si>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</si>
  <si>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</si>
  <si>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</si>
  <si>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</si>
  <si>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</si>
  <si>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</si>
  <si>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</si>
  <si>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</si>
  <si>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</si>
  <si>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</si>
  <si>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</si>
  <si>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</si>
  <si>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</si>
  <si>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</si>
  <si>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</si>
  <si>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</si>
  <si>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</si>
  <si>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</si>
  <si>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</si>
  <si>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</si>
  <si>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</si>
  <si>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</si>
  <si>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</si>
  <si>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</si>
  <si>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</si>
  <si>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</si>
  <si>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</si>
  <si>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</si>
  <si>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</si>
  <si>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</si>
  <si>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</si>
  <si>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</si>
  <si>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</si>
  <si>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</si>
  <si>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</si>
  <si>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</si>
  <si>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</si>
  <si>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</si>
  <si>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</si>
  <si>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</si>
  <si>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</si>
  <si>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</si>
  <si>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</si>
  <si>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</si>
  <si>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</si>
  <si>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</si>
  <si>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</si>
  <si>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</si>
  <si>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</si>
  <si>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</si>
  <si>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</si>
  <si>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</si>
  <si>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</si>
  <si>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</si>
  <si>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</si>
  <si>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</si>
  <si>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</si>
  <si>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</si>
  <si>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</si>
  <si>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</si>
  <si>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</si>
  <si>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</si>
  <si>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</si>
  <si>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</si>
  <si>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</si>
  <si>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</si>
  <si>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</si>
  <si>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</si>
  <si>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</si>
  <si>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</si>
  <si>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</si>
  <si>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</si>
  <si>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</si>
  <si>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</si>
  <si>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</si>
  <si>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</si>
  <si>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</si>
  <si>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</si>
  <si>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</si>
  <si>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</si>
  <si>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</si>
  <si>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</si>
  <si>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</si>
  <si>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</si>
  <si>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</si>
  <si>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</si>
  <si>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</si>
  <si>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</si>
  <si>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</si>
  <si>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</si>
  <si>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</si>
  <si>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</si>
  <si>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</si>
  <si>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</si>
  <si>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</si>
  <si>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</si>
  <si>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</si>
  <si>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</si>
  <si>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</si>
  <si>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</si>
  <si>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</si>
  <si>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</si>
  <si>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</si>
  <si>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</si>
  <si>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</si>
  <si>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</si>
  <si>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</si>
  <si>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</si>
  <si>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</si>
  <si>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</si>
  <si>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</si>
  <si>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</si>
  <si>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</si>
  <si>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</si>
  <si>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</si>
  <si>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</si>
  <si>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</si>
  <si>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</si>
  <si>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</si>
  <si>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</si>
  <si>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</si>
  <si>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</si>
  <si>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</si>
  <si>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</si>
  <si>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</si>
  <si>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</si>
  <si>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</si>
  <si>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</si>
  <si>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</si>
  <si>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</si>
  <si>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</si>
  <si>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</si>
  <si>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</si>
  <si>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</si>
  <si>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</si>
  <si>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</si>
  <si>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</si>
  <si>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</si>
  <si>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</si>
  <si>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</si>
  <si>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</si>
  <si>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</si>
  <si>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</si>
  <si>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</si>
  <si>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</si>
  <si>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</si>
  <si>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</si>
  <si>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</si>
  <si>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</si>
  <si>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</si>
  <si>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</si>
  <si>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</si>
  <si>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</si>
  <si>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</si>
  <si>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</si>
  <si>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</si>
  <si>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</si>
  <si>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</si>
  <si>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</si>
  <si>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</si>
  <si>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</si>
  <si>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</si>
  <si>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</si>
  <si>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</si>
  <si>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</si>
  <si>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</si>
  <si>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</si>
  <si>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</si>
  <si>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</si>
  <si>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</si>
  <si>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</si>
  <si>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</si>
  <si>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</si>
  <si>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</si>
  <si>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</si>
  <si>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</si>
  <si>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</si>
  <si>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</si>
  <si>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</si>
  <si>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</si>
  <si>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</si>
  <si>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</si>
  <si>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</si>
  <si>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</si>
  <si>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</si>
  <si>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</si>
  <si>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</si>
  <si>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</si>
  <si>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</si>
  <si>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</si>
  <si>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</si>
  <si>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</si>
  <si>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</si>
  <si>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</si>
  <si>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</si>
  <si>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</si>
  <si>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</si>
  <si>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</si>
  <si>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</si>
  <si>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</si>
  <si>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</si>
  <si>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</si>
  <si>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</si>
  <si>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</si>
  <si>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</si>
  <si>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</si>
  <si>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</si>
  <si>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</si>
  <si>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</si>
  <si>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</si>
  <si>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</si>
  <si>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</si>
  <si>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</si>
  <si>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</si>
  <si>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</si>
  <si>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</si>
  <si>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</si>
  <si>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</si>
  <si>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</si>
  <si>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</si>
  <si>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</si>
  <si>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</si>
  <si>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</si>
  <si>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</si>
  <si>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</si>
  <si>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</si>
  <si>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</si>
  <si>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</si>
  <si>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</si>
  <si>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</si>
  <si>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</si>
  <si>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</si>
  <si>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</si>
  <si>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</si>
  <si>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</si>
  <si>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</si>
  <si>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</si>
  <si>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</si>
  <si>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</si>
  <si>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</si>
  <si>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</si>
  <si>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</si>
  <si>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</si>
  <si>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</si>
  <si>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</si>
  <si>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</si>
  <si>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</si>
  <si>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</si>
  <si>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</si>
  <si>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</si>
  <si>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</si>
  <si>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</si>
  <si>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</si>
  <si>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</si>
  <si>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</si>
  <si>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</si>
  <si>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</si>
  <si>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</si>
  <si>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</si>
  <si>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</si>
  <si>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</si>
  <si>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</si>
  <si>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</si>
  <si>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</si>
  <si>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</si>
  <si>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</si>
  <si>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</si>
  <si>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</si>
  <si>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</si>
  <si>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</si>
  <si>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</si>
  <si>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</si>
  <si>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</si>
  <si>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</si>
  <si>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</si>
  <si>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</si>
  <si>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</si>
  <si>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</si>
  <si>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</si>
  <si>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</si>
  <si>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</si>
  <si>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</si>
  <si>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</si>
  <si>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</si>
  <si>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</si>
  <si>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</si>
  <si>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</si>
  <si>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</si>
  <si>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</si>
  <si>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</si>
  <si>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</si>
  <si>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</si>
  <si>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</si>
  <si>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</si>
  <si>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</si>
  <si>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</si>
  <si>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</si>
  <si>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</si>
  <si>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</si>
  <si>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</si>
  <si>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</si>
  <si>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</si>
  <si>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</si>
  <si>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</si>
  <si>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</si>
  <si>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</si>
  <si>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</si>
  <si>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</si>
  <si>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</si>
  <si>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</si>
  <si>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</si>
  <si>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</si>
  <si>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</si>
  <si>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</si>
  <si>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</si>
  <si>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</si>
  <si>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</si>
  <si>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</si>
  <si>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</si>
  <si>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</si>
  <si>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</si>
  <si>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</si>
  <si>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</si>
  <si>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</si>
  <si>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</si>
  <si>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</si>
  <si>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</si>
  <si>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</si>
  <si>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</si>
  <si>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</si>
  <si>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</si>
  <si>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</si>
  <si>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</si>
  <si>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</si>
  <si>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</si>
  <si>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</si>
  <si>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</si>
  <si>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</si>
  <si>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</si>
  <si>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</si>
  <si>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</si>
  <si>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</si>
  <si>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</si>
  <si>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</si>
  <si>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</si>
  <si>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</si>
  <si>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</si>
  <si>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</si>
  <si>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</si>
  <si>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</si>
  <si>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</si>
  <si>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</si>
  <si>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</si>
  <si>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</si>
  <si>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</si>
  <si>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</si>
  <si>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</si>
  <si>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</si>
  <si>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</si>
  <si>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</si>
  <si>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</si>
  <si>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</si>
  <si>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</si>
  <si>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</si>
  <si>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</si>
  <si>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</si>
  <si>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</si>
  <si>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</si>
  <si>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</si>
  <si>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</si>
  <si>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</si>
  <si>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</si>
  <si>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</si>
  <si>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</si>
  <si>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</si>
  <si>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</si>
  <si>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</si>
  <si>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</si>
  <si>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</si>
  <si>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</si>
  <si>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</si>
  <si>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</si>
  <si>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</si>
  <si>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</si>
  <si>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</si>
  <si>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</si>
  <si>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</si>
  <si>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</si>
  <si>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</si>
  <si>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</si>
  <si>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</si>
  <si>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</si>
  <si>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</si>
  <si>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</si>
  <si>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</si>
  <si>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</si>
  <si>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</si>
  <si>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</si>
  <si>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</si>
  <si>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</si>
  <si>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</si>
  <si>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</si>
  <si>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</si>
  <si>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</si>
  <si>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</si>
  <si>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</si>
  <si>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</si>
  <si>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</si>
  <si>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</si>
  <si>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</si>
  <si>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</si>
  <si>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</si>
  <si>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</si>
  <si>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</si>
  <si>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</si>
  <si>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</si>
  <si>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</si>
  <si>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</si>
  <si>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</si>
  <si>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</si>
  <si>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</si>
  <si>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</si>
  <si>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</si>
  <si>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</si>
  <si>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</si>
  <si>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</si>
  <si>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</si>
  <si>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</si>
  <si>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</si>
  <si>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</si>
  <si>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</si>
  <si>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</si>
  <si>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</si>
  <si>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</si>
  <si>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</si>
  <si>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</si>
  <si>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</si>
  <si>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</si>
  <si>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</si>
  <si>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</si>
  <si>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</si>
  <si>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</si>
  <si>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</si>
  <si>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</si>
  <si>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</si>
  <si>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</si>
  <si>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</si>
  <si>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</si>
  <si>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</si>
  <si>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</si>
  <si>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</si>
  <si>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</si>
  <si>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</si>
  <si>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</si>
  <si>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</si>
  <si>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</si>
  <si>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</si>
  <si>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</si>
  <si>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</si>
  <si>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</si>
  <si>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</si>
  <si>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</si>
  <si>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</si>
  <si>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</si>
  <si>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</si>
  <si>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</si>
  <si>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</si>
  <si>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</si>
  <si>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</si>
  <si>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</si>
  <si>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</si>
  <si>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</si>
  <si>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</si>
  <si>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</si>
  <si>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</si>
  <si>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</si>
  <si>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</si>
  <si>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</si>
  <si>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</si>
  <si>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</si>
  <si>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</si>
  <si>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</si>
  <si>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</si>
  <si>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</si>
  <si>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</si>
  <si>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</si>
  <si>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</si>
  <si>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</si>
  <si>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</si>
  <si>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</si>
  <si>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</si>
  <si>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</si>
  <si>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</si>
  <si>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</si>
  <si>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</si>
  <si>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</si>
  <si>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</si>
  <si>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</si>
  <si>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</si>
  <si>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</si>
  <si>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</si>
  <si>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</si>
  <si>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</si>
  <si>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</si>
  <si>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</si>
  <si>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</si>
  <si>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</si>
  <si>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</si>
  <si>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</si>
  <si>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</si>
  <si>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</si>
  <si>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</si>
  <si>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</si>
  <si>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</si>
  <si>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</si>
  <si>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</si>
  <si>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</si>
  <si>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</si>
  <si>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</si>
  <si>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</si>
  <si>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</si>
  <si>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</si>
  <si>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</si>
  <si>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</si>
  <si>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</si>
  <si>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</si>
  <si>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</si>
  <si>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</si>
  <si>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</si>
  <si>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</si>
  <si>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</si>
  <si>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</si>
  <si>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</si>
  <si>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</si>
  <si>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</si>
  <si>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</si>
  <si>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</si>
  <si>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</si>
  <si>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</si>
  <si>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</si>
  <si>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</si>
  <si>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</si>
  <si>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</si>
  <si>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</si>
  <si>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</si>
  <si>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</si>
  <si>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</si>
  <si>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</si>
  <si>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</si>
  <si>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</si>
  <si>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</si>
  <si>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</si>
  <si>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</si>
  <si>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</si>
  <si>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</si>
  <si>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</si>
  <si>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</si>
  <si>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</si>
  <si>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</si>
  <si>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</si>
  <si>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</si>
  <si>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</si>
  <si>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</si>
  <si>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</si>
  <si>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</si>
  <si>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</si>
  <si>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</si>
  <si>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</si>
  <si>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</si>
  <si>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</si>
  <si>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</si>
  <si>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</si>
  <si>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</si>
  <si>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</si>
  <si>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</si>
  <si>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</si>
  <si>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</si>
  <si>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</si>
  <si>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</si>
  <si>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</si>
  <si>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</si>
  <si>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</si>
  <si>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</si>
  <si>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</si>
  <si>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</si>
  <si>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</si>
  <si>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</si>
  <si>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</si>
  <si>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</si>
  <si>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</si>
  <si>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</si>
  <si>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</si>
  <si>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</si>
  <si>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</si>
  <si>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</si>
  <si>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</si>
  <si>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</si>
  <si>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</si>
  <si>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</si>
  <si>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</si>
  <si>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</si>
  <si>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</si>
  <si>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</si>
  <si>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</si>
  <si>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</si>
  <si>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</si>
  <si>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</si>
  <si>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</si>
  <si>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</si>
  <si>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</si>
  <si>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</si>
  <si>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</si>
  <si>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</si>
  <si>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</si>
  <si>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</si>
  <si>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</si>
  <si>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</si>
  <si>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</si>
  <si>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</si>
  <si>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</si>
  <si>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</si>
  <si>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</si>
  <si>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</si>
  <si>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</si>
  <si>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</si>
  <si>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</si>
  <si>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</si>
  <si>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</si>
  <si>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</si>
  <si>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</si>
  <si>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</si>
  <si>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</si>
  <si>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</si>
  <si>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</si>
  <si>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</si>
  <si>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</si>
  <si>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</si>
  <si>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</si>
  <si>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</si>
  <si>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</si>
  <si>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</si>
  <si>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</si>
  <si>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</si>
  <si>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</si>
  <si>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</si>
  <si>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</si>
  <si>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</si>
  <si>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</si>
  <si>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</si>
  <si>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</si>
  <si>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</si>
  <si>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</si>
  <si>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</si>
  <si>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</si>
  <si>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</si>
  <si>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</si>
  <si>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</si>
  <si>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</si>
  <si>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</si>
  <si>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</si>
  <si>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</si>
  <si>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</si>
  <si>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</si>
  <si>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</si>
  <si>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</si>
  <si>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</si>
  <si>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</si>
  <si>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</si>
  <si>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</si>
  <si>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</si>
  <si>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</si>
  <si>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</si>
  <si>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</si>
  <si>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</si>
  <si>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</si>
  <si>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</si>
  <si>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</si>
  <si>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</si>
  <si>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</si>
  <si>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</si>
  <si>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</si>
  <si>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</si>
  <si>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</si>
  <si>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</si>
  <si>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</si>
  <si>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</si>
  <si>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</si>
  <si>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</si>
  <si>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</si>
  <si>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</si>
  <si>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</si>
  <si>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</si>
  <si>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</si>
  <si>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</si>
  <si>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</si>
  <si>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</si>
  <si>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</si>
  <si>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</si>
  <si>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</si>
  <si>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</si>
  <si>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</si>
  <si>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</si>
  <si>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</si>
  <si>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</si>
  <si>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</si>
  <si>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</si>
  <si>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</si>
  <si>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</si>
  <si>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</si>
  <si>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</si>
  <si>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</si>
  <si>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</si>
  <si>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</si>
  <si>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</si>
  <si>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</si>
  <si>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</si>
  <si>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</si>
  <si>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</si>
  <si>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</si>
  <si>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</si>
  <si>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</si>
  <si>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</si>
  <si>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</si>
  <si>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</si>
  <si>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</si>
  <si>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</si>
  <si>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</si>
  <si>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</si>
  <si>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</si>
  <si>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</si>
  <si>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</si>
  <si>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</si>
  <si>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</si>
  <si>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</si>
  <si>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</si>
  <si>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</si>
  <si>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</si>
  <si>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</si>
  <si>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</si>
  <si>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</si>
  <si>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</si>
  <si>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</si>
  <si>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</si>
  <si>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</si>
  <si>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</si>
  <si>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</si>
  <si>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</si>
  <si>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</si>
  <si>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</si>
  <si>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</si>
  <si>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</si>
  <si>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</si>
  <si>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</si>
  <si>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</si>
  <si>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</si>
  <si>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</si>
  <si>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</si>
  <si>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</si>
  <si>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</si>
  <si>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</si>
  <si>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</si>
  <si>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</si>
  <si>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</si>
  <si>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</si>
  <si>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</si>
  <si>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</si>
  <si>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</si>
  <si>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</si>
  <si>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</si>
  <si>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</si>
  <si>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</si>
  <si>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</si>
  <si>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</si>
  <si>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</si>
  <si>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</si>
  <si>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</si>
  <si>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</si>
  <si>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</si>
  <si>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</si>
  <si>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</si>
  <si>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</si>
  <si>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</si>
  <si>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</si>
  <si>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</si>
  <si>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</si>
  <si>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</si>
  <si>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</si>
  <si>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</si>
  <si>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</si>
  <si>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</si>
  <si>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</si>
  <si>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</si>
  <si>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</si>
  <si>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</si>
  <si>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</si>
  <si>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</si>
  <si>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</si>
  <si>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</si>
  <si>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</si>
  <si>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</si>
  <si>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</si>
  <si>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</si>
  <si>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</si>
  <si>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</si>
  <si>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</si>
  <si>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</si>
  <si>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</si>
  <si>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</si>
  <si>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</si>
  <si>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</si>
  <si>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</si>
  <si>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</si>
  <si>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</si>
  <si>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</si>
  <si>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</si>
  <si>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</si>
  <si>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</si>
  <si>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</si>
  <si>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</si>
  <si>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</si>
  <si>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</si>
  <si>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</si>
  <si>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</si>
  <si>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</si>
  <si>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</si>
  <si>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</si>
  <si>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</si>
  <si>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</si>
  <si>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</si>
  <si>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</si>
  <si>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</si>
  <si>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</si>
  <si>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</si>
  <si>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</si>
  <si>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</si>
  <si>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</si>
  <si>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</si>
  <si>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</si>
  <si>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</si>
  <si>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</si>
  <si>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</si>
  <si>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</si>
  <si>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</si>
  <si>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</si>
  <si>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</si>
  <si>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</si>
  <si>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</si>
  <si>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</si>
  <si>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</si>
  <si>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</si>
  <si>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</si>
  <si>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</si>
  <si>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</si>
  <si>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</si>
  <si>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</si>
  <si>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</si>
  <si>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</si>
  <si>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</si>
  <si>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</si>
  <si>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</si>
  <si>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</si>
  <si>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</si>
  <si>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</si>
  <si>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</si>
  <si>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</si>
  <si>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</si>
  <si>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</si>
  <si>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</si>
  <si>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</si>
  <si>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</si>
  <si>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</si>
  <si>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</si>
  <si>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</si>
  <si>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</si>
  <si>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</si>
  <si>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</si>
  <si>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</si>
  <si>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</si>
  <si>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</si>
  <si>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</si>
  <si>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</si>
  <si>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</si>
  <si>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</si>
  <si>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</si>
  <si>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</si>
  <si>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</si>
  <si>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</si>
  <si>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</si>
  <si>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</si>
  <si>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</si>
  <si>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</si>
  <si>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</si>
  <si>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</si>
  <si>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</si>
  <si>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</si>
  <si>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</si>
  <si>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</si>
  <si>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</si>
  <si>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</si>
  <si>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</si>
  <si>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</si>
  <si>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</si>
  <si>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</si>
  <si>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</si>
  <si>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</si>
  <si>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</si>
  <si>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</si>
  <si>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</si>
  <si>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</si>
  <si>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</si>
  <si>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</si>
  <si>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</si>
  <si>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</si>
  <si>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</si>
  <si>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</si>
  <si>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</si>
  <si>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</si>
  <si>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</si>
  <si>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</si>
  <si>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</si>
  <si>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</si>
  <si>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</si>
  <si>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</si>
  <si>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</si>
  <si>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</si>
  <si>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</si>
  <si>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</si>
  <si>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</si>
  <si>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</si>
  <si>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</si>
  <si>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</si>
  <si>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</si>
  <si>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</si>
  <si>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</si>
  <si>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</si>
  <si>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</si>
  <si>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</si>
  <si>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</si>
  <si>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</si>
  <si>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</si>
  <si>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</si>
  <si>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</si>
  <si>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</si>
  <si>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</si>
  <si>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</si>
  <si>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</si>
  <si>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</si>
  <si>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</si>
  <si>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</si>
  <si>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</si>
  <si>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</si>
  <si>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</si>
  <si>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</si>
  <si>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</si>
  <si>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</si>
  <si>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</si>
  <si>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</si>
  <si>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</si>
  <si>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</si>
  <si>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</si>
  <si>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</si>
  <si>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</si>
  <si>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</si>
  <si>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</si>
  <si>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</si>
  <si>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</si>
  <si>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</si>
  <si>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</si>
  <si>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</si>
  <si>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</si>
  <si>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</si>
  <si>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</si>
  <si>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</si>
  <si>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</si>
  <si>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</si>
  <si>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</si>
  <si>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</si>
  <si>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</si>
  <si>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</si>
  <si>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</si>
  <si>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</si>
  <si>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</si>
  <si>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</si>
  <si>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</si>
  <si>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</si>
  <si>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</si>
  <si>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</si>
  <si>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</si>
  <si>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</si>
  <si>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</si>
  <si>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</si>
  <si>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</si>
  <si>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</si>
  <si>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</si>
  <si>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</si>
  <si>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</si>
  <si>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</si>
  <si>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</si>
  <si>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</si>
  <si>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</si>
  <si>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</si>
  <si>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</si>
  <si>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</si>
  <si>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</si>
  <si>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</si>
  <si>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</si>
  <si>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</si>
  <si>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</si>
  <si>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</si>
  <si>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</si>
  <si>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</si>
  <si>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</si>
  <si>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</si>
  <si>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</si>
  <si>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</si>
  <si>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</si>
  <si>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</si>
  <si>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</si>
  <si>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</si>
  <si>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</si>
  <si>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</si>
  <si>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</si>
  <si>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</si>
  <si>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</si>
  <si>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</si>
  <si>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</si>
  <si>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</si>
  <si>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</si>
  <si>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</si>
  <si>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</si>
  <si>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</si>
  <si>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</si>
  <si>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</si>
  <si>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</si>
  <si>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</si>
  <si>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</si>
  <si>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</si>
  <si>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</si>
  <si>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</si>
  <si>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</si>
  <si>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</si>
  <si>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</si>
  <si>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</si>
  <si>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</si>
  <si>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</si>
  <si>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</si>
  <si>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</si>
  <si>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</si>
  <si>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</si>
  <si>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</si>
  <si>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</si>
  <si>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</si>
  <si>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</si>
  <si>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</si>
  <si>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</si>
  <si>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</si>
  <si>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</si>
  <si>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</si>
  <si>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</si>
  <si>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</si>
  <si>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</si>
  <si>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</si>
  <si>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</si>
  <si>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</si>
  <si>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</si>
  <si>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</si>
  <si>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</si>
  <si>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</si>
  <si>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</si>
  <si>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</si>
  <si>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</si>
  <si>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</si>
  <si>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</si>
  <si>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</si>
  <si>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</si>
  <si>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</si>
  <si>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</si>
  <si>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</si>
  <si>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</si>
  <si>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</si>
  <si>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</si>
  <si>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</si>
  <si>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</si>
  <si>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</si>
  <si>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</si>
  <si>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</si>
  <si>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</si>
  <si>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</si>
  <si>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</si>
  <si>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</si>
  <si>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</si>
  <si>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</si>
  <si>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</si>
  <si>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</si>
  <si>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</si>
  <si>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</si>
  <si>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</si>
  <si>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</si>
  <si>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</si>
  <si>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</si>
  <si>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</si>
  <si>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</si>
  <si>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</si>
  <si>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</si>
  <si>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</si>
  <si>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</si>
  <si>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</si>
  <si>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</si>
  <si>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</si>
  <si>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</si>
  <si>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</si>
  <si>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</si>
  <si>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</si>
  <si>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</si>
  <si>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</si>
  <si>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</si>
  <si>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</si>
  <si>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</si>
  <si>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</si>
  <si>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</si>
  <si>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</si>
  <si>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</si>
  <si>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</si>
  <si>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</si>
  <si>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</si>
  <si>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</si>
  <si>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</si>
  <si>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</si>
  <si>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</si>
  <si>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</si>
  <si>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</si>
  <si>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</si>
  <si>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</si>
  <si>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</si>
  <si>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</si>
  <si>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</si>
  <si>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</si>
  <si>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</si>
  <si>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</si>
  <si>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</si>
  <si>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</si>
  <si>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</si>
  <si>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</si>
  <si>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</si>
  <si>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</si>
  <si>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</si>
  <si>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</si>
  <si>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</si>
  <si>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</si>
  <si>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</si>
  <si>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</si>
  <si>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</si>
  <si>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</si>
  <si>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</si>
  <si>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</si>
  <si>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</si>
  <si>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</si>
  <si>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</si>
  <si>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</si>
  <si>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</si>
  <si>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</si>
  <si>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</si>
  <si>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</si>
  <si>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</si>
  <si>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</si>
  <si>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</si>
  <si>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</si>
  <si>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</si>
  <si>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</si>
  <si>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</si>
  <si>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</si>
  <si>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</si>
  <si>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</si>
  <si>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</si>
  <si>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</si>
  <si>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</si>
  <si>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</si>
  <si>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</si>
  <si>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</si>
  <si>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</si>
  <si>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</si>
  <si>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</si>
  <si>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</si>
  <si>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</si>
  <si>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</si>
  <si>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</si>
  <si>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</si>
  <si>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</si>
  <si>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</si>
  <si>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</si>
  <si>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</si>
  <si>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</si>
  <si>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</si>
  <si>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</si>
  <si>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</si>
  <si>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</si>
  <si>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</si>
  <si>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</si>
  <si>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</si>
  <si>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</si>
  <si>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</si>
  <si>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</si>
  <si>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</si>
  <si>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</si>
  <si>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</si>
  <si>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</si>
  <si>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</si>
  <si>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</si>
  <si>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</si>
  <si>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</si>
  <si>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</si>
  <si>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</si>
  <si>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</si>
  <si>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</si>
  <si>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</si>
  <si>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</si>
  <si>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</si>
  <si>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</si>
  <si>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</si>
  <si>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</si>
  <si>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</si>
  <si>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</si>
  <si>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</si>
  <si>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</si>
  <si>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</si>
  <si>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</si>
  <si>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</si>
  <si>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</si>
  <si>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</si>
  <si>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</si>
  <si>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</si>
  <si>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</si>
  <si>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</si>
  <si>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</si>
  <si>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</si>
  <si>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</si>
  <si>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</si>
  <si>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</si>
  <si>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</si>
  <si>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</si>
  <si>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</si>
  <si>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</si>
  <si>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</si>
  <si>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</si>
  <si>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</si>
  <si>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</si>
  <si>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</si>
  <si>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</si>
  <si>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</si>
  <si>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</si>
  <si>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</si>
  <si>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</si>
  <si>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</si>
  <si>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</si>
  <si>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</si>
  <si>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</si>
  <si>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</si>
  <si>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</si>
  <si>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</si>
  <si>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</si>
  <si>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</si>
  <si>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</si>
  <si>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</si>
  <si>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</si>
  <si>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</si>
  <si>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</si>
  <si>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</si>
  <si>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</si>
  <si>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</si>
  <si>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</si>
  <si>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</si>
  <si>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</si>
  <si>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</si>
  <si>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</si>
  <si>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</si>
  <si>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</si>
  <si>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</si>
  <si>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</si>
  <si>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</si>
  <si>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</si>
  <si>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</si>
  <si>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</si>
  <si>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</si>
  <si>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</si>
  <si>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</si>
  <si>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</si>
  <si>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</si>
  <si>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</si>
  <si>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</si>
  <si>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</si>
  <si>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</si>
  <si>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</si>
  <si>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</si>
  <si>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</si>
  <si>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</si>
  <si>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</si>
  <si>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</si>
  <si>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</si>
  <si>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</si>
  <si>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</si>
  <si>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</si>
  <si>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</si>
  <si>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</si>
  <si>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</si>
  <si>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</si>
  <si>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</si>
  <si>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</si>
  <si>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</si>
  <si>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</si>
  <si>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</si>
  <si>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</si>
  <si>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</si>
  <si>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</si>
  <si>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</si>
  <si>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</si>
  <si>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</si>
  <si>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</si>
  <si>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</si>
  <si>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</si>
  <si>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</si>
  <si>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</si>
  <si>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</si>
  <si>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</si>
  <si>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</si>
  <si>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</si>
  <si>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</si>
  <si>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</si>
  <si>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</si>
  <si>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</si>
  <si>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</si>
  <si>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</si>
  <si>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</si>
  <si>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</si>
  <si>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</si>
  <si>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</si>
  <si>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</si>
  <si>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</si>
  <si>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</si>
  <si>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</si>
  <si>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</si>
  <si>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</si>
  <si>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</si>
  <si>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</si>
  <si>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</si>
  <si>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</si>
  <si>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</si>
  <si>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</si>
  <si>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</si>
  <si>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</si>
  <si>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</si>
  <si>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</si>
  <si>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</si>
  <si>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</si>
  <si>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</si>
  <si>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</si>
  <si>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</si>
  <si>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</si>
  <si>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</si>
  <si>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</si>
  <si>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</si>
  <si>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</si>
  <si>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</si>
  <si>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</si>
  <si>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</si>
  <si>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</si>
  <si>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</si>
  <si>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</si>
  <si>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</si>
  <si>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</si>
  <si>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</si>
  <si>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</si>
  <si>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</si>
  <si>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</si>
  <si>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</si>
  <si>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</si>
  <si>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</si>
  <si>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</si>
  <si>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</si>
  <si>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</si>
  <si>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</si>
  <si>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</si>
  <si>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</si>
  <si>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</si>
  <si>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</si>
  <si>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</si>
  <si>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</si>
  <si>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</si>
  <si>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</si>
  <si>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</si>
  <si>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</si>
  <si>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</si>
  <si>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</si>
  <si>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</si>
  <si>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</si>
  <si>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</si>
  <si>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</si>
  <si>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</si>
  <si>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</si>
  <si>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</si>
  <si>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</si>
  <si>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</si>
  <si>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</si>
  <si>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</si>
  <si>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</si>
  <si>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</si>
  <si>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</si>
  <si>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</si>
  <si>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</si>
  <si>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</si>
  <si>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</si>
  <si>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</si>
  <si>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</si>
  <si>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</si>
  <si>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</si>
  <si>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</si>
  <si>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</si>
  <si>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</si>
  <si>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</si>
  <si>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</si>
  <si>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</si>
  <si>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</si>
  <si>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</si>
  <si>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</si>
  <si>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</si>
  <si>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</si>
  <si>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</si>
  <si>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</si>
  <si>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</si>
  <si>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</si>
  <si>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</si>
  <si>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</si>
  <si>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</si>
  <si>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</si>
  <si>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</si>
  <si>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</si>
  <si>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</si>
  <si>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</si>
  <si>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</si>
  <si>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</si>
  <si>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</si>
  <si>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</si>
  <si>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</si>
  <si>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</si>
  <si>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</si>
  <si>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</si>
  <si>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</si>
  <si>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</si>
  <si>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</si>
  <si>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</si>
  <si>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</si>
  <si>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</si>
  <si>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</si>
  <si>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</si>
  <si>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</si>
  <si>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</si>
  <si>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</si>
  <si>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</si>
  <si>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</si>
  <si>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</si>
  <si>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</si>
  <si>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</si>
  <si>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</si>
  <si>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</si>
  <si>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</si>
  <si>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</si>
  <si>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</si>
  <si>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</si>
  <si>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</si>
  <si>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</si>
  <si>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</si>
  <si>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</si>
  <si>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</si>
  <si>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</si>
  <si>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</si>
  <si>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</si>
  <si>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</si>
  <si>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</si>
  <si>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</si>
  <si>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</si>
  <si>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</si>
  <si>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</si>
  <si>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</si>
  <si>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</si>
  <si>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</si>
  <si>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</si>
  <si>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</si>
  <si>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</si>
  <si>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</si>
  <si>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</si>
  <si>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</si>
  <si>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</si>
  <si>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</si>
  <si>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</si>
  <si>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</si>
  <si>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</si>
  <si>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</si>
  <si>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</si>
  <si>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</si>
  <si>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</si>
  <si>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</si>
  <si>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</si>
  <si>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</si>
  <si>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</si>
  <si>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</si>
  <si>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</si>
  <si>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</si>
  <si>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</si>
  <si>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</si>
  <si>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</si>
  <si>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</si>
  <si>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</si>
  <si>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</si>
  <si>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</si>
  <si>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</si>
  <si>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</si>
  <si>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</si>
  <si>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</si>
  <si>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</si>
  <si>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</si>
  <si>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</si>
  <si>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</si>
  <si>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</si>
  <si>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</si>
  <si>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</si>
  <si>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</si>
  <si>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</si>
  <si>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</si>
  <si>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</si>
  <si>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</si>
  <si>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</si>
  <si>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</si>
  <si>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</si>
  <si>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</si>
  <si>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</si>
  <si>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</si>
  <si>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</si>
  <si>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</si>
  <si>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</si>
  <si>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</si>
  <si>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</si>
  <si>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</si>
  <si>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</si>
  <si>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</si>
  <si>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</si>
  <si>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</si>
  <si>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</si>
  <si>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</si>
  <si>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</si>
  <si>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</si>
  <si>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</si>
  <si>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</si>
  <si>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</si>
  <si>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</si>
  <si>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</si>
  <si>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</si>
  <si>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</si>
  <si>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</si>
  <si>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</si>
  <si>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</si>
  <si>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</si>
  <si>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</si>
  <si>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</si>
  <si>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</si>
  <si>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</si>
  <si>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</si>
  <si>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</si>
  <si>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</si>
  <si>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</si>
  <si>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</si>
  <si>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</si>
  <si>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</si>
  <si>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</si>
  <si>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</si>
  <si>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</si>
  <si>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</si>
  <si>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</si>
  <si>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</si>
  <si>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</si>
  <si>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</si>
  <si>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</si>
  <si>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</si>
  <si>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</si>
  <si>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</si>
  <si>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</si>
  <si>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</si>
  <si>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</si>
  <si>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</si>
  <si>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</si>
  <si>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</si>
  <si>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</si>
  <si>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</si>
  <si>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</si>
  <si>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</si>
  <si>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</si>
  <si>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</si>
  <si>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</si>
  <si>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</si>
  <si>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</si>
  <si>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</si>
  <si>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</si>
  <si>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</si>
  <si>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</si>
  <si>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</si>
  <si>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</si>
  <si>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</si>
  <si>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</si>
  <si>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</si>
  <si>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</si>
  <si>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</si>
  <si>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</si>
  <si>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</si>
  <si>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</si>
  <si>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</si>
  <si>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</si>
  <si>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</si>
  <si>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</si>
  <si>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</si>
  <si>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</si>
  <si>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</si>
  <si>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</si>
  <si>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</si>
  <si>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</si>
  <si>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</si>
  <si>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</si>
  <si>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</si>
  <si>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</si>
  <si>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</si>
  <si>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</si>
  <si>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</si>
  <si>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</si>
  <si>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</si>
  <si>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</si>
  <si>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</si>
  <si>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</si>
  <si>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</si>
  <si>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</si>
  <si>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</si>
  <si>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</si>
  <si>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</si>
  <si>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</si>
  <si>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</si>
  <si>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</si>
  <si>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</si>
  <si>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</si>
  <si>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</si>
  <si>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</si>
  <si>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</si>
  <si>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</si>
  <si>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</si>
  <si>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</si>
  <si>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</si>
  <si>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</si>
  <si>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</si>
  <si>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</si>
  <si>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</si>
  <si>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</si>
  <si>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</si>
  <si>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</si>
  <si>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</si>
  <si>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</si>
  <si>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</si>
  <si>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</si>
  <si>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</si>
  <si>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</si>
  <si>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</si>
  <si>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</si>
  <si>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</si>
  <si>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</si>
  <si>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</si>
  <si>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</si>
  <si>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</si>
  <si>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</si>
  <si>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</si>
  <si>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</si>
  <si>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</si>
  <si>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</si>
  <si>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</si>
  <si>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</si>
  <si>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</si>
  <si>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</si>
  <si>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</si>
  <si>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</si>
  <si>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</si>
  <si>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</si>
  <si>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</si>
  <si>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</si>
  <si>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</si>
  <si>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</si>
  <si>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</si>
  <si>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</si>
  <si>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</si>
  <si>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</si>
  <si>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</si>
  <si>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</si>
  <si>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</si>
  <si>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</si>
  <si>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</si>
  <si>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</si>
  <si>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</si>
  <si>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</si>
  <si>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</si>
  <si>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</si>
  <si>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</si>
  <si>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</si>
  <si>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</si>
  <si>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</si>
  <si>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</si>
  <si>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</si>
  <si>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</si>
  <si>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</si>
  <si>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</si>
  <si>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</si>
  <si>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</si>
  <si>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</si>
  <si>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</si>
  <si>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</si>
  <si>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</si>
  <si>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</si>
  <si>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</si>
  <si>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</si>
  <si>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</si>
  <si>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</si>
  <si>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</si>
  <si>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</si>
  <si>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</si>
  <si>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</si>
  <si>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</si>
  <si>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</si>
  <si>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</si>
  <si>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</si>
  <si>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</si>
  <si>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</si>
  <si>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</si>
  <si>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</si>
  <si>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</si>
  <si>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</si>
  <si>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</si>
  <si>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</si>
  <si>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</si>
  <si>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</si>
  <si>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</si>
  <si>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</si>
  <si>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</si>
  <si>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</si>
  <si>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</si>
  <si>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</si>
  <si>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</si>
  <si>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</si>
  <si>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</si>
  <si>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</si>
  <si>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</si>
  <si>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</si>
  <si>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</si>
  <si>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</si>
  <si>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</si>
  <si>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</si>
  <si>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</si>
  <si>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</si>
  <si>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</si>
  <si>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</si>
  <si>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</si>
  <si>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</si>
  <si>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</si>
  <si>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</si>
  <si>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</si>
  <si>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</si>
  <si>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</si>
  <si>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</si>
  <si>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</si>
  <si>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</si>
  <si>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</si>
  <si>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</si>
  <si>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</si>
  <si>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</si>
  <si>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</si>
  <si>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</si>
  <si>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</si>
  <si>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</si>
  <si>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</si>
  <si>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</si>
  <si>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</si>
  <si>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</si>
  <si>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</si>
  <si>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</si>
  <si>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</si>
  <si>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</si>
  <si>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</si>
  <si>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</si>
  <si>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</si>
  <si>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</si>
  <si>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</si>
  <si>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</si>
  <si>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</si>
  <si>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</si>
  <si>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</si>
  <si>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</si>
  <si>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</si>
  <si>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</si>
  <si>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</si>
  <si>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</si>
  <si>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</si>
  <si>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</si>
  <si>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</si>
  <si>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</si>
  <si>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</si>
  <si>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</si>
  <si>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</si>
  <si>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</si>
  <si>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</si>
  <si>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</si>
  <si>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</si>
  <si>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</si>
  <si>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</si>
  <si>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</si>
  <si>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</si>
  <si>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</si>
  <si>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</si>
  <si>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</si>
  <si>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</si>
  <si>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</si>
  <si>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</si>
  <si>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</si>
  <si>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</si>
  <si>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</si>
  <si>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</si>
  <si>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</si>
  <si>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</si>
  <si>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</si>
  <si>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</si>
  <si>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</si>
  <si>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</si>
  <si>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</si>
  <si>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</si>
  <si>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</si>
  <si>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</si>
  <si>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</si>
  <si>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</si>
  <si>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</si>
  <si>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</si>
  <si>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</si>
  <si>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</si>
  <si>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</si>
  <si>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</si>
  <si>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</si>
  <si>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</si>
  <si>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</si>
  <si>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</si>
  <si>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</si>
  <si>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</si>
  <si>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</si>
  <si>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</si>
  <si>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</si>
  <si>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</si>
  <si>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</si>
  <si>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</si>
  <si>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</si>
  <si>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</si>
  <si>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</si>
  <si>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</si>
  <si>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</si>
  <si>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</si>
  <si>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</si>
  <si>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</si>
  <si>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</si>
  <si>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</si>
  <si>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</si>
  <si>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</si>
  <si>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</si>
  <si>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</si>
  <si>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</si>
  <si>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</si>
  <si>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</si>
  <si>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</si>
  <si>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</si>
  <si>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</si>
  <si>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</si>
  <si>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</si>
  <si>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</si>
  <si>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</si>
  <si>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</si>
  <si>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</si>
  <si>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</si>
  <si>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</si>
  <si>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</si>
  <si>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</si>
  <si>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</si>
  <si>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</si>
  <si>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</si>
  <si>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</si>
  <si>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</si>
  <si>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</si>
  <si>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</si>
  <si>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</si>
  <si>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</si>
  <si>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</si>
  <si>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</si>
  <si>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</si>
  <si>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</si>
  <si>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</si>
  <si>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</si>
  <si>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</si>
  <si>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</si>
  <si>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</si>
  <si>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</si>
  <si>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</si>
  <si>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</si>
  <si>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</si>
  <si>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</si>
  <si>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</si>
  <si>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</si>
  <si>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</si>
  <si>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</si>
  <si>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</si>
  <si>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</si>
  <si>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</si>
  <si>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</si>
  <si>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</si>
  <si>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</si>
  <si>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</si>
  <si>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</si>
  <si>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</si>
  <si>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</si>
  <si>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</si>
  <si>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</si>
  <si>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</si>
  <si>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</si>
  <si>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</si>
  <si>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</si>
  <si>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</si>
  <si>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</si>
  <si>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</si>
  <si>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</si>
  <si>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</si>
  <si>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</si>
  <si>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</si>
  <si>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</si>
  <si>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</si>
  <si>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</si>
  <si>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</si>
  <si>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</si>
  <si>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</si>
  <si>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</si>
  <si>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</si>
  <si>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</si>
  <si>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</si>
  <si>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</si>
  <si>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</si>
  <si>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</si>
  <si>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</si>
  <si>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</si>
  <si>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</si>
  <si>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</si>
  <si>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</si>
  <si>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</si>
  <si>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</si>
  <si>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</si>
  <si>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</si>
  <si>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</si>
  <si>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</si>
  <si>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</si>
  <si>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</si>
  <si>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</si>
  <si>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</si>
  <si>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</si>
  <si>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</si>
  <si>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</si>
  <si>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</si>
  <si>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</si>
  <si>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</si>
  <si>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</si>
  <si>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</si>
  <si>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</si>
  <si>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</si>
  <si>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</si>
  <si>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</si>
  <si>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</si>
  <si>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</si>
  <si>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</si>
  <si>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</si>
  <si>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</si>
  <si>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</si>
  <si>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</si>
  <si>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</si>
  <si>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</si>
  <si>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</si>
  <si>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</si>
  <si>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</si>
  <si>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</si>
  <si>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</si>
  <si>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</si>
  <si>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</si>
  <si>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</si>
  <si>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</si>
  <si>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</si>
  <si>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</si>
  <si>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</si>
  <si>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</si>
  <si>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</si>
  <si>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</si>
  <si>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</si>
  <si>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</si>
  <si>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</si>
  <si>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</si>
  <si>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Violencia psicológica</t>
  </si>
  <si>
    <t>Vida</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</si>
  <si>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</si>
  <si>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</si>
  <si>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</si>
  <si>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</si>
  <si>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</si>
  <si>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</si>
  <si>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</si>
  <si>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</si>
  <si>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</si>
  <si>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</si>
  <si>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</si>
  <si>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</si>
  <si>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</si>
  <si>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</si>
  <si>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</si>
  <si>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</si>
  <si>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</si>
  <si>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</si>
  <si>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</si>
  <si>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</si>
  <si>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</si>
  <si>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</si>
  <si>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Región-Comuna-Periodo</t>
  </si>
  <si>
    <t>II 03</t>
  </si>
  <si>
    <t>II 04</t>
  </si>
  <si>
    <t>RP 01</t>
  </si>
  <si>
    <t>RP 02</t>
  </si>
  <si>
    <t>GR 23</t>
  </si>
  <si>
    <t>GR 24</t>
  </si>
  <si>
    <t>GR 25</t>
  </si>
  <si>
    <t>GR 26</t>
  </si>
  <si>
    <t>GR 27</t>
  </si>
  <si>
    <t>GR 28</t>
  </si>
  <si>
    <t>GR 29</t>
  </si>
  <si>
    <t>GR 30</t>
  </si>
  <si>
    <t>Tasa por 100 mil mujeres de violencia psicológica</t>
  </si>
  <si>
    <t>Violencia Psicológica General Año</t>
  </si>
  <si>
    <t>Violencia Psicológica General Vida (año o vida)</t>
  </si>
  <si>
    <t>Violencia Psicológica Grave Año</t>
  </si>
  <si>
    <t>Violencia Psicológica Leve Año</t>
  </si>
  <si>
    <t>https://analytics.zoho.com/open-view/2395394000006992269?ZOHO_CRITERIA=%22Trasposicion_27.19%22.%22Cod%20comuna%22%20%3D%201101</t>
  </si>
  <si>
    <t>https://analytics.zoho.com/open-view/2395394000006978051?ZOHO_CRITERIA=%22Trasposicion_27.19%22.%22Cod%20regi%C3%B3n%22%20%3D%201</t>
  </si>
  <si>
    <t>https://analytics.zoho.com/open-view/2395394000006978557?ZOHO_CRITERIA=%22Trasposicion_27.19%22.%22Cod%20regi%C3%B3n%22%20%3D%201</t>
  </si>
  <si>
    <t>https://analytics.zoho.com/open-view/2395394000006978733?ZOHO_CRITERIA=%22Trasposicion_27.19%22.%22Cod%20regi%C3%B3n%22%20%3D%201</t>
  </si>
  <si>
    <t>https://analytics.zoho.com/open-view/2395394000006983053?ZOHO_CRITERIA=%22Trasposicion_27.19%22.%22Cod%20comuna%22%20%3D%201101</t>
  </si>
  <si>
    <t>https://analytics.zoho.com/open-view/2395394000007140890?ZOHO_CRITERIA=%22Trasposicion_27.19%22.%22Id%20prevalencia%22%20%3D%201</t>
  </si>
  <si>
    <t>https://analytics.zoho.com/open-view/2395394000006983368?ZOHO_CRITERIA=%22Trasposicion_27.19%22.%22Id%20prevalencia%22%20%3D%201</t>
  </si>
  <si>
    <t>https://analytics.zoho.com/open-view/2395394000006983614?ZOHO_CRITERIA=%22Trasposicion_27.19%22.%22Id%20prevalencia%22%20%3D%201</t>
  </si>
  <si>
    <t>https://analytics.zoho.com/open-view/2395394000007024820?ZOHO_CRITERIA=%22Trasposicion_27.19%22.%22Id%20Periodo%22%20%3D%201</t>
  </si>
  <si>
    <t>https://analytics.zoho.com/open-view/2395394000006983887?ZOHO_CRITERIA=%22Trasposicion_27.19%22.%22Id%20Periodo%22%20%3D%201</t>
  </si>
  <si>
    <t>https://analytics.zoho.com/open-view/2395394000006984000?ZOHO_CRITERIA=%22Trasposicion_27.19%22.%22Id%20Periodo%22%20%3D%201</t>
  </si>
  <si>
    <t>https://analytics.zoho.com/open-view/2395394000007022139?ZOHO_CRITERIA=%22Trasposicion_27.19%22.%22Cod%20regi%C3%B3n%22%20%3D%201</t>
  </si>
  <si>
    <t>https://analytics.zoho.com/open-view/2395394000007022239?ZOHO_CRITERIA=%22Trasposicion_27.19%22.%22Cod%20regi%C3%B3n%22%20%3D%201</t>
  </si>
  <si>
    <t>https://analytics.zoho.com/open-view/2395394000007022337?ZOHO_CRITERIA=%22Trasposicion_27.19%22.%22Cod%20regi%C3%B3n%22%20%3D%201</t>
  </si>
  <si>
    <t>https://analytics.zoho.com/open-view/2395394000007022481?ZOHO_CRITERIA=%22Trasposicion_27.19%22.%22Cod%20comuna%22%20%3D%201101</t>
  </si>
  <si>
    <t>https://analytics.zoho.com/open-view/2395394000007022668?ZOHO_CRITERIA=%22Trasposicion_27.19%22.%22Cod%20comuna%22%20%3D%201101</t>
  </si>
  <si>
    <t>https://analytics.zoho.com/open-view/2395394000007022708?ZOHO_CRITERIA=%22Trasposicion_27.19%22.%22Id%20prevalencia%22%20%3D%201</t>
  </si>
  <si>
    <t>https://analytics.zoho.com/open-view/2395394000007142873?ZOHO_CRITERIA=%22Trasposicion_27.19%22.%22Id%20prevalencia%22%20%3D%201</t>
  </si>
  <si>
    <t>https://analytics.zoho.com/open-view/2395394000007024820?ZOHO_CRITERIA=%22Trasposicion_27.19%22.%22Id%20prevalencia%22%20%3D%201</t>
  </si>
  <si>
    <t>https://analytics.zoho.com/open-view/2395394000007024934?ZOHO_CRITERIA=%22Trasposicion_27.19%22.%22Id%20Periodo%22%20%3D%201</t>
  </si>
  <si>
    <t>https://analytics.zoho.com/open-view/2395394000007025123?ZOHO_CRITERIA=%22Trasposicion_27.19%22.%22Id%20Periodo%22%20%3D%201</t>
  </si>
  <si>
    <t>https://analytics.zoho.com/open-view/2395394000007025474?ZOHO_CRITERIA=%22Trasposicion_27.19%22.%22Id%20Periodo%22%20%3D%201</t>
  </si>
  <si>
    <t>https://analytics.zoho.com/open-view/2395394000007025593</t>
  </si>
  <si>
    <t>https://analytics.zoho.com/open-view/2395394000007025987</t>
  </si>
  <si>
    <t>https://analytics.zoho.com/open-view/2395394000007026105</t>
  </si>
  <si>
    <t>https://analytics.zoho.com/open-view/2395394000007026438</t>
  </si>
  <si>
    <t>https://analytics.zoho.com/open-view/2395394000007026575</t>
  </si>
  <si>
    <t>https://analytics.zoho.com/open-view/2395394000007026714</t>
  </si>
  <si>
    <t>https://analytics.zoho.com/open-view/2395394000007026835</t>
  </si>
  <si>
    <t>https://analytics.zoho.com/open-view/2395394000007026920</t>
  </si>
  <si>
    <t>https://analytics.zoho.com/open-view/2395394000007028015?ZOHO_CRITERIA=%22Trasposicion_27.19%22.%22Mes%22%20%3D%202020%20and%20%22Trasposicion_27.19%22.%22Valor%22%3E0.99%20and%20%22Trasposicion_27.19%22.%22Cod%20regi%C3%B3n%22%20%3D%201</t>
  </si>
  <si>
    <t>https://analytics.zoho.com/open-view/2395394000007140059?ZOHO_CRITERIA=%22Trasposicion_27.19%22.%22Mes%22%20%3D%202020%20and%20%22Trasposicion_27.19%22.%22Valor%22%3E0.99%20and%20%22Trasposicion_27.19%22.%22Id%20prevalencia%22%20%3D%201</t>
  </si>
  <si>
    <t>https://analytics.zoho.com/open-view/2395394000007144599?ZOHO_CRITERIA=%22Trasposicion_27.19%22.%22Valor%22%3E0.99%20and%20%0A%22Trasposicion_27.19%22.%22Cod%20regi%C3%B3n%22%20%3D%201</t>
  </si>
  <si>
    <t>https://analytics.zoho.com/open-view/2395394000007141980?ZOHO_CRITERIA=%22Trasposicion_27.19%22.%22Valor%22%3E0.99%20and%20%22Trasposicion_27.19%22.%22Id%20prevalencia%22%20%3D%201</t>
  </si>
  <si>
    <t>https://analytics.zoho.com/open-view/2395394000007153172?ZOHO_CRITERIA=%22Trasposicion_27.19%22.%22Mes%22%20%3D%202020%20and%20%22Trasposicion_27.19%22.%22Valor%22%3E0.99</t>
  </si>
  <si>
    <t>https://analytics.zoho.com/open-view/2395394000007153306?ZOHO_CRITERIA=%22Trasposicion_27.19%22.%22Valor%22%3E0.99</t>
  </si>
  <si>
    <t>Violencia Psicológica General</t>
  </si>
  <si>
    <t>No sufrió el año pasado</t>
  </si>
  <si>
    <t>Si sufrió el año pasado</t>
  </si>
  <si>
    <t>No sufrió antes ni durante el año pasado</t>
  </si>
  <si>
    <t>Si sufrió antes o durante el año pasado</t>
  </si>
  <si>
    <t>Violencia Psicológica Grave</t>
  </si>
  <si>
    <t>Violencia Psicológica Leve</t>
  </si>
  <si>
    <t>No responde</t>
  </si>
  <si>
    <t>Comuna-Prevalencia-Periodo</t>
  </si>
  <si>
    <t>Región-Comuna-Prevalencia-Periodo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</si>
</sst>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17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50135185184" createdVersion="7" refreshedVersion="7" minRefreshableVersion="3" recordCount="1791" xr:uid="{11CE4DF3-AE68-4C5E-9A75-A57ADF2DC1B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3" count="3">
        <n v="1"/>
        <n v="2"/>
        <n v="3"/>
      </sharedItems>
    </cacheField>
    <cacheField name="Prevalencia" numFmtId="0">
      <sharedItems count="3">
        <s v="Violencia Psicológica General"/>
        <s v="Violencia Psicológica Grave"/>
        <s v="Violencia Psicológica Leve"/>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102100.68548684308"/>
    </cacheField>
    <cacheField name="2017" numFmtId="0">
      <sharedItems containsSemiMixedTypes="0" containsString="0" containsNumber="1" minValue="0" maxValue="276642.40130080644"/>
    </cacheField>
    <cacheField name="2020" numFmtId="0">
      <sharedItems containsSemiMixedTypes="0" containsString="0" containsNumber="1" minValue="0" maxValue="243260.82168841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x v="0"/>
    <x v="0"/>
    <n v="1"/>
    <s v="Año"/>
    <n v="1"/>
    <s v="Violencia psicológica"/>
    <s v="No sufrió el año pasado"/>
    <n v="270103"/>
    <s v="Delitos violentos"/>
    <n v="270103008"/>
    <s v="Violencia Psicológica"/>
    <n v="70584.481602457337"/>
    <n v="60084.19154677858"/>
    <n v="39079.21638734451"/>
  </r>
  <r>
    <n v="1"/>
    <n v="1101"/>
    <s v="Tarapacá"/>
    <s v="Iquique"/>
    <x v="0"/>
    <x v="0"/>
    <n v="1"/>
    <s v="Año"/>
    <n v="1"/>
    <s v="Violencia psicológica"/>
    <s v="Si sufrió el año pasado"/>
    <n v="270103"/>
    <s v="Delitos violentos"/>
    <n v="270103008"/>
    <s v="Violencia Psicológica"/>
    <n v="6718.7263406087086"/>
    <n v="9255.2253088835823"/>
    <n v="12774.370276939537"/>
  </r>
  <r>
    <n v="1"/>
    <n v="1101"/>
    <s v="Tarapacá"/>
    <s v="Iquique"/>
    <x v="0"/>
    <x v="0"/>
    <n v="2"/>
    <s v="Vida"/>
    <n v="1"/>
    <s v="Violencia psicológica"/>
    <s v="No sufrió antes ni durante el año pasado"/>
    <n v="270103"/>
    <s v="Delitos violentos"/>
    <n v="270103008"/>
    <s v="Violencia Psicológica"/>
    <n v="67945.445499578185"/>
    <n v="52692.858347719673"/>
    <n v="29064.198676194934"/>
  </r>
  <r>
    <n v="1"/>
    <n v="1101"/>
    <s v="Tarapacá"/>
    <s v="Iquique"/>
    <x v="0"/>
    <x v="0"/>
    <n v="2"/>
    <s v="Vida"/>
    <n v="1"/>
    <s v="Violencia psicológica"/>
    <s v="Si sufrió antes o durante el año pasado"/>
    <n v="270103"/>
    <s v="Delitos violentos"/>
    <n v="270103008"/>
    <s v="Violencia Psicológica"/>
    <n v="9357.7624434878544"/>
    <n v="16646.558507942496"/>
    <n v="22789.387988089133"/>
  </r>
  <r>
    <n v="1"/>
    <n v="1101"/>
    <s v="Tarapacá"/>
    <s v="Iquique"/>
    <x v="1"/>
    <x v="1"/>
    <n v="1"/>
    <s v="Año"/>
    <n v="1"/>
    <s v="Violencia psicológica"/>
    <s v="No sufrió el año pasado"/>
    <n v="270103"/>
    <s v="Delitos violentos"/>
    <n v="270103008"/>
    <s v="Violencia Psicológica"/>
    <n v="75117.350580804254"/>
    <n v="67113.187768645264"/>
    <n v="47705.442799672091"/>
  </r>
  <r>
    <n v="1"/>
    <n v="1101"/>
    <s v="Tarapacá"/>
    <s v="Iquique"/>
    <x v="1"/>
    <x v="1"/>
    <n v="1"/>
    <s v="Año"/>
    <n v="1"/>
    <s v="Violencia psicológica"/>
    <s v="Si sufrió el año pasado"/>
    <n v="270103"/>
    <s v="Delitos violentos"/>
    <n v="270103008"/>
    <s v="Violencia Psicológica"/>
    <n v="2185.8573622617837"/>
    <n v="2226.2290870169227"/>
    <n v="4148.143864612005"/>
  </r>
  <r>
    <n v="1"/>
    <n v="1101"/>
    <s v="Tarapacá"/>
    <s v="Iquique"/>
    <x v="2"/>
    <x v="2"/>
    <n v="1"/>
    <s v="Año"/>
    <n v="1"/>
    <s v="Violencia psicológica"/>
    <s v="No sufrió el año pasado"/>
    <n v="270103"/>
    <s v="Delitos violentos"/>
    <n v="270103008"/>
    <s v="Violencia Psicológica"/>
    <n v="70584.481602457337"/>
    <n v="60084.19154677858"/>
    <n v="39676.220224599201"/>
  </r>
  <r>
    <n v="1"/>
    <n v="1101"/>
    <s v="Tarapacá"/>
    <s v="Iquique"/>
    <x v="2"/>
    <x v="2"/>
    <n v="1"/>
    <s v="Año"/>
    <n v="1"/>
    <s v="Violencia psicológica"/>
    <s v="Si sufrió el año pasado"/>
    <n v="270103"/>
    <s v="Delitos violentos"/>
    <n v="270103008"/>
    <s v="Violencia Psicológica"/>
    <n v="6718.7263406087086"/>
    <n v="9255.2253088835823"/>
    <n v="12177.366439684854"/>
  </r>
  <r>
    <n v="1"/>
    <n v="1107"/>
    <s v="Tarapacá"/>
    <s v="Alto Hospicio"/>
    <x v="0"/>
    <x v="0"/>
    <n v="1"/>
    <s v="Año"/>
    <n v="1"/>
    <s v="Violencia psicológica"/>
    <s v="No sufrió el año pasado"/>
    <n v="270103"/>
    <s v="Delitos violentos"/>
    <n v="270103008"/>
    <s v="Violencia Psicológica"/>
    <n v="0"/>
    <n v="40906.828813966145"/>
    <n v="49283.027024428084"/>
  </r>
  <r>
    <n v="1"/>
    <n v="1107"/>
    <s v="Tarapacá"/>
    <s v="Alto Hospicio"/>
    <x v="0"/>
    <x v="0"/>
    <n v="1"/>
    <s v="Año"/>
    <n v="1"/>
    <s v="Violencia psicológica"/>
    <s v="Si sufrió el año pasado"/>
    <n v="270103"/>
    <s v="Delitos violentos"/>
    <n v="270103008"/>
    <s v="Violencia Psicológica"/>
    <n v="0"/>
    <n v="13318.581333013153"/>
    <n v="15962.589470300762"/>
  </r>
  <r>
    <n v="1"/>
    <n v="1107"/>
    <s v="Tarapacá"/>
    <s v="Alto Hospicio"/>
    <x v="0"/>
    <x v="0"/>
    <n v="2"/>
    <s v="Vida"/>
    <n v="1"/>
    <s v="Violencia psicológica"/>
    <s v="No sufrió antes ni durante el año pasado"/>
    <n v="270103"/>
    <s v="Delitos violentos"/>
    <n v="270103008"/>
    <s v="Violencia Psicológica"/>
    <n v="0"/>
    <n v="33798.86156819087"/>
    <n v="37567.040576670814"/>
  </r>
  <r>
    <n v="1"/>
    <n v="1107"/>
    <s v="Tarapacá"/>
    <s v="Alto Hospicio"/>
    <x v="0"/>
    <x v="0"/>
    <n v="2"/>
    <s v="Vida"/>
    <n v="1"/>
    <s v="Violencia psicológica"/>
    <s v="Si sufrió antes o durante el año pasado"/>
    <n v="270103"/>
    <s v="Delitos violentos"/>
    <n v="270103008"/>
    <s v="Violencia Psicológica"/>
    <n v="0"/>
    <n v="20426.548578788454"/>
    <n v="27678.575918058039"/>
  </r>
  <r>
    <n v="1"/>
    <n v="1107"/>
    <s v="Tarapacá"/>
    <s v="Alto Hospicio"/>
    <x v="1"/>
    <x v="1"/>
    <n v="1"/>
    <s v="Año"/>
    <n v="1"/>
    <s v="Violencia psicológica"/>
    <s v="No sufrió el año pasado"/>
    <n v="270103"/>
    <s v="Delitos violentos"/>
    <n v="270103008"/>
    <s v="Violencia Psicológica"/>
    <n v="0"/>
    <n v="52126.271155977171"/>
    <n v="60101.612115535616"/>
  </r>
  <r>
    <n v="1"/>
    <n v="1107"/>
    <s v="Tarapacá"/>
    <s v="Alto Hospicio"/>
    <x v="1"/>
    <x v="1"/>
    <n v="1"/>
    <s v="Año"/>
    <n v="1"/>
    <s v="Violencia psicológica"/>
    <s v="Si sufrió el año pasado"/>
    <n v="270103"/>
    <s v="Delitos violentos"/>
    <n v="270103008"/>
    <s v="Violencia Psicológica"/>
    <n v="0"/>
    <n v="2099.1389910021226"/>
    <n v="5144.0043791931821"/>
  </r>
  <r>
    <n v="1"/>
    <n v="1107"/>
    <s v="Tarapacá"/>
    <s v="Alto Hospicio"/>
    <x v="2"/>
    <x v="2"/>
    <n v="1"/>
    <s v="Año"/>
    <n v="1"/>
    <s v="Violencia psicológica"/>
    <s v="No sufrió el año pasado"/>
    <n v="270103"/>
    <s v="Delitos violentos"/>
    <n v="270103008"/>
    <s v="Violencia Psicológica"/>
    <n v="0"/>
    <n v="41461.161813110702"/>
    <n v="49852.541851755414"/>
  </r>
  <r>
    <n v="1"/>
    <n v="1107"/>
    <s v="Tarapacá"/>
    <s v="Alto Hospicio"/>
    <x v="2"/>
    <x v="2"/>
    <n v="1"/>
    <s v="Año"/>
    <n v="1"/>
    <s v="Violencia psicológica"/>
    <s v="Si sufrió el año pasado"/>
    <n v="270103"/>
    <s v="Delitos violentos"/>
    <n v="270103008"/>
    <s v="Violencia Psicológica"/>
    <n v="0"/>
    <n v="12764.248333868594"/>
    <n v="15393.074642973437"/>
  </r>
  <r>
    <n v="1"/>
    <n v="1401"/>
    <s v="Tarapacá"/>
    <s v="Pozo Almonte"/>
    <x v="0"/>
    <x v="0"/>
    <n v="1"/>
    <s v="Año"/>
    <n v="1"/>
    <s v="Violencia psicológica"/>
    <s v="No sufrió el año pasado"/>
    <n v="270103"/>
    <s v="Delitos violentos"/>
    <n v="270103008"/>
    <s v="Violencia Psicológica"/>
    <n v="0"/>
    <n v="68659.886223944181"/>
    <n v="77612.063752001224"/>
  </r>
  <r>
    <n v="1"/>
    <n v="1401"/>
    <s v="Tarapacá"/>
    <s v="Pozo Almonte"/>
    <x v="0"/>
    <x v="0"/>
    <n v="1"/>
    <s v="Año"/>
    <n v="1"/>
    <s v="Violencia psicológica"/>
    <s v="Si sufrió el año pasado"/>
    <n v="270103"/>
    <s v="Delitos violentos"/>
    <n v="270103008"/>
    <s v="Violencia Psicológica"/>
    <n v="0"/>
    <n v="22326.469659964179"/>
    <n v="27612.308253667179"/>
  </r>
  <r>
    <n v="1"/>
    <n v="1401"/>
    <s v="Tarapacá"/>
    <s v="Pozo Almonte"/>
    <x v="0"/>
    <x v="0"/>
    <n v="2"/>
    <s v="Vida"/>
    <n v="1"/>
    <s v="Violencia psicológica"/>
    <s v="No sufrió antes ni durante el año pasado"/>
    <n v="270103"/>
    <s v="Delitos violentos"/>
    <n v="270103008"/>
    <s v="Violencia Psicológica"/>
    <n v="0"/>
    <n v="64399.521635983496"/>
    <n v="55018.68220021623"/>
  </r>
  <r>
    <n v="1"/>
    <n v="1401"/>
    <s v="Tarapacá"/>
    <s v="Pozo Almonte"/>
    <x v="0"/>
    <x v="0"/>
    <n v="2"/>
    <s v="Vida"/>
    <n v="1"/>
    <s v="Violencia psicológica"/>
    <s v="Si sufrió antes o durante el año pasado"/>
    <n v="270103"/>
    <s v="Delitos violentos"/>
    <n v="270103008"/>
    <s v="Violencia Psicológica"/>
    <n v="0"/>
    <n v="26586.834247924857"/>
    <n v="50205.689805452188"/>
  </r>
  <r>
    <n v="1"/>
    <n v="1401"/>
    <s v="Tarapacá"/>
    <s v="Pozo Almonte"/>
    <x v="1"/>
    <x v="1"/>
    <n v="1"/>
    <s v="Año"/>
    <n v="1"/>
    <s v="Violencia psicológica"/>
    <s v="No sufrió el año pasado"/>
    <n v="270103"/>
    <s v="Delitos violentos"/>
    <n v="270103008"/>
    <s v="Violencia Psicológica"/>
    <n v="0"/>
    <n v="90986.355883908356"/>
    <n v="99852.010670335207"/>
  </r>
  <r>
    <n v="1"/>
    <n v="1401"/>
    <s v="Tarapacá"/>
    <s v="Pozo Almonte"/>
    <x v="1"/>
    <x v="1"/>
    <n v="1"/>
    <s v="Año"/>
    <n v="1"/>
    <s v="Violencia psicológica"/>
    <s v="Si sufrió el año pasado"/>
    <n v="270103"/>
    <s v="Delitos violentos"/>
    <n v="270103008"/>
    <s v="Violencia Psicológica"/>
    <n v="0"/>
    <n v="0"/>
    <n v="5372.3613353332039"/>
  </r>
  <r>
    <n v="1"/>
    <n v="1401"/>
    <s v="Tarapacá"/>
    <s v="Pozo Almonte"/>
    <x v="2"/>
    <x v="2"/>
    <n v="1"/>
    <s v="Año"/>
    <n v="1"/>
    <s v="Violencia psicológica"/>
    <s v="No sufrió el año pasado"/>
    <n v="270103"/>
    <s v="Delitos violentos"/>
    <n v="270103008"/>
    <s v="Violencia Psicológica"/>
    <n v="0"/>
    <n v="68659.886223944181"/>
    <n v="81015.659701882352"/>
  </r>
  <r>
    <n v="1"/>
    <n v="1401"/>
    <s v="Tarapacá"/>
    <s v="Pozo Almonte"/>
    <x v="2"/>
    <x v="2"/>
    <n v="1"/>
    <s v="Año"/>
    <n v="1"/>
    <s v="Violencia psicológica"/>
    <s v="Si sufrió el año pasado"/>
    <n v="270103"/>
    <s v="Delitos violentos"/>
    <n v="270103008"/>
    <s v="Violencia Psicológica"/>
    <n v="0"/>
    <n v="22326.469659964179"/>
    <n v="24208.712303786066"/>
  </r>
  <r>
    <n v="1"/>
    <n v="1405"/>
    <s v="Tarapacá"/>
    <s v="Pica"/>
    <x v="0"/>
    <x v="0"/>
    <n v="1"/>
    <s v="Año"/>
    <n v="1"/>
    <s v="Violencia psicológica"/>
    <s v="No sufrió el año pasado"/>
    <n v="270103"/>
    <s v="Delitos violentos"/>
    <n v="270103008"/>
    <s v="Violencia Psicológica"/>
    <n v="0"/>
    <n v="104145.144372336"/>
    <n v="0"/>
  </r>
  <r>
    <n v="1"/>
    <n v="1405"/>
    <s v="Tarapacá"/>
    <s v="Pica"/>
    <x v="0"/>
    <x v="0"/>
    <n v="1"/>
    <s v="Año"/>
    <n v="1"/>
    <s v="Violencia psicológica"/>
    <s v="Si sufrió el año pasado"/>
    <n v="270103"/>
    <s v="Delitos violentos"/>
    <n v="270103008"/>
    <s v="Violencia Psicológica"/>
    <n v="0"/>
    <n v="24075.436151055332"/>
    <n v="0"/>
  </r>
  <r>
    <n v="1"/>
    <n v="1405"/>
    <s v="Tarapacá"/>
    <s v="Pica"/>
    <x v="0"/>
    <x v="0"/>
    <n v="2"/>
    <s v="Vida"/>
    <n v="1"/>
    <s v="Violencia psicológica"/>
    <s v="No sufrió antes ni durante el año pasado"/>
    <n v="270103"/>
    <s v="Delitos violentos"/>
    <n v="270103008"/>
    <s v="Violencia Psicológica"/>
    <n v="0"/>
    <n v="80735.787123203103"/>
    <n v="0"/>
  </r>
  <r>
    <n v="1"/>
    <n v="1405"/>
    <s v="Tarapacá"/>
    <s v="Pica"/>
    <x v="0"/>
    <x v="0"/>
    <n v="2"/>
    <s v="Vida"/>
    <n v="1"/>
    <s v="Violencia psicológica"/>
    <s v="Si sufrió antes o durante el año pasado"/>
    <n v="270103"/>
    <s v="Delitos violentos"/>
    <n v="270103008"/>
    <s v="Violencia Psicológica"/>
    <n v="0"/>
    <n v="47484.793400188195"/>
    <n v="0"/>
  </r>
  <r>
    <n v="1"/>
    <n v="1405"/>
    <s v="Tarapacá"/>
    <s v="Pica"/>
    <x v="1"/>
    <x v="1"/>
    <n v="1"/>
    <s v="Año"/>
    <n v="1"/>
    <s v="Violencia psicológica"/>
    <s v="No sufrió el año pasado"/>
    <n v="270103"/>
    <s v="Delitos violentos"/>
    <n v="270103008"/>
    <s v="Violencia Psicológica"/>
    <n v="0"/>
    <n v="116627.00213721261"/>
    <n v="0"/>
  </r>
  <r>
    <n v="1"/>
    <n v="1405"/>
    <s v="Tarapacá"/>
    <s v="Pica"/>
    <x v="1"/>
    <x v="1"/>
    <n v="1"/>
    <s v="Año"/>
    <n v="1"/>
    <s v="Violencia psicológica"/>
    <s v="Si sufrió el año pasado"/>
    <n v="270103"/>
    <s v="Delitos violentos"/>
    <n v="270103008"/>
    <s v="Violencia Psicológica"/>
    <n v="0"/>
    <n v="11593.578386178713"/>
    <n v="0"/>
  </r>
  <r>
    <n v="1"/>
    <n v="1405"/>
    <s v="Tarapacá"/>
    <s v="Pica"/>
    <x v="2"/>
    <x v="2"/>
    <n v="1"/>
    <s v="Año"/>
    <n v="1"/>
    <s v="Violencia psicológica"/>
    <s v="No sufrió el año pasado"/>
    <n v="270103"/>
    <s v="Delitos violentos"/>
    <n v="270103008"/>
    <s v="Violencia Psicológica"/>
    <n v="0"/>
    <n v="104145.144372336"/>
    <n v="0"/>
  </r>
  <r>
    <n v="1"/>
    <n v="1405"/>
    <s v="Tarapacá"/>
    <s v="Pica"/>
    <x v="2"/>
    <x v="2"/>
    <n v="1"/>
    <s v="Año"/>
    <n v="1"/>
    <s v="Violencia psicológica"/>
    <s v="Si sufrió el año pasado"/>
    <n v="270103"/>
    <s v="Delitos violentos"/>
    <n v="270103008"/>
    <s v="Violencia Psicológica"/>
    <n v="0"/>
    <n v="24075.436151055332"/>
    <n v="0"/>
  </r>
  <r>
    <n v="2"/>
    <n v="2101"/>
    <s v="Antofagasta"/>
    <s v="Antofagasta"/>
    <x v="0"/>
    <x v="0"/>
    <n v="1"/>
    <s v="Año"/>
    <n v="1"/>
    <s v="Violencia psicológica"/>
    <s v="No sufrió el año pasado"/>
    <n v="270103"/>
    <s v="Delitos violentos"/>
    <n v="270103008"/>
    <s v="Violencia Psicológica"/>
    <n v="46919.677370965692"/>
    <n v="58810.939485061928"/>
    <n v="43994.965211954135"/>
  </r>
  <r>
    <n v="2"/>
    <n v="2101"/>
    <s v="Antofagasta"/>
    <s v="Antofagasta"/>
    <x v="0"/>
    <x v="0"/>
    <n v="1"/>
    <s v="Año"/>
    <n v="1"/>
    <s v="Violencia psicológica"/>
    <s v="Si sufrió el año pasado"/>
    <n v="270103"/>
    <s v="Delitos violentos"/>
    <n v="270103008"/>
    <s v="Violencia Psicológica"/>
    <n v="8317.2749616329929"/>
    <n v="15630.996805043264"/>
    <n v="14683.310412092878"/>
  </r>
  <r>
    <n v="2"/>
    <n v="2101"/>
    <s v="Antofagasta"/>
    <s v="Antofagasta"/>
    <x v="0"/>
    <x v="0"/>
    <n v="2"/>
    <s v="Vida"/>
    <n v="1"/>
    <s v="Violencia psicológica"/>
    <s v="No sufrió antes ni durante el año pasado"/>
    <n v="270103"/>
    <s v="Delitos violentos"/>
    <n v="270103008"/>
    <s v="Violencia Psicológica"/>
    <n v="43654.731546334653"/>
    <n v="43614.808498473969"/>
    <n v="37443.52591166395"/>
  </r>
  <r>
    <n v="2"/>
    <n v="2101"/>
    <s v="Antofagasta"/>
    <s v="Antofagasta"/>
    <x v="0"/>
    <x v="0"/>
    <n v="2"/>
    <s v="Vida"/>
    <n v="1"/>
    <s v="Violencia psicológica"/>
    <s v="Si sufrió antes o durante el año pasado"/>
    <n v="270103"/>
    <s v="Delitos violentos"/>
    <n v="270103008"/>
    <s v="Violencia Psicológica"/>
    <n v="11582.220786264033"/>
    <n v="30827.127791631097"/>
    <n v="21234.749712383094"/>
  </r>
  <r>
    <n v="2"/>
    <n v="2101"/>
    <s v="Antofagasta"/>
    <s v="Antofagasta"/>
    <x v="1"/>
    <x v="1"/>
    <n v="1"/>
    <s v="Año"/>
    <n v="1"/>
    <s v="Violencia psicológica"/>
    <s v="No sufrió el año pasado"/>
    <n v="270103"/>
    <s v="Delitos violentos"/>
    <n v="270103008"/>
    <s v="Violencia Psicológica"/>
    <n v="53721.311286246724"/>
    <n v="71780.902263604803"/>
    <n v="54842.249118306485"/>
  </r>
  <r>
    <n v="2"/>
    <n v="2101"/>
    <s v="Antofagasta"/>
    <s v="Antofagasta"/>
    <x v="1"/>
    <x v="1"/>
    <n v="1"/>
    <s v="Año"/>
    <n v="1"/>
    <s v="Violencia psicológica"/>
    <s v="Si sufrió el año pasado"/>
    <n v="270103"/>
    <s v="Delitos violentos"/>
    <n v="270103008"/>
    <s v="Violencia Psicológica"/>
    <n v="1515.641046351961"/>
    <n v="2661.0340265004161"/>
    <n v="3836.02650574054"/>
  </r>
  <r>
    <n v="2"/>
    <n v="2101"/>
    <s v="Antofagasta"/>
    <s v="Antofagasta"/>
    <x v="2"/>
    <x v="2"/>
    <n v="1"/>
    <s v="Año"/>
    <n v="1"/>
    <s v="Violencia psicológica"/>
    <s v="No sufrió el año pasado"/>
    <n v="270103"/>
    <s v="Delitos violentos"/>
    <n v="270103008"/>
    <s v="Violencia Psicológica"/>
    <n v="46919.677370965692"/>
    <n v="59040.961554380039"/>
    <n v="44806.933299589764"/>
  </r>
  <r>
    <n v="2"/>
    <n v="2101"/>
    <s v="Antofagasta"/>
    <s v="Antofagasta"/>
    <x v="2"/>
    <x v="2"/>
    <n v="1"/>
    <s v="Año"/>
    <n v="1"/>
    <s v="Violencia psicológica"/>
    <s v="Si sufrió el año pasado"/>
    <n v="270103"/>
    <s v="Delitos violentos"/>
    <n v="270103008"/>
    <s v="Violencia Psicológica"/>
    <n v="8317.2749616329929"/>
    <n v="15400.974735725158"/>
    <n v="13871.342324457253"/>
  </r>
  <r>
    <n v="2"/>
    <n v="2104"/>
    <s v="Antofagasta"/>
    <s v="Taltal"/>
    <x v="0"/>
    <x v="0"/>
    <n v="1"/>
    <s v="Año"/>
    <n v="1"/>
    <s v="Violencia psicológica"/>
    <s v="No sufrió el año pasado"/>
    <n v="270103"/>
    <s v="Delitos violentos"/>
    <n v="270103008"/>
    <s v="Violencia Psicológica"/>
    <n v="0"/>
    <n v="108514.90993372716"/>
    <n v="0"/>
  </r>
  <r>
    <n v="2"/>
    <n v="2104"/>
    <s v="Antofagasta"/>
    <s v="Taltal"/>
    <x v="0"/>
    <x v="0"/>
    <n v="1"/>
    <s v="Año"/>
    <n v="1"/>
    <s v="Violencia psicológica"/>
    <s v="Si sufrió el año pasado"/>
    <n v="270103"/>
    <s v="Delitos violentos"/>
    <n v="270103008"/>
    <s v="Violencia Psicológica"/>
    <n v="0"/>
    <n v="31278.78688034369"/>
    <n v="0"/>
  </r>
  <r>
    <n v="2"/>
    <n v="2104"/>
    <s v="Antofagasta"/>
    <s v="Taltal"/>
    <x v="0"/>
    <x v="0"/>
    <n v="2"/>
    <s v="Vida"/>
    <n v="1"/>
    <s v="Violencia psicológica"/>
    <s v="No sufrió antes ni durante el año pasado"/>
    <n v="270103"/>
    <s v="Delitos violentos"/>
    <n v="270103008"/>
    <s v="Violencia Psicológica"/>
    <n v="0"/>
    <n v="63230.531999070365"/>
    <n v="0"/>
  </r>
  <r>
    <n v="2"/>
    <n v="2104"/>
    <s v="Antofagasta"/>
    <s v="Taltal"/>
    <x v="0"/>
    <x v="0"/>
    <n v="2"/>
    <s v="Vida"/>
    <n v="1"/>
    <s v="Violencia psicológica"/>
    <s v="Si sufrió antes o durante el año pasado"/>
    <n v="270103"/>
    <s v="Delitos violentos"/>
    <n v="270103008"/>
    <s v="Violencia Psicológica"/>
    <n v="0"/>
    <n v="76563.164815000491"/>
    <n v="0"/>
  </r>
  <r>
    <n v="2"/>
    <n v="2104"/>
    <s v="Antofagasta"/>
    <s v="Taltal"/>
    <x v="1"/>
    <x v="1"/>
    <n v="1"/>
    <s v="Año"/>
    <n v="1"/>
    <s v="Violencia psicológica"/>
    <s v="No sufrió el año pasado"/>
    <n v="270103"/>
    <s v="Delitos violentos"/>
    <n v="270103008"/>
    <s v="Violencia Psicológica"/>
    <n v="0"/>
    <n v="139793.69681407086"/>
    <n v="0"/>
  </r>
  <r>
    <n v="2"/>
    <n v="2104"/>
    <s v="Antofagasta"/>
    <s v="Taltal"/>
    <x v="2"/>
    <x v="2"/>
    <n v="1"/>
    <s v="Año"/>
    <n v="1"/>
    <s v="Violencia psicológica"/>
    <s v="No sufrió el año pasado"/>
    <n v="270103"/>
    <s v="Delitos violentos"/>
    <n v="270103008"/>
    <s v="Violencia Psicológica"/>
    <n v="0"/>
    <n v="108514.90993372716"/>
    <n v="0"/>
  </r>
  <r>
    <n v="2"/>
    <n v="2104"/>
    <s v="Antofagasta"/>
    <s v="Taltal"/>
    <x v="2"/>
    <x v="2"/>
    <n v="1"/>
    <s v="Año"/>
    <n v="1"/>
    <s v="Violencia psicológica"/>
    <s v="Si sufrió el año pasado"/>
    <n v="270103"/>
    <s v="Delitos violentos"/>
    <n v="270103008"/>
    <s v="Violencia Psicológica"/>
    <n v="0"/>
    <n v="31278.78688034369"/>
    <n v="0"/>
  </r>
  <r>
    <n v="2"/>
    <n v="2201"/>
    <s v="Antofagasta"/>
    <s v="Calama"/>
    <x v="0"/>
    <x v="0"/>
    <n v="1"/>
    <s v="Año"/>
    <n v="1"/>
    <s v="Violencia psicológica"/>
    <s v="No sufrió el año pasado"/>
    <n v="270103"/>
    <s v="Delitos violentos"/>
    <n v="270103008"/>
    <s v="Violencia Psicológica"/>
    <n v="48274.030130159255"/>
    <n v="41691.112507810336"/>
    <n v="48686.752427873747"/>
  </r>
  <r>
    <n v="2"/>
    <n v="2201"/>
    <s v="Antofagasta"/>
    <s v="Calama"/>
    <x v="0"/>
    <x v="0"/>
    <n v="1"/>
    <s v="Año"/>
    <n v="1"/>
    <s v="Violencia psicológica"/>
    <s v="Si sufrió el año pasado"/>
    <n v="270103"/>
    <s v="Delitos violentos"/>
    <n v="270103008"/>
    <s v="Violencia Psicológica"/>
    <n v="7503.446880099169"/>
    <n v="8743.5205537323964"/>
    <n v="9512.8349103275377"/>
  </r>
  <r>
    <n v="2"/>
    <n v="2201"/>
    <s v="Antofagasta"/>
    <s v="Calama"/>
    <x v="0"/>
    <x v="0"/>
    <n v="2"/>
    <s v="Vida"/>
    <n v="1"/>
    <s v="Violencia psicológica"/>
    <s v="No sufrió antes ni durante el año pasado"/>
    <n v="270103"/>
    <s v="Delitos violentos"/>
    <n v="270103008"/>
    <s v="Violencia Psicológica"/>
    <n v="42853.890231099082"/>
    <n v="26493.652222527631"/>
    <n v="44930.478924184979"/>
  </r>
  <r>
    <n v="2"/>
    <n v="2201"/>
    <s v="Antofagasta"/>
    <s v="Calama"/>
    <x v="0"/>
    <x v="0"/>
    <n v="2"/>
    <s v="Vida"/>
    <n v="1"/>
    <s v="Violencia psicológica"/>
    <s v="Si sufrió antes o durante el año pasado"/>
    <n v="270103"/>
    <s v="Delitos violentos"/>
    <n v="270103008"/>
    <s v="Violencia Psicológica"/>
    <n v="12923.586779159341"/>
    <n v="23940.980839015065"/>
    <n v="13269.108414016293"/>
  </r>
  <r>
    <n v="2"/>
    <n v="2201"/>
    <s v="Antofagasta"/>
    <s v="Calama"/>
    <x v="1"/>
    <x v="1"/>
    <n v="1"/>
    <s v="Año"/>
    <n v="1"/>
    <s v="Violencia psicológica"/>
    <s v="No sufrió el año pasado"/>
    <n v="270103"/>
    <s v="Delitos violentos"/>
    <n v="270103008"/>
    <s v="Violencia Psicológica"/>
    <n v="53772.594457163817"/>
    <n v="49419.954021406229"/>
    <n v="55061.011215974569"/>
  </r>
  <r>
    <n v="2"/>
    <n v="2201"/>
    <s v="Antofagasta"/>
    <s v="Calama"/>
    <x v="1"/>
    <x v="1"/>
    <n v="1"/>
    <s v="Año"/>
    <n v="1"/>
    <s v="Violencia psicológica"/>
    <s v="Si sufrió el año pasado"/>
    <n v="270103"/>
    <s v="Delitos violentos"/>
    <n v="270103008"/>
    <s v="Violencia Psicológica"/>
    <n v="2004.8825530946026"/>
    <n v="1014.6790401365072"/>
    <n v="3138.5761222267088"/>
  </r>
  <r>
    <n v="2"/>
    <n v="2201"/>
    <s v="Antofagasta"/>
    <s v="Calama"/>
    <x v="2"/>
    <x v="2"/>
    <n v="1"/>
    <s v="Año"/>
    <n v="1"/>
    <s v="Violencia psicológica"/>
    <s v="No sufrió el año pasado"/>
    <n v="270103"/>
    <s v="Delitos violentos"/>
    <n v="270103008"/>
    <s v="Violencia Psicológica"/>
    <n v="48274.030130159255"/>
    <n v="41691.112507810336"/>
    <n v="49703.380102683659"/>
  </r>
  <r>
    <n v="2"/>
    <n v="2201"/>
    <s v="Antofagasta"/>
    <s v="Calama"/>
    <x v="2"/>
    <x v="2"/>
    <n v="1"/>
    <s v="Año"/>
    <n v="1"/>
    <s v="Violencia psicológica"/>
    <s v="Si sufrió el año pasado"/>
    <n v="270103"/>
    <s v="Delitos violentos"/>
    <n v="270103008"/>
    <s v="Violencia Psicológica"/>
    <n v="7503.446880099169"/>
    <n v="8743.5205537323964"/>
    <n v="8496.2072355176279"/>
  </r>
  <r>
    <n v="2"/>
    <n v="2301"/>
    <s v="Antofagasta"/>
    <s v="Tocopilla"/>
    <x v="0"/>
    <x v="0"/>
    <n v="1"/>
    <s v="Año"/>
    <n v="1"/>
    <s v="Violencia psicológica"/>
    <s v="No sufrió el año pasado"/>
    <n v="270103"/>
    <s v="Delitos violentos"/>
    <n v="270103008"/>
    <s v="Violencia Psicológica"/>
    <n v="0"/>
    <n v="71867.231310805379"/>
    <n v="105690.90891744998"/>
  </r>
  <r>
    <n v="2"/>
    <n v="2301"/>
    <s v="Antofagasta"/>
    <s v="Tocopilla"/>
    <x v="0"/>
    <x v="0"/>
    <n v="1"/>
    <s v="Año"/>
    <n v="1"/>
    <s v="Violencia psicológica"/>
    <s v="Si sufrió el año pasado"/>
    <n v="270103"/>
    <s v="Delitos violentos"/>
    <n v="270103008"/>
    <s v="Violencia Psicológica"/>
    <n v="0"/>
    <n v="6437.0692290633033"/>
    <n v="44687.399359801493"/>
  </r>
  <r>
    <n v="2"/>
    <n v="2301"/>
    <s v="Antofagasta"/>
    <s v="Tocopilla"/>
    <x v="0"/>
    <x v="0"/>
    <n v="2"/>
    <s v="Vida"/>
    <n v="1"/>
    <s v="Violencia psicológica"/>
    <s v="No sufrió antes ni durante el año pasado"/>
    <n v="270103"/>
    <s v="Delitos violentos"/>
    <n v="270103008"/>
    <s v="Violencia Psicológica"/>
    <n v="0"/>
    <n v="41116.341803205192"/>
    <n v="96887.938371171564"/>
  </r>
  <r>
    <n v="2"/>
    <n v="2301"/>
    <s v="Antofagasta"/>
    <s v="Tocopilla"/>
    <x v="0"/>
    <x v="0"/>
    <n v="2"/>
    <s v="Vida"/>
    <n v="1"/>
    <s v="Violencia psicológica"/>
    <s v="Si sufrió antes o durante el año pasado"/>
    <n v="270103"/>
    <s v="Delitos violentos"/>
    <n v="270103008"/>
    <s v="Violencia Psicológica"/>
    <n v="0"/>
    <n v="37187.958736663488"/>
    <n v="53490.369906079919"/>
  </r>
  <r>
    <n v="2"/>
    <n v="2301"/>
    <s v="Antofagasta"/>
    <s v="Tocopilla"/>
    <x v="1"/>
    <x v="1"/>
    <n v="1"/>
    <s v="Año"/>
    <n v="1"/>
    <s v="Violencia psicológica"/>
    <s v="No sufrió el año pasado"/>
    <n v="270103"/>
    <s v="Delitos violentos"/>
    <n v="270103008"/>
    <s v="Violencia Psicológica"/>
    <n v="0"/>
    <n v="78304.30053986868"/>
    <n v="139078.64508200431"/>
  </r>
  <r>
    <n v="2"/>
    <n v="2301"/>
    <s v="Antofagasta"/>
    <s v="Tocopilla"/>
    <x v="1"/>
    <x v="1"/>
    <n v="1"/>
    <s v="Año"/>
    <n v="1"/>
    <s v="Violencia psicológica"/>
    <s v="Si sufrió el año pasado"/>
    <n v="270103"/>
    <s v="Delitos violentos"/>
    <n v="270103008"/>
    <s v="Violencia Psicológica"/>
    <n v="0"/>
    <n v="0"/>
    <n v="11299.663195247142"/>
  </r>
  <r>
    <n v="2"/>
    <n v="2301"/>
    <s v="Antofagasta"/>
    <s v="Tocopilla"/>
    <x v="2"/>
    <x v="2"/>
    <n v="1"/>
    <s v="Año"/>
    <n v="1"/>
    <s v="Violencia psicológica"/>
    <s v="No sufrió el año pasado"/>
    <n v="270103"/>
    <s v="Delitos violentos"/>
    <n v="270103008"/>
    <s v="Violencia Psicológica"/>
    <n v="0"/>
    <n v="71867.231310805379"/>
    <n v="105690.90891744998"/>
  </r>
  <r>
    <n v="2"/>
    <n v="2301"/>
    <s v="Antofagasta"/>
    <s v="Tocopilla"/>
    <x v="2"/>
    <x v="2"/>
    <n v="1"/>
    <s v="Año"/>
    <n v="1"/>
    <s v="Violencia psicológica"/>
    <s v="Si sufrió el año pasado"/>
    <n v="270103"/>
    <s v="Delitos violentos"/>
    <n v="270103008"/>
    <s v="Violencia Psicológica"/>
    <n v="0"/>
    <n v="6437.0692290633033"/>
    <n v="44687.399359801493"/>
  </r>
  <r>
    <n v="2"/>
    <n v="2302"/>
    <s v="Antofagasta"/>
    <s v="María Elena"/>
    <x v="0"/>
    <x v="0"/>
    <n v="1"/>
    <s v="Año"/>
    <n v="1"/>
    <s v="Violencia psicológica"/>
    <s v="No sufrió el año pasado"/>
    <n v="270103"/>
    <s v="Delitos violentos"/>
    <n v="270103008"/>
    <s v="Violencia Psicológica"/>
    <n v="0"/>
    <n v="58311.528202124122"/>
    <n v="0"/>
  </r>
  <r>
    <n v="2"/>
    <n v="2302"/>
    <s v="Antofagasta"/>
    <s v="María Elena"/>
    <x v="0"/>
    <x v="0"/>
    <n v="2"/>
    <s v="Vida"/>
    <n v="1"/>
    <s v="Violencia psicológica"/>
    <s v="No sufrió antes ni durante el año pasado"/>
    <n v="270103"/>
    <s v="Delitos violentos"/>
    <n v="270103008"/>
    <s v="Violencia Psicológica"/>
    <n v="0"/>
    <n v="58311.528202124122"/>
    <n v="0"/>
  </r>
  <r>
    <n v="2"/>
    <n v="2302"/>
    <s v="Antofagasta"/>
    <s v="María Elena"/>
    <x v="1"/>
    <x v="1"/>
    <n v="1"/>
    <s v="Año"/>
    <n v="1"/>
    <s v="Violencia psicológica"/>
    <s v="No sufrió el año pasado"/>
    <n v="270103"/>
    <s v="Delitos violentos"/>
    <n v="270103008"/>
    <s v="Violencia Psicológica"/>
    <n v="0"/>
    <n v="58311.528202124122"/>
    <n v="0"/>
  </r>
  <r>
    <n v="2"/>
    <n v="2302"/>
    <s v="Antofagasta"/>
    <s v="María Elena"/>
    <x v="2"/>
    <x v="2"/>
    <n v="1"/>
    <s v="Año"/>
    <n v="1"/>
    <s v="Violencia psicológica"/>
    <s v="No sufrió el año pasado"/>
    <n v="270103"/>
    <s v="Delitos violentos"/>
    <n v="270103008"/>
    <s v="Violencia Psicológica"/>
    <n v="0"/>
    <n v="58311.528202124122"/>
    <n v="0"/>
  </r>
  <r>
    <n v="3"/>
    <n v="3101"/>
    <s v="Atacama"/>
    <s v="Copiapó"/>
    <x v="0"/>
    <x v="0"/>
    <n v="1"/>
    <s v="Año"/>
    <n v="1"/>
    <s v="Violencia psicológica"/>
    <s v="No sufrió el año pasado"/>
    <n v="270103"/>
    <s v="Delitos violentos"/>
    <n v="270103008"/>
    <s v="Violencia Psicológica"/>
    <n v="46422.924388916246"/>
    <n v="64849.71092806034"/>
    <n v="46072.402354963786"/>
  </r>
  <r>
    <n v="3"/>
    <n v="3101"/>
    <s v="Atacama"/>
    <s v="Copiapó"/>
    <x v="0"/>
    <x v="0"/>
    <n v="1"/>
    <s v="Año"/>
    <n v="1"/>
    <s v="Violencia psicológica"/>
    <s v="Si sufrió el año pasado"/>
    <n v="270103"/>
    <s v="Delitos violentos"/>
    <n v="270103008"/>
    <s v="Violencia Psicológica"/>
    <n v="7282.4593690868087"/>
    <n v="7264.3908044614445"/>
    <n v="13267.625670544623"/>
  </r>
  <r>
    <n v="3"/>
    <n v="3101"/>
    <s v="Atacama"/>
    <s v="Copiapó"/>
    <x v="0"/>
    <x v="0"/>
    <n v="1"/>
    <s v="Año"/>
    <n v="1"/>
    <s v="Violencia psicológica"/>
    <s v="No responde"/>
    <n v="270103"/>
    <s v="Delitos violentos"/>
    <n v="270103008"/>
    <s v="Violencia Psicológica"/>
    <n v="138.67648202389901"/>
    <n v="0"/>
    <n v="0"/>
  </r>
  <r>
    <n v="3"/>
    <n v="3101"/>
    <s v="Atacama"/>
    <s v="Copiapó"/>
    <x v="0"/>
    <x v="0"/>
    <n v="2"/>
    <s v="Vida"/>
    <n v="1"/>
    <s v="Violencia psicológica"/>
    <s v="No sufrió antes ni durante el año pasado"/>
    <n v="270103"/>
    <s v="Delitos violentos"/>
    <n v="270103008"/>
    <s v="Violencia Psicológica"/>
    <n v="36566.525830114828"/>
    <n v="60959.232607017781"/>
    <n v="39139.535863519632"/>
  </r>
  <r>
    <n v="3"/>
    <n v="3101"/>
    <s v="Atacama"/>
    <s v="Copiapó"/>
    <x v="0"/>
    <x v="0"/>
    <n v="2"/>
    <s v="Vida"/>
    <n v="1"/>
    <s v="Violencia psicológica"/>
    <s v="Si sufrió antes o durante el año pasado"/>
    <n v="270103"/>
    <s v="Delitos violentos"/>
    <n v="270103008"/>
    <s v="Violencia Psicológica"/>
    <n v="17277.534409912128"/>
    <n v="11154.869125503941"/>
    <n v="20200.492161988688"/>
  </r>
  <r>
    <n v="3"/>
    <n v="3101"/>
    <s v="Atacama"/>
    <s v="Copiapó"/>
    <x v="1"/>
    <x v="1"/>
    <n v="1"/>
    <s v="Año"/>
    <n v="1"/>
    <s v="Violencia psicológica"/>
    <s v="No sufrió el año pasado"/>
    <n v="270103"/>
    <s v="Delitos violentos"/>
    <n v="270103008"/>
    <s v="Violencia Psicológica"/>
    <n v="52389.901241608131"/>
    <n v="69594.908533434893"/>
    <n v="57545.386870386072"/>
  </r>
  <r>
    <n v="3"/>
    <n v="3101"/>
    <s v="Atacama"/>
    <s v="Copiapó"/>
    <x v="1"/>
    <x v="1"/>
    <n v="1"/>
    <s v="Año"/>
    <n v="1"/>
    <s v="Violencia psicológica"/>
    <s v="Si sufrió el año pasado"/>
    <n v="270103"/>
    <s v="Delitos violentos"/>
    <n v="270103008"/>
    <s v="Violencia Psicológica"/>
    <n v="1131.444568288447"/>
    <n v="2519.1931990869502"/>
    <n v="1794.6411551223275"/>
  </r>
  <r>
    <n v="3"/>
    <n v="3101"/>
    <s v="Atacama"/>
    <s v="Copiapó"/>
    <x v="1"/>
    <x v="1"/>
    <n v="1"/>
    <s v="Año"/>
    <n v="1"/>
    <s v="Violencia psicológica"/>
    <s v="No responde"/>
    <n v="270103"/>
    <s v="Delitos violentos"/>
    <n v="270103008"/>
    <s v="Violencia Psicológica"/>
    <n v="322.7144301303818"/>
    <n v="0"/>
    <n v="0"/>
  </r>
  <r>
    <n v="3"/>
    <n v="3101"/>
    <s v="Atacama"/>
    <s v="Copiapó"/>
    <x v="2"/>
    <x v="2"/>
    <n v="1"/>
    <s v="Año"/>
    <n v="1"/>
    <s v="Violencia psicológica"/>
    <s v="No sufrió el año pasado"/>
    <n v="270103"/>
    <s v="Delitos violentos"/>
    <n v="270103008"/>
    <s v="Violencia Psicológica"/>
    <n v="46422.924388916246"/>
    <n v="65737.438872471947"/>
    <n v="46226.859579930155"/>
  </r>
  <r>
    <n v="3"/>
    <n v="3101"/>
    <s v="Atacama"/>
    <s v="Copiapó"/>
    <x v="2"/>
    <x v="2"/>
    <n v="1"/>
    <s v="Año"/>
    <n v="1"/>
    <s v="Violencia psicológica"/>
    <s v="Si sufrió el año pasado"/>
    <n v="270103"/>
    <s v="Delitos violentos"/>
    <n v="270103008"/>
    <s v="Violencia Psicológica"/>
    <n v="7282.4593690868087"/>
    <n v="6376.6628600498516"/>
    <n v="13113.168445578247"/>
  </r>
  <r>
    <n v="3"/>
    <n v="3101"/>
    <s v="Atacama"/>
    <s v="Copiapó"/>
    <x v="2"/>
    <x v="2"/>
    <n v="1"/>
    <s v="Año"/>
    <n v="1"/>
    <s v="Violencia psicológica"/>
    <s v="No responde"/>
    <n v="270103"/>
    <s v="Delitos violentos"/>
    <n v="270103008"/>
    <s v="Violencia Psicológica"/>
    <n v="138.67648202389901"/>
    <n v="0"/>
    <n v="0"/>
  </r>
  <r>
    <n v="3"/>
    <n v="3102"/>
    <s v="Atacama"/>
    <s v="Caldera"/>
    <x v="0"/>
    <x v="0"/>
    <n v="1"/>
    <s v="Año"/>
    <n v="1"/>
    <s v="Violencia psicológica"/>
    <s v="No sufrió el año pasado"/>
    <n v="270103"/>
    <s v="Delitos violentos"/>
    <n v="270103008"/>
    <s v="Violencia Psicológica"/>
    <n v="0"/>
    <n v="91102.659829372744"/>
    <n v="46424.738085800316"/>
  </r>
  <r>
    <n v="3"/>
    <n v="3102"/>
    <s v="Atacama"/>
    <s v="Caldera"/>
    <x v="0"/>
    <x v="0"/>
    <n v="1"/>
    <s v="Año"/>
    <n v="1"/>
    <s v="Violencia psicológica"/>
    <s v="Si sufrió el año pasado"/>
    <n v="270103"/>
    <s v="Delitos violentos"/>
    <n v="270103008"/>
    <s v="Violencia Psicológica"/>
    <n v="0"/>
    <n v="22671.90325508079"/>
    <n v="14043.148085447699"/>
  </r>
  <r>
    <n v="3"/>
    <n v="3102"/>
    <s v="Atacama"/>
    <s v="Caldera"/>
    <x v="0"/>
    <x v="0"/>
    <n v="2"/>
    <s v="Vida"/>
    <n v="1"/>
    <s v="Violencia psicológica"/>
    <s v="No sufrió antes ni durante el año pasado"/>
    <n v="270103"/>
    <s v="Delitos violentos"/>
    <n v="270103008"/>
    <s v="Violencia Psicológica"/>
    <n v="0"/>
    <n v="68645.014965004797"/>
    <n v="36627.110016447055"/>
  </r>
  <r>
    <n v="3"/>
    <n v="3102"/>
    <s v="Atacama"/>
    <s v="Caldera"/>
    <x v="0"/>
    <x v="0"/>
    <n v="2"/>
    <s v="Vida"/>
    <n v="1"/>
    <s v="Violencia psicológica"/>
    <s v="Si sufrió antes o durante el año pasado"/>
    <n v="270103"/>
    <s v="Delitos violentos"/>
    <n v="270103008"/>
    <s v="Violencia Psicológica"/>
    <n v="0"/>
    <n v="45129.548119448729"/>
    <n v="23840.776154800958"/>
  </r>
  <r>
    <n v="3"/>
    <n v="3102"/>
    <s v="Atacama"/>
    <s v="Caldera"/>
    <x v="1"/>
    <x v="1"/>
    <n v="1"/>
    <s v="Año"/>
    <n v="1"/>
    <s v="Violencia psicológica"/>
    <s v="No sufrió el año pasado"/>
    <n v="270103"/>
    <s v="Delitos violentos"/>
    <n v="270103008"/>
    <s v="Violencia Psicológica"/>
    <n v="0"/>
    <n v="108622.71529813811"/>
    <n v="56003.029914211322"/>
  </r>
  <r>
    <n v="3"/>
    <n v="3102"/>
    <s v="Atacama"/>
    <s v="Caldera"/>
    <x v="1"/>
    <x v="1"/>
    <n v="1"/>
    <s v="Año"/>
    <n v="1"/>
    <s v="Violencia psicológica"/>
    <s v="Si sufrió el año pasado"/>
    <n v="270103"/>
    <s v="Delitos violentos"/>
    <n v="270103008"/>
    <s v="Violencia Psicológica"/>
    <n v="0"/>
    <n v="5151.8477863154121"/>
    <n v="4464.856257036693"/>
  </r>
  <r>
    <n v="3"/>
    <n v="3102"/>
    <s v="Atacama"/>
    <s v="Caldera"/>
    <x v="2"/>
    <x v="2"/>
    <n v="1"/>
    <s v="Año"/>
    <n v="1"/>
    <s v="Violencia psicológica"/>
    <s v="No sufrió el año pasado"/>
    <n v="270103"/>
    <s v="Delitos violentos"/>
    <n v="270103008"/>
    <s v="Violencia Psicológica"/>
    <n v="0"/>
    <n v="91102.659829372744"/>
    <n v="46424.738085800316"/>
  </r>
  <r>
    <n v="3"/>
    <n v="3102"/>
    <s v="Atacama"/>
    <s v="Caldera"/>
    <x v="2"/>
    <x v="2"/>
    <n v="1"/>
    <s v="Año"/>
    <n v="1"/>
    <s v="Violencia psicológica"/>
    <s v="Si sufrió el año pasado"/>
    <n v="270103"/>
    <s v="Delitos violentos"/>
    <n v="270103008"/>
    <s v="Violencia Psicológica"/>
    <n v="0"/>
    <n v="22671.90325508079"/>
    <n v="14043.148085447699"/>
  </r>
  <r>
    <n v="3"/>
    <n v="3103"/>
    <s v="Atacama"/>
    <s v="Tierra Amarilla"/>
    <x v="0"/>
    <x v="0"/>
    <n v="1"/>
    <s v="Año"/>
    <n v="1"/>
    <s v="Violencia psicológica"/>
    <s v="No sufrió el año pasado"/>
    <n v="270103"/>
    <s v="Delitos violentos"/>
    <n v="270103008"/>
    <s v="Violencia Psicológica"/>
    <n v="0"/>
    <n v="13646.807665574426"/>
    <n v="87705.893583706638"/>
  </r>
  <r>
    <n v="3"/>
    <n v="3103"/>
    <s v="Atacama"/>
    <s v="Tierra Amarilla"/>
    <x v="0"/>
    <x v="0"/>
    <n v="1"/>
    <s v="Año"/>
    <n v="1"/>
    <s v="Violencia psicológica"/>
    <s v="Si sufrió el año pasado"/>
    <n v="270103"/>
    <s v="Delitos violentos"/>
    <n v="270103008"/>
    <s v="Violencia Psicológica"/>
    <n v="0"/>
    <n v="2119.5900856496128"/>
    <n v="30360.823420422366"/>
  </r>
  <r>
    <n v="3"/>
    <n v="3103"/>
    <s v="Atacama"/>
    <s v="Tierra Amarilla"/>
    <x v="0"/>
    <x v="0"/>
    <n v="2"/>
    <s v="Vida"/>
    <n v="1"/>
    <s v="Violencia psicológica"/>
    <s v="No sufrió antes ni durante el año pasado"/>
    <n v="270103"/>
    <s v="Delitos violentos"/>
    <n v="270103008"/>
    <s v="Violencia Psicológica"/>
    <n v="0"/>
    <n v="13646.807665574426"/>
    <n v="53941.163529908903"/>
  </r>
  <r>
    <n v="3"/>
    <n v="3103"/>
    <s v="Atacama"/>
    <s v="Tierra Amarilla"/>
    <x v="0"/>
    <x v="0"/>
    <n v="2"/>
    <s v="Vida"/>
    <n v="1"/>
    <s v="Violencia psicológica"/>
    <s v="Si sufrió antes o durante el año pasado"/>
    <n v="270103"/>
    <s v="Delitos violentos"/>
    <n v="270103008"/>
    <s v="Violencia Psicológica"/>
    <n v="0"/>
    <n v="2119.5900856496128"/>
    <n v="64125.553474220149"/>
  </r>
  <r>
    <n v="3"/>
    <n v="3103"/>
    <s v="Atacama"/>
    <s v="Tierra Amarilla"/>
    <x v="1"/>
    <x v="1"/>
    <n v="1"/>
    <s v="Año"/>
    <n v="1"/>
    <s v="Violencia psicológica"/>
    <s v="No sufrió el año pasado"/>
    <n v="270103"/>
    <s v="Delitos violentos"/>
    <n v="270103008"/>
    <s v="Violencia Psicológica"/>
    <n v="0"/>
    <n v="15766.39775122404"/>
    <n v="116158.32908349144"/>
  </r>
  <r>
    <n v="3"/>
    <n v="3103"/>
    <s v="Atacama"/>
    <s v="Tierra Amarilla"/>
    <x v="1"/>
    <x v="1"/>
    <n v="1"/>
    <s v="Año"/>
    <n v="1"/>
    <s v="Violencia psicológica"/>
    <s v="Si sufrió el año pasado"/>
    <n v="270103"/>
    <s v="Delitos violentos"/>
    <n v="270103008"/>
    <s v="Violencia Psicológica"/>
    <n v="0"/>
    <n v="0"/>
    <n v="1908.3879206375479"/>
  </r>
  <r>
    <n v="3"/>
    <n v="3103"/>
    <s v="Atacama"/>
    <s v="Tierra Amarilla"/>
    <x v="2"/>
    <x v="2"/>
    <n v="1"/>
    <s v="Año"/>
    <n v="1"/>
    <s v="Violencia psicológica"/>
    <s v="No sufrió el año pasado"/>
    <n v="270103"/>
    <s v="Delitos violentos"/>
    <n v="270103008"/>
    <s v="Violencia Psicológica"/>
    <n v="0"/>
    <n v="13646.807665574426"/>
    <n v="89614.281504344195"/>
  </r>
  <r>
    <n v="3"/>
    <n v="3103"/>
    <s v="Atacama"/>
    <s v="Tierra Amarilla"/>
    <x v="2"/>
    <x v="2"/>
    <n v="1"/>
    <s v="Año"/>
    <n v="1"/>
    <s v="Violencia psicológica"/>
    <s v="Si sufrió el año pasado"/>
    <n v="270103"/>
    <s v="Delitos violentos"/>
    <n v="270103008"/>
    <s v="Violencia Psicológica"/>
    <n v="0"/>
    <n v="2119.5900856496128"/>
    <n v="28452.435499784817"/>
  </r>
  <r>
    <n v="3"/>
    <n v="3201"/>
    <s v="Atacama"/>
    <s v="Chañaral"/>
    <x v="0"/>
    <x v="0"/>
    <n v="1"/>
    <s v="Año"/>
    <n v="1"/>
    <s v="Violencia psicológica"/>
    <s v="No sufrió el año pasado"/>
    <n v="270103"/>
    <s v="Delitos violentos"/>
    <n v="270103008"/>
    <s v="Violencia Psicológica"/>
    <n v="0"/>
    <n v="59878.65534728342"/>
    <n v="97546.179940461341"/>
  </r>
  <r>
    <n v="3"/>
    <n v="3201"/>
    <s v="Atacama"/>
    <s v="Chañaral"/>
    <x v="0"/>
    <x v="0"/>
    <n v="1"/>
    <s v="Año"/>
    <n v="1"/>
    <s v="Violencia psicológica"/>
    <s v="Si sufrió el año pasado"/>
    <n v="270103"/>
    <s v="Delitos violentos"/>
    <n v="270103008"/>
    <s v="Violencia Psicológica"/>
    <n v="0"/>
    <n v="6528.9192963478108"/>
    <n v="8451.8875033141976"/>
  </r>
  <r>
    <n v="3"/>
    <n v="3201"/>
    <s v="Atacama"/>
    <s v="Chañaral"/>
    <x v="0"/>
    <x v="0"/>
    <n v="2"/>
    <s v="Vida"/>
    <n v="1"/>
    <s v="Violencia psicológica"/>
    <s v="No sufrió antes ni durante el año pasado"/>
    <n v="270103"/>
    <s v="Delitos violentos"/>
    <n v="270103008"/>
    <s v="Violencia Psicológica"/>
    <n v="0"/>
    <n v="56222.841876857077"/>
    <n v="74075.932280772889"/>
  </r>
  <r>
    <n v="3"/>
    <n v="3201"/>
    <s v="Atacama"/>
    <s v="Chañaral"/>
    <x v="0"/>
    <x v="0"/>
    <n v="2"/>
    <s v="Vida"/>
    <n v="1"/>
    <s v="Violencia psicológica"/>
    <s v="Si sufrió antes o durante el año pasado"/>
    <n v="270103"/>
    <s v="Delitos violentos"/>
    <n v="270103008"/>
    <s v="Violencia Psicológica"/>
    <n v="0"/>
    <n v="10184.732766774154"/>
    <n v="31922.13516300268"/>
  </r>
  <r>
    <n v="3"/>
    <n v="3201"/>
    <s v="Atacama"/>
    <s v="Chañaral"/>
    <x v="1"/>
    <x v="1"/>
    <n v="1"/>
    <s v="Año"/>
    <n v="1"/>
    <s v="Violencia psicológica"/>
    <s v="No sufrió el año pasado"/>
    <n v="270103"/>
    <s v="Delitos violentos"/>
    <n v="270103008"/>
    <s v="Violencia Psicológica"/>
    <n v="0"/>
    <n v="66407.574643631233"/>
    <n v="105998.06744377554"/>
  </r>
  <r>
    <n v="3"/>
    <n v="3201"/>
    <s v="Atacama"/>
    <s v="Chañaral"/>
    <x v="2"/>
    <x v="2"/>
    <n v="1"/>
    <s v="Año"/>
    <n v="1"/>
    <s v="Violencia psicológica"/>
    <s v="No sufrió el año pasado"/>
    <n v="270103"/>
    <s v="Delitos violentos"/>
    <n v="270103008"/>
    <s v="Violencia Psicológica"/>
    <n v="0"/>
    <n v="59878.65534728342"/>
    <n v="97546.179940461341"/>
  </r>
  <r>
    <n v="3"/>
    <n v="3201"/>
    <s v="Atacama"/>
    <s v="Chañaral"/>
    <x v="2"/>
    <x v="2"/>
    <n v="1"/>
    <s v="Año"/>
    <n v="1"/>
    <s v="Violencia psicológica"/>
    <s v="Si sufrió el año pasado"/>
    <n v="270103"/>
    <s v="Delitos violentos"/>
    <n v="270103008"/>
    <s v="Violencia Psicológica"/>
    <n v="0"/>
    <n v="6528.9192963478108"/>
    <n v="8451.8875033141976"/>
  </r>
  <r>
    <n v="3"/>
    <n v="3301"/>
    <s v="Atacama"/>
    <s v="Vallenar"/>
    <x v="0"/>
    <x v="0"/>
    <n v="1"/>
    <s v="Año"/>
    <n v="1"/>
    <s v="Violencia psicológica"/>
    <s v="No sufrió el año pasado"/>
    <n v="270103"/>
    <s v="Delitos violentos"/>
    <n v="270103008"/>
    <s v="Violencia Psicológica"/>
    <n v="42400.562921265089"/>
    <n v="56410.068534937229"/>
    <n v="47167.925340409405"/>
  </r>
  <r>
    <n v="3"/>
    <n v="3301"/>
    <s v="Atacama"/>
    <s v="Vallenar"/>
    <x v="0"/>
    <x v="0"/>
    <n v="1"/>
    <s v="Año"/>
    <n v="1"/>
    <s v="Violencia psicológica"/>
    <s v="Si sufrió el año pasado"/>
    <n v="270103"/>
    <s v="Delitos violentos"/>
    <n v="270103008"/>
    <s v="Violencia Psicológica"/>
    <n v="12032.442041330272"/>
    <n v="11145.4120563547"/>
    <n v="12036.055736495364"/>
  </r>
  <r>
    <n v="3"/>
    <n v="3301"/>
    <s v="Atacama"/>
    <s v="Vallenar"/>
    <x v="0"/>
    <x v="0"/>
    <n v="2"/>
    <s v="Vida"/>
    <n v="1"/>
    <s v="Violencia psicológica"/>
    <s v="No sufrió antes ni durante el año pasado"/>
    <n v="270103"/>
    <s v="Delitos violentos"/>
    <n v="270103008"/>
    <s v="Violencia Psicológica"/>
    <n v="36030.664395229986"/>
    <n v="54346.03301876691"/>
    <n v="39718.562564675733"/>
  </r>
  <r>
    <n v="3"/>
    <n v="3301"/>
    <s v="Atacama"/>
    <s v="Vallenar"/>
    <x v="0"/>
    <x v="0"/>
    <n v="2"/>
    <s v="Vida"/>
    <n v="1"/>
    <s v="Violencia psicológica"/>
    <s v="Si sufrió antes o durante el año pasado"/>
    <n v="270103"/>
    <s v="Delitos violentos"/>
    <n v="270103008"/>
    <s v="Violencia Psicológica"/>
    <n v="18402.34056736538"/>
    <n v="13209.447572525014"/>
    <n v="19485.418512229007"/>
  </r>
  <r>
    <n v="3"/>
    <n v="3301"/>
    <s v="Atacama"/>
    <s v="Vallenar"/>
    <x v="1"/>
    <x v="1"/>
    <n v="1"/>
    <s v="Año"/>
    <n v="1"/>
    <s v="Violencia psicológica"/>
    <s v="No sufrió el año pasado"/>
    <n v="270103"/>
    <s v="Delitos violentos"/>
    <n v="270103008"/>
    <s v="Violencia Psicológica"/>
    <n v="51025.849937041698"/>
    <n v="66557.780168532059"/>
    <n v="53365.204657689894"/>
  </r>
  <r>
    <n v="3"/>
    <n v="3301"/>
    <s v="Atacama"/>
    <s v="Vallenar"/>
    <x v="1"/>
    <x v="1"/>
    <n v="1"/>
    <s v="Año"/>
    <n v="1"/>
    <s v="Violencia psicológica"/>
    <s v="Si sufrió el año pasado"/>
    <n v="270103"/>
    <s v="Delitos violentos"/>
    <n v="270103008"/>
    <s v="Violencia Psicológica"/>
    <n v="3407.1550255536627"/>
    <n v="997.70042275989829"/>
    <n v="5838.7764192148625"/>
  </r>
  <r>
    <n v="3"/>
    <n v="3301"/>
    <s v="Atacama"/>
    <s v="Vallenar"/>
    <x v="2"/>
    <x v="2"/>
    <n v="1"/>
    <s v="Año"/>
    <n v="1"/>
    <s v="Violencia psicológica"/>
    <s v="No sufrió el año pasado"/>
    <n v="270103"/>
    <s v="Delitos violentos"/>
    <n v="270103008"/>
    <s v="Violencia Psicológica"/>
    <n v="42400.562921265089"/>
    <n v="56410.068534937229"/>
    <n v="48666.94686016404"/>
  </r>
  <r>
    <n v="3"/>
    <n v="3301"/>
    <s v="Atacama"/>
    <s v="Vallenar"/>
    <x v="2"/>
    <x v="2"/>
    <n v="1"/>
    <s v="Año"/>
    <n v="1"/>
    <s v="Violencia psicológica"/>
    <s v="Si sufrió el año pasado"/>
    <n v="270103"/>
    <s v="Delitos violentos"/>
    <n v="270103008"/>
    <s v="Violencia Psicológica"/>
    <n v="12032.442041330272"/>
    <n v="11145.4120563547"/>
    <n v="10537.034216740733"/>
  </r>
  <r>
    <n v="3"/>
    <n v="3303"/>
    <s v="Atacama"/>
    <s v="Freirina"/>
    <x v="0"/>
    <x v="0"/>
    <n v="1"/>
    <s v="Año"/>
    <n v="1"/>
    <s v="Violencia psicológica"/>
    <s v="No sufrió el año pasado"/>
    <n v="270103"/>
    <s v="Delitos violentos"/>
    <n v="270103008"/>
    <s v="Violencia Psicológica"/>
    <n v="0"/>
    <n v="66307.925934261162"/>
    <n v="0"/>
  </r>
  <r>
    <n v="3"/>
    <n v="3303"/>
    <s v="Atacama"/>
    <s v="Freirina"/>
    <x v="0"/>
    <x v="0"/>
    <n v="1"/>
    <s v="Año"/>
    <n v="1"/>
    <s v="Violencia psicológica"/>
    <s v="Si sufrió el año pasado"/>
    <n v="270103"/>
    <s v="Delitos violentos"/>
    <n v="270103008"/>
    <s v="Violencia Psicológica"/>
    <n v="0"/>
    <n v="5897.6898923444905"/>
    <n v="0"/>
  </r>
  <r>
    <n v="3"/>
    <n v="3303"/>
    <s v="Atacama"/>
    <s v="Freirina"/>
    <x v="0"/>
    <x v="0"/>
    <n v="2"/>
    <s v="Vida"/>
    <n v="1"/>
    <s v="Violencia psicológica"/>
    <s v="No sufrió antes ni durante el año pasado"/>
    <n v="270103"/>
    <s v="Delitos violentos"/>
    <n v="270103008"/>
    <s v="Violencia Psicológica"/>
    <n v="0"/>
    <n v="66307.925934261162"/>
    <n v="0"/>
  </r>
  <r>
    <n v="3"/>
    <n v="3303"/>
    <s v="Atacama"/>
    <s v="Freirina"/>
    <x v="0"/>
    <x v="0"/>
    <n v="2"/>
    <s v="Vida"/>
    <n v="1"/>
    <s v="Violencia psicológica"/>
    <s v="Si sufrió antes o durante el año pasado"/>
    <n v="270103"/>
    <s v="Delitos violentos"/>
    <n v="270103008"/>
    <s v="Violencia Psicológica"/>
    <n v="0"/>
    <n v="5897.6898923444905"/>
    <n v="0"/>
  </r>
  <r>
    <n v="3"/>
    <n v="3303"/>
    <s v="Atacama"/>
    <s v="Freirina"/>
    <x v="1"/>
    <x v="1"/>
    <n v="1"/>
    <s v="Año"/>
    <n v="1"/>
    <s v="Violencia psicológica"/>
    <s v="No sufrió el año pasado"/>
    <n v="270103"/>
    <s v="Delitos violentos"/>
    <n v="270103008"/>
    <s v="Violencia Psicológica"/>
    <n v="0"/>
    <n v="72205.615826605645"/>
    <n v="0"/>
  </r>
  <r>
    <n v="3"/>
    <n v="3303"/>
    <s v="Atacama"/>
    <s v="Freirina"/>
    <x v="2"/>
    <x v="2"/>
    <n v="1"/>
    <s v="Año"/>
    <n v="1"/>
    <s v="Violencia psicológica"/>
    <s v="No sufrió el año pasado"/>
    <n v="270103"/>
    <s v="Delitos violentos"/>
    <n v="270103008"/>
    <s v="Violencia Psicológica"/>
    <n v="0"/>
    <n v="66307.925934261162"/>
    <n v="0"/>
  </r>
  <r>
    <n v="3"/>
    <n v="3303"/>
    <s v="Atacama"/>
    <s v="Freirina"/>
    <x v="2"/>
    <x v="2"/>
    <n v="1"/>
    <s v="Año"/>
    <n v="1"/>
    <s v="Violencia psicológica"/>
    <s v="Si sufrió el año pasado"/>
    <n v="270103"/>
    <s v="Delitos violentos"/>
    <n v="270103008"/>
    <s v="Violencia Psicológica"/>
    <n v="0"/>
    <n v="5897.6898923444905"/>
    <n v="0"/>
  </r>
  <r>
    <n v="3"/>
    <n v="3304"/>
    <s v="Atacama"/>
    <s v="Huasco"/>
    <x v="0"/>
    <x v="0"/>
    <n v="1"/>
    <s v="Año"/>
    <n v="1"/>
    <s v="Violencia psicológica"/>
    <s v="No sufrió el año pasado"/>
    <n v="270103"/>
    <s v="Delitos violentos"/>
    <n v="270103008"/>
    <s v="Violencia Psicológica"/>
    <n v="0"/>
    <n v="16475.269692301099"/>
    <n v="0"/>
  </r>
  <r>
    <n v="3"/>
    <n v="3304"/>
    <s v="Atacama"/>
    <s v="Huasco"/>
    <x v="0"/>
    <x v="0"/>
    <n v="2"/>
    <s v="Vida"/>
    <n v="1"/>
    <s v="Violencia psicológica"/>
    <s v="No sufrió antes ni durante el año pasado"/>
    <n v="270103"/>
    <s v="Delitos violentos"/>
    <n v="270103008"/>
    <s v="Violencia Psicológica"/>
    <n v="0"/>
    <n v="16475.269692301099"/>
    <n v="0"/>
  </r>
  <r>
    <n v="3"/>
    <n v="3304"/>
    <s v="Atacama"/>
    <s v="Huasco"/>
    <x v="1"/>
    <x v="1"/>
    <n v="1"/>
    <s v="Año"/>
    <n v="1"/>
    <s v="Violencia psicológica"/>
    <s v="No sufrió el año pasado"/>
    <n v="270103"/>
    <s v="Delitos violentos"/>
    <n v="270103008"/>
    <s v="Violencia Psicológica"/>
    <n v="0"/>
    <n v="16475.269692301099"/>
    <n v="0"/>
  </r>
  <r>
    <n v="3"/>
    <n v="3304"/>
    <s v="Atacama"/>
    <s v="Huasco"/>
    <x v="2"/>
    <x v="2"/>
    <n v="1"/>
    <s v="Año"/>
    <n v="1"/>
    <s v="Violencia psicológica"/>
    <s v="No sufrió el año pasado"/>
    <n v="270103"/>
    <s v="Delitos violentos"/>
    <n v="270103008"/>
    <s v="Violencia Psicológica"/>
    <n v="0"/>
    <n v="16475.269692301099"/>
    <n v="0"/>
  </r>
  <r>
    <n v="4"/>
    <n v="4101"/>
    <s v="Coquimbo"/>
    <s v="La Serena"/>
    <x v="0"/>
    <x v="0"/>
    <n v="1"/>
    <s v="Año"/>
    <n v="1"/>
    <s v="Violencia psicológica"/>
    <s v="No sufrió el año pasado"/>
    <n v="270103"/>
    <s v="Delitos violentos"/>
    <n v="270103008"/>
    <s v="Violencia Psicológica"/>
    <n v="43493.554362265422"/>
    <n v="48600.661628096292"/>
    <n v="47967.778122544085"/>
  </r>
  <r>
    <n v="4"/>
    <n v="4101"/>
    <s v="Coquimbo"/>
    <s v="La Serena"/>
    <x v="0"/>
    <x v="0"/>
    <n v="1"/>
    <s v="Año"/>
    <n v="1"/>
    <s v="Violencia psicológica"/>
    <s v="Si sufrió el año pasado"/>
    <n v="270103"/>
    <s v="Delitos violentos"/>
    <n v="270103008"/>
    <s v="Violencia Psicológica"/>
    <n v="4612.0455778621808"/>
    <n v="13470.0217686223"/>
    <n v="11298.026421679037"/>
  </r>
  <r>
    <n v="4"/>
    <n v="4101"/>
    <s v="Coquimbo"/>
    <s v="La Serena"/>
    <x v="0"/>
    <x v="0"/>
    <n v="2"/>
    <s v="Vida"/>
    <n v="1"/>
    <s v="Violencia psicológica"/>
    <s v="No sufrió antes ni durante el año pasado"/>
    <n v="270103"/>
    <s v="Delitos violentos"/>
    <n v="270103008"/>
    <s v="Violencia Psicológica"/>
    <n v="38010.552509963141"/>
    <n v="42601.079750724093"/>
    <n v="37805.737027360257"/>
  </r>
  <r>
    <n v="4"/>
    <n v="4101"/>
    <s v="Coquimbo"/>
    <s v="La Serena"/>
    <x v="0"/>
    <x v="0"/>
    <n v="2"/>
    <s v="Vida"/>
    <n v="1"/>
    <s v="Violencia psicológica"/>
    <s v="Si sufrió antes o durante el año pasado"/>
    <n v="270103"/>
    <s v="Delitos violentos"/>
    <n v="270103008"/>
    <s v="Violencia Psicológica"/>
    <n v="10095.047430164463"/>
    <n v="19469.603645994503"/>
    <n v="21460.06751686295"/>
  </r>
  <r>
    <n v="4"/>
    <n v="4101"/>
    <s v="Coquimbo"/>
    <s v="La Serena"/>
    <x v="1"/>
    <x v="1"/>
    <n v="1"/>
    <s v="Año"/>
    <n v="1"/>
    <s v="Violencia psicológica"/>
    <s v="No sufrió el año pasado"/>
    <n v="270103"/>
    <s v="Delitos violentos"/>
    <n v="270103008"/>
    <s v="Violencia Psicológica"/>
    <n v="46138.23039646753"/>
    <n v="59671.771470228894"/>
    <n v="56183.815937204781"/>
  </r>
  <r>
    <n v="4"/>
    <n v="4101"/>
    <s v="Coquimbo"/>
    <s v="La Serena"/>
    <x v="1"/>
    <x v="1"/>
    <n v="1"/>
    <s v="Año"/>
    <n v="1"/>
    <s v="Violencia psicológica"/>
    <s v="Si sufrió el año pasado"/>
    <n v="270103"/>
    <s v="Delitos violentos"/>
    <n v="270103008"/>
    <s v="Violencia Psicológica"/>
    <n v="1967.3695436600744"/>
    <n v="2398.9119264897222"/>
    <n v="3081.9886070183202"/>
  </r>
  <r>
    <n v="4"/>
    <n v="4101"/>
    <s v="Coquimbo"/>
    <s v="La Serena"/>
    <x v="2"/>
    <x v="2"/>
    <n v="1"/>
    <s v="Año"/>
    <n v="1"/>
    <s v="Violencia psicológica"/>
    <s v="No sufrió el año pasado"/>
    <n v="270103"/>
    <s v="Delitos violentos"/>
    <n v="270103008"/>
    <s v="Violencia Psicológica"/>
    <n v="43493.554362265422"/>
    <n v="48951.112243455536"/>
    <n v="47967.778122544085"/>
  </r>
  <r>
    <n v="4"/>
    <n v="4101"/>
    <s v="Coquimbo"/>
    <s v="La Serena"/>
    <x v="2"/>
    <x v="2"/>
    <n v="1"/>
    <s v="Año"/>
    <n v="1"/>
    <s v="Violencia psicológica"/>
    <s v="Si sufrió el año pasado"/>
    <n v="270103"/>
    <s v="Delitos violentos"/>
    <n v="270103008"/>
    <s v="Violencia Psicológica"/>
    <n v="4612.0455778621808"/>
    <n v="13119.571153263045"/>
    <n v="11298.026421679037"/>
  </r>
  <r>
    <n v="4"/>
    <n v="4102"/>
    <s v="Coquimbo"/>
    <s v="Coquimbo"/>
    <x v="0"/>
    <x v="0"/>
    <n v="1"/>
    <s v="Año"/>
    <n v="1"/>
    <s v="Violencia psicológica"/>
    <s v="No sufrió el año pasado"/>
    <n v="270103"/>
    <s v="Delitos violentos"/>
    <n v="270103008"/>
    <s v="Violencia Psicológica"/>
    <n v="42196.706589569949"/>
    <n v="44408.84677556016"/>
    <n v="38765.817839750875"/>
  </r>
  <r>
    <n v="4"/>
    <n v="4102"/>
    <s v="Coquimbo"/>
    <s v="Coquimbo"/>
    <x v="0"/>
    <x v="0"/>
    <n v="1"/>
    <s v="Año"/>
    <n v="1"/>
    <s v="Violencia psicológica"/>
    <s v="Si sufrió el año pasado"/>
    <n v="270103"/>
    <s v="Delitos violentos"/>
    <n v="270103008"/>
    <s v="Violencia Psicológica"/>
    <n v="6278.0063595627116"/>
    <n v="15121.622195954405"/>
    <n v="16015.318004729694"/>
  </r>
  <r>
    <n v="4"/>
    <n v="4102"/>
    <s v="Coquimbo"/>
    <s v="Coquimbo"/>
    <x v="0"/>
    <x v="0"/>
    <n v="2"/>
    <s v="Vida"/>
    <n v="1"/>
    <s v="Violencia psicológica"/>
    <s v="No sufrió antes ni durante el año pasado"/>
    <n v="270103"/>
    <s v="Delitos violentos"/>
    <n v="270103008"/>
    <s v="Violencia Psicológica"/>
    <n v="30470.002840726858"/>
    <n v="43233.311557387256"/>
    <n v="31195.393779416041"/>
  </r>
  <r>
    <n v="4"/>
    <n v="4102"/>
    <s v="Coquimbo"/>
    <s v="Coquimbo"/>
    <x v="0"/>
    <x v="0"/>
    <n v="2"/>
    <s v="Vida"/>
    <n v="1"/>
    <s v="Violencia psicológica"/>
    <s v="Si sufrió antes o durante el año pasado"/>
    <n v="270103"/>
    <s v="Delitos violentos"/>
    <n v="270103008"/>
    <s v="Violencia Psicológica"/>
    <n v="18004.710108405801"/>
    <n v="16297.157414127312"/>
    <n v="23585.742065064569"/>
  </r>
  <r>
    <n v="4"/>
    <n v="4102"/>
    <s v="Coquimbo"/>
    <s v="Coquimbo"/>
    <x v="1"/>
    <x v="1"/>
    <n v="1"/>
    <s v="Año"/>
    <n v="1"/>
    <s v="Violencia psicológica"/>
    <s v="No sufrió el año pasado"/>
    <n v="270103"/>
    <s v="Delitos violentos"/>
    <n v="270103008"/>
    <s v="Violencia Psicológica"/>
    <n v="47841.50576850825"/>
    <n v="57823.547905981002"/>
    <n v="52602.533381591536"/>
  </r>
  <r>
    <n v="4"/>
    <n v="4102"/>
    <s v="Coquimbo"/>
    <s v="Coquimbo"/>
    <x v="1"/>
    <x v="1"/>
    <n v="1"/>
    <s v="Año"/>
    <n v="1"/>
    <s v="Violencia psicológica"/>
    <s v="Si sufrió el año pasado"/>
    <n v="270103"/>
    <s v="Delitos violentos"/>
    <n v="270103008"/>
    <s v="Violencia Psicológica"/>
    <n v="462.76356905257177"/>
    <n v="1706.9210655335837"/>
    <n v="2178.6024628889741"/>
  </r>
  <r>
    <n v="4"/>
    <n v="4102"/>
    <s v="Coquimbo"/>
    <s v="Coquimbo"/>
    <x v="1"/>
    <x v="1"/>
    <n v="1"/>
    <s v="Año"/>
    <n v="1"/>
    <s v="Violencia psicológica"/>
    <s v="No responde"/>
    <n v="270103"/>
    <s v="Delitos violentos"/>
    <n v="270103008"/>
    <s v="Violencia Psicológica"/>
    <n v="170.44361157183832"/>
    <n v="0"/>
    <n v="0"/>
  </r>
  <r>
    <n v="4"/>
    <n v="4102"/>
    <s v="Coquimbo"/>
    <s v="Coquimbo"/>
    <x v="2"/>
    <x v="2"/>
    <n v="1"/>
    <s v="Año"/>
    <n v="1"/>
    <s v="Violencia psicológica"/>
    <s v="No sufrió el año pasado"/>
    <n v="270103"/>
    <s v="Delitos violentos"/>
    <n v="270103008"/>
    <s v="Violencia Psicológica"/>
    <n v="42196.706589569949"/>
    <n v="44408.84677556016"/>
    <n v="38765.817839750875"/>
  </r>
  <r>
    <n v="4"/>
    <n v="4102"/>
    <s v="Coquimbo"/>
    <s v="Coquimbo"/>
    <x v="2"/>
    <x v="2"/>
    <n v="1"/>
    <s v="Año"/>
    <n v="1"/>
    <s v="Violencia psicológica"/>
    <s v="Si sufrió el año pasado"/>
    <n v="270103"/>
    <s v="Delitos violentos"/>
    <n v="270103008"/>
    <s v="Violencia Psicológica"/>
    <n v="6278.0063595627116"/>
    <n v="15121.622195954405"/>
    <n v="16015.318004729694"/>
  </r>
  <r>
    <n v="4"/>
    <n v="4103"/>
    <s v="Coquimbo"/>
    <s v="Andacollo"/>
    <x v="0"/>
    <x v="0"/>
    <n v="1"/>
    <s v="Año"/>
    <n v="1"/>
    <s v="Violencia psicológica"/>
    <s v="No sufrió el año pasado"/>
    <n v="270103"/>
    <s v="Delitos violentos"/>
    <n v="270103008"/>
    <s v="Violencia Psicológica"/>
    <n v="0"/>
    <n v="72375.568524484785"/>
    <n v="72001.992999081587"/>
  </r>
  <r>
    <n v="4"/>
    <n v="4103"/>
    <s v="Coquimbo"/>
    <s v="Andacollo"/>
    <x v="0"/>
    <x v="0"/>
    <n v="1"/>
    <s v="Año"/>
    <n v="1"/>
    <s v="Violencia psicológica"/>
    <s v="Si sufrió el año pasado"/>
    <n v="270103"/>
    <s v="Delitos violentos"/>
    <n v="270103008"/>
    <s v="Violencia Psicológica"/>
    <n v="0"/>
    <n v="0"/>
    <n v="14545.227904888328"/>
  </r>
  <r>
    <n v="4"/>
    <n v="4103"/>
    <s v="Coquimbo"/>
    <s v="Andacollo"/>
    <x v="0"/>
    <x v="0"/>
    <n v="2"/>
    <s v="Vida"/>
    <n v="1"/>
    <s v="Violencia psicológica"/>
    <s v="No sufrió antes ni durante el año pasado"/>
    <n v="270103"/>
    <s v="Delitos violentos"/>
    <n v="270103008"/>
    <s v="Violencia Psicológica"/>
    <n v="0"/>
    <n v="72375.568524484785"/>
    <n v="61155.686177021285"/>
  </r>
  <r>
    <n v="4"/>
    <n v="4103"/>
    <s v="Coquimbo"/>
    <s v="Andacollo"/>
    <x v="0"/>
    <x v="0"/>
    <n v="2"/>
    <s v="Vida"/>
    <n v="1"/>
    <s v="Violencia psicológica"/>
    <s v="Si sufrió antes o durante el año pasado"/>
    <n v="270103"/>
    <s v="Delitos violentos"/>
    <n v="270103008"/>
    <s v="Violencia Psicológica"/>
    <n v="0"/>
    <n v="0"/>
    <n v="25391.534726948645"/>
  </r>
  <r>
    <n v="4"/>
    <n v="4103"/>
    <s v="Coquimbo"/>
    <s v="Andacollo"/>
    <x v="1"/>
    <x v="1"/>
    <n v="1"/>
    <s v="Año"/>
    <n v="1"/>
    <s v="Violencia psicológica"/>
    <s v="No sufrió el año pasado"/>
    <n v="270103"/>
    <s v="Delitos violentos"/>
    <n v="270103008"/>
    <s v="Violencia Psicológica"/>
    <n v="0"/>
    <n v="72375.568524484785"/>
    <n v="78453.826954371209"/>
  </r>
  <r>
    <n v="4"/>
    <n v="4103"/>
    <s v="Coquimbo"/>
    <s v="Andacollo"/>
    <x v="1"/>
    <x v="1"/>
    <n v="1"/>
    <s v="Año"/>
    <n v="1"/>
    <s v="Violencia psicológica"/>
    <s v="Si sufrió el año pasado"/>
    <n v="270103"/>
    <s v="Delitos violentos"/>
    <n v="270103008"/>
    <s v="Violencia Psicológica"/>
    <n v="0"/>
    <n v="0"/>
    <n v="8093.3939495986988"/>
  </r>
  <r>
    <n v="4"/>
    <n v="4103"/>
    <s v="Coquimbo"/>
    <s v="Andacollo"/>
    <x v="2"/>
    <x v="2"/>
    <n v="1"/>
    <s v="Año"/>
    <n v="1"/>
    <s v="Violencia psicológica"/>
    <s v="No sufrió el año pasado"/>
    <n v="270103"/>
    <s v="Delitos violentos"/>
    <n v="270103008"/>
    <s v="Violencia Psicológica"/>
    <n v="0"/>
    <n v="72375.568524484785"/>
    <n v="72001.992999081587"/>
  </r>
  <r>
    <n v="4"/>
    <n v="4103"/>
    <s v="Coquimbo"/>
    <s v="Andacollo"/>
    <x v="2"/>
    <x v="2"/>
    <n v="1"/>
    <s v="Año"/>
    <n v="1"/>
    <s v="Violencia psicológica"/>
    <s v="Si sufrió el año pasado"/>
    <n v="270103"/>
    <s v="Delitos violentos"/>
    <n v="270103008"/>
    <s v="Violencia Psicológica"/>
    <n v="0"/>
    <n v="0"/>
    <n v="14545.227904888328"/>
  </r>
  <r>
    <n v="4"/>
    <n v="4106"/>
    <s v="Coquimbo"/>
    <s v="Vicuña"/>
    <x v="0"/>
    <x v="0"/>
    <n v="1"/>
    <s v="Año"/>
    <n v="1"/>
    <s v="Violencia psicológica"/>
    <s v="No sufrió el año pasado"/>
    <n v="270103"/>
    <s v="Delitos violentos"/>
    <n v="270103008"/>
    <s v="Violencia Psicológica"/>
    <n v="0"/>
    <n v="14246.827434126393"/>
    <n v="75208.588747835238"/>
  </r>
  <r>
    <n v="4"/>
    <n v="4106"/>
    <s v="Coquimbo"/>
    <s v="Vicuña"/>
    <x v="0"/>
    <x v="0"/>
    <n v="1"/>
    <s v="Año"/>
    <n v="1"/>
    <s v="Violencia psicológica"/>
    <s v="Si sufrió el año pasado"/>
    <n v="270103"/>
    <s v="Delitos violentos"/>
    <n v="270103008"/>
    <s v="Violencia Psicológica"/>
    <n v="0"/>
    <n v="0"/>
    <n v="28638.280609338097"/>
  </r>
  <r>
    <n v="4"/>
    <n v="4106"/>
    <s v="Coquimbo"/>
    <s v="Vicuña"/>
    <x v="0"/>
    <x v="0"/>
    <n v="2"/>
    <s v="Vida"/>
    <n v="1"/>
    <s v="Violencia psicológica"/>
    <s v="No sufrió antes ni durante el año pasado"/>
    <n v="270103"/>
    <s v="Delitos violentos"/>
    <n v="270103008"/>
    <s v="Violencia Psicológica"/>
    <n v="0"/>
    <n v="14246.827434126393"/>
    <n v="45991.807292802398"/>
  </r>
  <r>
    <n v="4"/>
    <n v="4106"/>
    <s v="Coquimbo"/>
    <s v="Vicuña"/>
    <x v="0"/>
    <x v="0"/>
    <n v="2"/>
    <s v="Vida"/>
    <n v="1"/>
    <s v="Violencia psicológica"/>
    <s v="Si sufrió antes o durante el año pasado"/>
    <n v="270103"/>
    <s v="Delitos violentos"/>
    <n v="270103008"/>
    <s v="Violencia Psicológica"/>
    <n v="0"/>
    <n v="0"/>
    <n v="57855.062064370926"/>
  </r>
  <r>
    <n v="4"/>
    <n v="4106"/>
    <s v="Coquimbo"/>
    <s v="Vicuña"/>
    <x v="1"/>
    <x v="1"/>
    <n v="1"/>
    <s v="Año"/>
    <n v="1"/>
    <s v="Violencia psicológica"/>
    <s v="No sufrió el año pasado"/>
    <n v="270103"/>
    <s v="Delitos violentos"/>
    <n v="270103008"/>
    <s v="Violencia Psicológica"/>
    <n v="0"/>
    <n v="14246.827434126393"/>
    <n v="103846.8693571733"/>
  </r>
  <r>
    <n v="4"/>
    <n v="4106"/>
    <s v="Coquimbo"/>
    <s v="Vicuña"/>
    <x v="2"/>
    <x v="2"/>
    <n v="1"/>
    <s v="Año"/>
    <n v="1"/>
    <s v="Violencia psicológica"/>
    <s v="No sufrió el año pasado"/>
    <n v="270103"/>
    <s v="Delitos violentos"/>
    <n v="270103008"/>
    <s v="Violencia Psicológica"/>
    <n v="0"/>
    <n v="14246.827434126393"/>
    <n v="75208.588747835238"/>
  </r>
  <r>
    <n v="4"/>
    <n v="4106"/>
    <s v="Coquimbo"/>
    <s v="Vicuña"/>
    <x v="2"/>
    <x v="2"/>
    <n v="1"/>
    <s v="Año"/>
    <n v="1"/>
    <s v="Violencia psicológica"/>
    <s v="Si sufrió el año pasado"/>
    <n v="270103"/>
    <s v="Delitos violentos"/>
    <n v="270103008"/>
    <s v="Violencia Psicológica"/>
    <n v="0"/>
    <n v="0"/>
    <n v="28638.280609338097"/>
  </r>
  <r>
    <n v="4"/>
    <n v="4201"/>
    <s v="Coquimbo"/>
    <s v="Illapel"/>
    <x v="0"/>
    <x v="0"/>
    <n v="1"/>
    <s v="Año"/>
    <n v="1"/>
    <s v="Violencia psicológica"/>
    <s v="No sufrió el año pasado"/>
    <n v="270103"/>
    <s v="Delitos violentos"/>
    <n v="270103008"/>
    <s v="Violencia Psicológica"/>
    <n v="0"/>
    <n v="59816.0888362103"/>
    <n v="0"/>
  </r>
  <r>
    <n v="4"/>
    <n v="4201"/>
    <s v="Coquimbo"/>
    <s v="Illapel"/>
    <x v="0"/>
    <x v="0"/>
    <n v="1"/>
    <s v="Año"/>
    <n v="1"/>
    <s v="Violencia psicológica"/>
    <s v="Si sufrió el año pasado"/>
    <n v="270103"/>
    <s v="Delitos violentos"/>
    <n v="270103008"/>
    <s v="Violencia Psicológica"/>
    <n v="0"/>
    <n v="6232.5063781322933"/>
    <n v="0"/>
  </r>
  <r>
    <n v="4"/>
    <n v="4201"/>
    <s v="Coquimbo"/>
    <s v="Illapel"/>
    <x v="0"/>
    <x v="0"/>
    <n v="2"/>
    <s v="Vida"/>
    <n v="1"/>
    <s v="Violencia psicológica"/>
    <s v="No sufrió antes ni durante el año pasado"/>
    <n v="270103"/>
    <s v="Delitos violentos"/>
    <n v="270103008"/>
    <s v="Violencia Psicológica"/>
    <n v="0"/>
    <n v="59816.0888362103"/>
    <n v="0"/>
  </r>
  <r>
    <n v="4"/>
    <n v="4201"/>
    <s v="Coquimbo"/>
    <s v="Illapel"/>
    <x v="0"/>
    <x v="0"/>
    <n v="2"/>
    <s v="Vida"/>
    <n v="1"/>
    <s v="Violencia psicológica"/>
    <s v="Si sufrió antes o durante el año pasado"/>
    <n v="270103"/>
    <s v="Delitos violentos"/>
    <n v="270103008"/>
    <s v="Violencia Psicológica"/>
    <n v="0"/>
    <n v="6232.5063781322933"/>
    <n v="0"/>
  </r>
  <r>
    <n v="4"/>
    <n v="4201"/>
    <s v="Coquimbo"/>
    <s v="Illapel"/>
    <x v="1"/>
    <x v="1"/>
    <n v="1"/>
    <s v="Año"/>
    <n v="1"/>
    <s v="Violencia psicológica"/>
    <s v="No sufrió el año pasado"/>
    <n v="270103"/>
    <s v="Delitos violentos"/>
    <n v="270103008"/>
    <s v="Violencia Psicológica"/>
    <n v="0"/>
    <n v="66048.595214342597"/>
    <n v="0"/>
  </r>
  <r>
    <n v="4"/>
    <n v="4201"/>
    <s v="Coquimbo"/>
    <s v="Illapel"/>
    <x v="2"/>
    <x v="2"/>
    <n v="1"/>
    <s v="Año"/>
    <n v="1"/>
    <s v="Violencia psicológica"/>
    <s v="No sufrió el año pasado"/>
    <n v="270103"/>
    <s v="Delitos violentos"/>
    <n v="270103008"/>
    <s v="Violencia Psicológica"/>
    <n v="0"/>
    <n v="59816.0888362103"/>
    <n v="0"/>
  </r>
  <r>
    <n v="4"/>
    <n v="4201"/>
    <s v="Coquimbo"/>
    <s v="Illapel"/>
    <x v="2"/>
    <x v="2"/>
    <n v="1"/>
    <s v="Año"/>
    <n v="1"/>
    <s v="Violencia psicológica"/>
    <s v="Si sufrió el año pasado"/>
    <n v="270103"/>
    <s v="Delitos violentos"/>
    <n v="270103008"/>
    <s v="Violencia Psicológica"/>
    <n v="0"/>
    <n v="6232.5063781322933"/>
    <n v="0"/>
  </r>
  <r>
    <n v="4"/>
    <n v="4202"/>
    <s v="Coquimbo"/>
    <s v="Canela"/>
    <x v="0"/>
    <x v="0"/>
    <n v="1"/>
    <s v="Año"/>
    <n v="1"/>
    <s v="Violencia psicológica"/>
    <s v="No sufrió el año pasado"/>
    <n v="270103"/>
    <s v="Delitos violentos"/>
    <n v="270103008"/>
    <s v="Violencia Psicológica"/>
    <n v="0"/>
    <n v="37951.921952660428"/>
    <n v="0"/>
  </r>
  <r>
    <n v="4"/>
    <n v="4202"/>
    <s v="Coquimbo"/>
    <s v="Canela"/>
    <x v="0"/>
    <x v="0"/>
    <n v="2"/>
    <s v="Vida"/>
    <n v="1"/>
    <s v="Violencia psicológica"/>
    <s v="No sufrió antes ni durante el año pasado"/>
    <n v="270103"/>
    <s v="Delitos violentos"/>
    <n v="270103008"/>
    <s v="Violencia Psicológica"/>
    <n v="0"/>
    <n v="37951.921952660428"/>
    <n v="0"/>
  </r>
  <r>
    <n v="4"/>
    <n v="4202"/>
    <s v="Coquimbo"/>
    <s v="Canela"/>
    <x v="1"/>
    <x v="1"/>
    <n v="1"/>
    <s v="Año"/>
    <n v="1"/>
    <s v="Violencia psicológica"/>
    <s v="No sufrió el año pasado"/>
    <n v="270103"/>
    <s v="Delitos violentos"/>
    <n v="270103008"/>
    <s v="Violencia Psicológica"/>
    <n v="0"/>
    <n v="37951.921952660428"/>
    <n v="0"/>
  </r>
  <r>
    <n v="4"/>
    <n v="4202"/>
    <s v="Coquimbo"/>
    <s v="Canela"/>
    <x v="2"/>
    <x v="2"/>
    <n v="1"/>
    <s v="Año"/>
    <n v="1"/>
    <s v="Violencia psicológica"/>
    <s v="No sufrió el año pasado"/>
    <n v="270103"/>
    <s v="Delitos violentos"/>
    <n v="270103008"/>
    <s v="Violencia Psicológica"/>
    <n v="0"/>
    <n v="37951.921952660428"/>
    <n v="0"/>
  </r>
  <r>
    <n v="4"/>
    <n v="4203"/>
    <s v="Coquimbo"/>
    <s v="Los Vilos"/>
    <x v="0"/>
    <x v="0"/>
    <n v="1"/>
    <s v="Año"/>
    <n v="1"/>
    <s v="Violencia psicológica"/>
    <s v="No sufrió el año pasado"/>
    <n v="270103"/>
    <s v="Delitos violentos"/>
    <n v="270103008"/>
    <s v="Violencia Psicológica"/>
    <n v="0"/>
    <n v="135155.48214212776"/>
    <n v="0"/>
  </r>
  <r>
    <n v="4"/>
    <n v="4203"/>
    <s v="Coquimbo"/>
    <s v="Los Vilos"/>
    <x v="0"/>
    <x v="0"/>
    <n v="1"/>
    <s v="Año"/>
    <n v="1"/>
    <s v="Violencia psicológica"/>
    <s v="Si sufrió el año pasado"/>
    <n v="270103"/>
    <s v="Delitos violentos"/>
    <n v="270103008"/>
    <s v="Violencia Psicológica"/>
    <n v="0"/>
    <n v="27879.860200961146"/>
    <n v="0"/>
  </r>
  <r>
    <n v="4"/>
    <n v="4203"/>
    <s v="Coquimbo"/>
    <s v="Los Vilos"/>
    <x v="0"/>
    <x v="0"/>
    <n v="2"/>
    <s v="Vida"/>
    <n v="1"/>
    <s v="Violencia psicológica"/>
    <s v="No sufrió antes ni durante el año pasado"/>
    <n v="270103"/>
    <s v="Delitos violentos"/>
    <n v="270103008"/>
    <s v="Violencia Psicológica"/>
    <n v="0"/>
    <n v="135155.48214212776"/>
    <n v="0"/>
  </r>
  <r>
    <n v="4"/>
    <n v="4203"/>
    <s v="Coquimbo"/>
    <s v="Los Vilos"/>
    <x v="0"/>
    <x v="0"/>
    <n v="2"/>
    <s v="Vida"/>
    <n v="1"/>
    <s v="Violencia psicológica"/>
    <s v="Si sufrió antes o durante el año pasado"/>
    <n v="270103"/>
    <s v="Delitos violentos"/>
    <n v="270103008"/>
    <s v="Violencia Psicológica"/>
    <n v="0"/>
    <n v="27879.860200961146"/>
    <n v="0"/>
  </r>
  <r>
    <n v="4"/>
    <n v="4203"/>
    <s v="Coquimbo"/>
    <s v="Los Vilos"/>
    <x v="1"/>
    <x v="1"/>
    <n v="1"/>
    <s v="Año"/>
    <n v="1"/>
    <s v="Violencia psicológica"/>
    <s v="No sufrió el año pasado"/>
    <n v="270103"/>
    <s v="Delitos violentos"/>
    <n v="270103008"/>
    <s v="Violencia Psicológica"/>
    <n v="0"/>
    <n v="158722.15651830027"/>
    <n v="0"/>
  </r>
  <r>
    <n v="4"/>
    <n v="4203"/>
    <s v="Coquimbo"/>
    <s v="Los Vilos"/>
    <x v="1"/>
    <x v="1"/>
    <n v="1"/>
    <s v="Año"/>
    <n v="1"/>
    <s v="Violencia psicológica"/>
    <s v="Si sufrió el año pasado"/>
    <n v="270103"/>
    <s v="Delitos violentos"/>
    <n v="270103008"/>
    <s v="Violencia Psicológica"/>
    <n v="0"/>
    <n v="4313.1858247886312"/>
    <n v="0"/>
  </r>
  <r>
    <n v="4"/>
    <n v="4203"/>
    <s v="Coquimbo"/>
    <s v="Los Vilos"/>
    <x v="2"/>
    <x v="2"/>
    <n v="1"/>
    <s v="Año"/>
    <n v="1"/>
    <s v="Violencia psicológica"/>
    <s v="No sufrió el año pasado"/>
    <n v="270103"/>
    <s v="Delitos violentos"/>
    <n v="270103008"/>
    <s v="Violencia Psicológica"/>
    <n v="0"/>
    <n v="135155.48214212776"/>
    <n v="0"/>
  </r>
  <r>
    <n v="4"/>
    <n v="4203"/>
    <s v="Coquimbo"/>
    <s v="Los Vilos"/>
    <x v="2"/>
    <x v="2"/>
    <n v="1"/>
    <s v="Año"/>
    <n v="1"/>
    <s v="Violencia psicológica"/>
    <s v="Si sufrió el año pasado"/>
    <n v="270103"/>
    <s v="Delitos violentos"/>
    <n v="270103008"/>
    <s v="Violencia Psicológica"/>
    <n v="0"/>
    <n v="27879.860200961146"/>
    <n v="0"/>
  </r>
  <r>
    <n v="4"/>
    <n v="4301"/>
    <s v="Coquimbo"/>
    <s v="Ovalle"/>
    <x v="0"/>
    <x v="0"/>
    <n v="1"/>
    <s v="Año"/>
    <n v="1"/>
    <s v="Violencia psicológica"/>
    <s v="No sufrió el año pasado"/>
    <n v="270103"/>
    <s v="Delitos violentos"/>
    <n v="270103008"/>
    <s v="Violencia Psicológica"/>
    <n v="37561.463894352346"/>
    <n v="34684.968526349636"/>
    <n v="36534.310798301849"/>
  </r>
  <r>
    <n v="4"/>
    <n v="4301"/>
    <s v="Coquimbo"/>
    <s v="Ovalle"/>
    <x v="0"/>
    <x v="0"/>
    <n v="1"/>
    <s v="Año"/>
    <n v="1"/>
    <s v="Violencia psicológica"/>
    <s v="Si sufrió el año pasado"/>
    <n v="270103"/>
    <s v="Delitos violentos"/>
    <n v="270103008"/>
    <s v="Violencia Psicológica"/>
    <n v="6546.7828041584717"/>
    <n v="12995.264244942793"/>
    <n v="24725.910805105861"/>
  </r>
  <r>
    <n v="4"/>
    <n v="4301"/>
    <s v="Coquimbo"/>
    <s v="Ovalle"/>
    <x v="0"/>
    <x v="0"/>
    <n v="2"/>
    <s v="Vida"/>
    <n v="1"/>
    <s v="Violencia psicológica"/>
    <s v="No sufrió antes ni durante el año pasado"/>
    <n v="270103"/>
    <s v="Delitos violentos"/>
    <n v="270103008"/>
    <s v="Violencia Psicológica"/>
    <n v="31193.804439449283"/>
    <n v="22961.359658259746"/>
    <n v="28118.69552823967"/>
  </r>
  <r>
    <n v="4"/>
    <n v="4301"/>
    <s v="Coquimbo"/>
    <s v="Ovalle"/>
    <x v="0"/>
    <x v="0"/>
    <n v="2"/>
    <s v="Vida"/>
    <n v="1"/>
    <s v="Violencia psicológica"/>
    <s v="Si sufrió antes o durante el año pasado"/>
    <n v="270103"/>
    <s v="Delitos violentos"/>
    <n v="270103008"/>
    <s v="Violencia Psicológica"/>
    <n v="12914.442259061534"/>
    <n v="24718.873113032674"/>
    <n v="33141.52607516804"/>
  </r>
  <r>
    <n v="4"/>
    <n v="4301"/>
    <s v="Coquimbo"/>
    <s v="Ovalle"/>
    <x v="1"/>
    <x v="1"/>
    <n v="1"/>
    <s v="Año"/>
    <n v="1"/>
    <s v="Violencia psicológica"/>
    <s v="No sufrió el año pasado"/>
    <n v="270103"/>
    <s v="Delitos violentos"/>
    <n v="270103008"/>
    <s v="Violencia Psicológica"/>
    <n v="42696.333239674066"/>
    <n v="46180.646460917582"/>
    <n v="54896.507523385153"/>
  </r>
  <r>
    <n v="4"/>
    <n v="4301"/>
    <s v="Coquimbo"/>
    <s v="Ovalle"/>
    <x v="1"/>
    <x v="1"/>
    <n v="1"/>
    <s v="Año"/>
    <n v="1"/>
    <s v="Violencia psicológica"/>
    <s v="Si sufrió el año pasado"/>
    <n v="270103"/>
    <s v="Delitos violentos"/>
    <n v="270103008"/>
    <s v="Violencia Psicológica"/>
    <n v="1411.9134588367519"/>
    <n v="1499.5863103748563"/>
    <n v="6363.714080022587"/>
  </r>
  <r>
    <n v="4"/>
    <n v="4301"/>
    <s v="Coquimbo"/>
    <s v="Ovalle"/>
    <x v="2"/>
    <x v="2"/>
    <n v="1"/>
    <s v="Año"/>
    <n v="1"/>
    <s v="Violencia psicológica"/>
    <s v="No sufrió el año pasado"/>
    <n v="270103"/>
    <s v="Delitos violentos"/>
    <n v="270103008"/>
    <s v="Violencia Psicológica"/>
    <n v="38107.614498454619"/>
    <n v="34684.968526349636"/>
    <n v="36534.310798301849"/>
  </r>
  <r>
    <n v="4"/>
    <n v="4301"/>
    <s v="Coquimbo"/>
    <s v="Ovalle"/>
    <x v="2"/>
    <x v="2"/>
    <n v="1"/>
    <s v="Año"/>
    <n v="1"/>
    <s v="Violencia psicológica"/>
    <s v="Si sufrió el año pasado"/>
    <n v="270103"/>
    <s v="Delitos violentos"/>
    <n v="270103008"/>
    <s v="Violencia Psicológica"/>
    <n v="6000.6322000561959"/>
    <n v="12995.264244942793"/>
    <n v="24725.910805105861"/>
  </r>
  <r>
    <n v="4"/>
    <n v="4302"/>
    <s v="Coquimbo"/>
    <s v="Combarbalá"/>
    <x v="0"/>
    <x v="0"/>
    <n v="1"/>
    <s v="Año"/>
    <n v="1"/>
    <s v="Violencia psicológica"/>
    <s v="No sufrió el año pasado"/>
    <n v="270103"/>
    <s v="Delitos violentos"/>
    <n v="270103008"/>
    <s v="Violencia Psicológica"/>
    <n v="0"/>
    <n v="21836.953561228798"/>
    <n v="0"/>
  </r>
  <r>
    <n v="4"/>
    <n v="4302"/>
    <s v="Coquimbo"/>
    <s v="Combarbalá"/>
    <x v="0"/>
    <x v="0"/>
    <n v="1"/>
    <s v="Año"/>
    <n v="1"/>
    <s v="Violencia psicológica"/>
    <s v="Si sufrió el año pasado"/>
    <n v="270103"/>
    <s v="Delitos violentos"/>
    <n v="270103008"/>
    <s v="Violencia Psicológica"/>
    <n v="0"/>
    <n v="6015.984952712115"/>
    <n v="0"/>
  </r>
  <r>
    <n v="4"/>
    <n v="4302"/>
    <s v="Coquimbo"/>
    <s v="Combarbalá"/>
    <x v="0"/>
    <x v="0"/>
    <n v="2"/>
    <s v="Vida"/>
    <n v="1"/>
    <s v="Violencia psicológica"/>
    <s v="No sufrió antes ni durante el año pasado"/>
    <n v="270103"/>
    <s v="Delitos violentos"/>
    <n v="270103008"/>
    <s v="Violencia Psicológica"/>
    <n v="0"/>
    <n v="21836.953561228798"/>
    <n v="0"/>
  </r>
  <r>
    <n v="4"/>
    <n v="4302"/>
    <s v="Coquimbo"/>
    <s v="Combarbalá"/>
    <x v="0"/>
    <x v="0"/>
    <n v="2"/>
    <s v="Vida"/>
    <n v="1"/>
    <s v="Violencia psicológica"/>
    <s v="Si sufrió antes o durante el año pasado"/>
    <n v="270103"/>
    <s v="Delitos violentos"/>
    <n v="270103008"/>
    <s v="Violencia Psicológica"/>
    <n v="0"/>
    <n v="6015.984952712115"/>
    <n v="0"/>
  </r>
  <r>
    <n v="4"/>
    <n v="4302"/>
    <s v="Coquimbo"/>
    <s v="Combarbalá"/>
    <x v="1"/>
    <x v="1"/>
    <n v="1"/>
    <s v="Año"/>
    <n v="1"/>
    <s v="Violencia psicológica"/>
    <s v="No sufrió el año pasado"/>
    <n v="270103"/>
    <s v="Delitos violentos"/>
    <n v="270103008"/>
    <s v="Violencia Psicológica"/>
    <n v="0"/>
    <n v="27852.938513940917"/>
    <n v="0"/>
  </r>
  <r>
    <n v="4"/>
    <n v="4302"/>
    <s v="Coquimbo"/>
    <s v="Combarbalá"/>
    <x v="2"/>
    <x v="2"/>
    <n v="1"/>
    <s v="Año"/>
    <n v="1"/>
    <s v="Violencia psicológica"/>
    <s v="No sufrió el año pasado"/>
    <n v="270103"/>
    <s v="Delitos violentos"/>
    <n v="270103008"/>
    <s v="Violencia Psicológica"/>
    <n v="0"/>
    <n v="21836.953561228798"/>
    <n v="0"/>
  </r>
  <r>
    <n v="4"/>
    <n v="4302"/>
    <s v="Coquimbo"/>
    <s v="Combarbalá"/>
    <x v="2"/>
    <x v="2"/>
    <n v="1"/>
    <s v="Año"/>
    <n v="1"/>
    <s v="Violencia psicológica"/>
    <s v="Si sufrió el año pasado"/>
    <n v="270103"/>
    <s v="Delitos violentos"/>
    <n v="270103008"/>
    <s v="Violencia Psicológica"/>
    <n v="0"/>
    <n v="6015.984952712115"/>
    <n v="0"/>
  </r>
  <r>
    <n v="4"/>
    <n v="4303"/>
    <s v="Coquimbo"/>
    <s v="Monte Patria"/>
    <x v="0"/>
    <x v="0"/>
    <n v="1"/>
    <s v="Año"/>
    <n v="1"/>
    <s v="Violencia psicológica"/>
    <s v="No sufrió el año pasado"/>
    <n v="270103"/>
    <s v="Delitos violentos"/>
    <n v="270103008"/>
    <s v="Violencia Psicológica"/>
    <n v="0"/>
    <n v="37505.055539375862"/>
    <n v="51686.779852207437"/>
  </r>
  <r>
    <n v="4"/>
    <n v="4303"/>
    <s v="Coquimbo"/>
    <s v="Monte Patria"/>
    <x v="0"/>
    <x v="0"/>
    <n v="1"/>
    <s v="Año"/>
    <n v="1"/>
    <s v="Violencia psicológica"/>
    <s v="Si sufrió el año pasado"/>
    <n v="270103"/>
    <s v="Delitos violentos"/>
    <n v="270103008"/>
    <s v="Violencia Psicológica"/>
    <n v="0"/>
    <n v="0"/>
    <n v="16019.665812365738"/>
  </r>
  <r>
    <n v="4"/>
    <n v="4303"/>
    <s v="Coquimbo"/>
    <s v="Monte Patria"/>
    <x v="0"/>
    <x v="0"/>
    <n v="2"/>
    <s v="Vida"/>
    <n v="1"/>
    <s v="Violencia psicológica"/>
    <s v="No sufrió antes ni durante el año pasado"/>
    <n v="270103"/>
    <s v="Delitos violentos"/>
    <n v="270103008"/>
    <s v="Violencia Psicológica"/>
    <n v="0"/>
    <n v="37505.055539375862"/>
    <n v="48762.127180064657"/>
  </r>
  <r>
    <n v="4"/>
    <n v="4303"/>
    <s v="Coquimbo"/>
    <s v="Monte Patria"/>
    <x v="0"/>
    <x v="0"/>
    <n v="2"/>
    <s v="Vida"/>
    <n v="1"/>
    <s v="Violencia psicológica"/>
    <s v="Si sufrió antes o durante el año pasado"/>
    <n v="270103"/>
    <s v="Delitos violentos"/>
    <n v="270103008"/>
    <s v="Violencia Psicológica"/>
    <n v="0"/>
    <n v="0"/>
    <n v="18944.31848450852"/>
  </r>
  <r>
    <n v="4"/>
    <n v="4303"/>
    <s v="Coquimbo"/>
    <s v="Monte Patria"/>
    <x v="1"/>
    <x v="1"/>
    <n v="1"/>
    <s v="Año"/>
    <n v="1"/>
    <s v="Violencia psicológica"/>
    <s v="No sufrió el año pasado"/>
    <n v="270103"/>
    <s v="Delitos violentos"/>
    <n v="270103008"/>
    <s v="Violencia Psicológica"/>
    <n v="0"/>
    <n v="37505.055539375862"/>
    <n v="67706.445664573141"/>
  </r>
  <r>
    <n v="4"/>
    <n v="4303"/>
    <s v="Coquimbo"/>
    <s v="Monte Patria"/>
    <x v="2"/>
    <x v="2"/>
    <n v="1"/>
    <s v="Año"/>
    <n v="1"/>
    <s v="Violencia psicológica"/>
    <s v="No sufrió el año pasado"/>
    <n v="270103"/>
    <s v="Delitos violentos"/>
    <n v="270103008"/>
    <s v="Violencia Psicológica"/>
    <n v="0"/>
    <n v="37505.055539375862"/>
    <n v="51686.779852207437"/>
  </r>
  <r>
    <n v="4"/>
    <n v="4303"/>
    <s v="Coquimbo"/>
    <s v="Monte Patria"/>
    <x v="2"/>
    <x v="2"/>
    <n v="1"/>
    <s v="Año"/>
    <n v="1"/>
    <s v="Violencia psicológica"/>
    <s v="Si sufrió el año pasado"/>
    <n v="270103"/>
    <s v="Delitos violentos"/>
    <n v="270103008"/>
    <s v="Violencia Psicológica"/>
    <n v="0"/>
    <n v="0"/>
    <n v="16019.665812365738"/>
  </r>
  <r>
    <n v="5"/>
    <n v="5101"/>
    <s v="Valparaíso"/>
    <s v="Valparaíso"/>
    <x v="0"/>
    <x v="0"/>
    <n v="1"/>
    <s v="Año"/>
    <n v="1"/>
    <s v="Violencia psicológica"/>
    <s v="No sufrió el año pasado"/>
    <n v="270103"/>
    <s v="Delitos violentos"/>
    <n v="270103008"/>
    <s v="Violencia Psicológica"/>
    <n v="39752.230902494033"/>
    <n v="25154.970834869757"/>
    <n v="53790.279116638565"/>
  </r>
  <r>
    <n v="5"/>
    <n v="5101"/>
    <s v="Valparaíso"/>
    <s v="Valparaíso"/>
    <x v="0"/>
    <x v="0"/>
    <n v="1"/>
    <s v="Año"/>
    <n v="1"/>
    <s v="Violencia psicológica"/>
    <s v="Si sufrió el año pasado"/>
    <n v="270103"/>
    <s v="Delitos violentos"/>
    <n v="270103008"/>
    <s v="Violencia Psicológica"/>
    <n v="21995.227666459647"/>
    <n v="28586.087297553131"/>
    <n v="28526.325527494821"/>
  </r>
  <r>
    <n v="5"/>
    <n v="5101"/>
    <s v="Valparaíso"/>
    <s v="Valparaíso"/>
    <x v="0"/>
    <x v="0"/>
    <n v="2"/>
    <s v="Vida"/>
    <n v="1"/>
    <s v="Violencia psicológica"/>
    <s v="No sufrió antes ni durante el año pasado"/>
    <n v="270103"/>
    <s v="Delitos violentos"/>
    <n v="270103008"/>
    <s v="Violencia Psicológica"/>
    <n v="38385.905272447948"/>
    <n v="24406.054656798289"/>
    <n v="52359.131731373913"/>
  </r>
  <r>
    <n v="5"/>
    <n v="5101"/>
    <s v="Valparaíso"/>
    <s v="Valparaíso"/>
    <x v="0"/>
    <x v="0"/>
    <n v="2"/>
    <s v="Vida"/>
    <n v="1"/>
    <s v="Violencia psicológica"/>
    <s v="Si sufrió antes o durante el año pasado"/>
    <n v="270103"/>
    <s v="Delitos violentos"/>
    <n v="270103008"/>
    <s v="Violencia Psicológica"/>
    <n v="23361.553296505735"/>
    <n v="29335.003475624595"/>
    <n v="29957.472912759462"/>
  </r>
  <r>
    <n v="5"/>
    <n v="5101"/>
    <s v="Valparaíso"/>
    <s v="Valparaíso"/>
    <x v="1"/>
    <x v="1"/>
    <n v="1"/>
    <s v="Año"/>
    <n v="1"/>
    <s v="Violencia psicológica"/>
    <s v="No sufrió el año pasado"/>
    <n v="270103"/>
    <s v="Delitos violentos"/>
    <n v="270103008"/>
    <s v="Violencia Psicológica"/>
    <n v="53735.168175726474"/>
    <n v="51129.839395088718"/>
    <n v="74431.983264514682"/>
  </r>
  <r>
    <n v="5"/>
    <n v="5101"/>
    <s v="Valparaíso"/>
    <s v="Valparaíso"/>
    <x v="1"/>
    <x v="1"/>
    <n v="1"/>
    <s v="Año"/>
    <n v="1"/>
    <s v="Violencia psicológica"/>
    <s v="Si sufrió el año pasado"/>
    <n v="270103"/>
    <s v="Delitos violentos"/>
    <n v="270103008"/>
    <s v="Violencia Psicológica"/>
    <n v="8012.2903932272093"/>
    <n v="2611.2187373341931"/>
    <n v="7884.6213796187039"/>
  </r>
  <r>
    <n v="5"/>
    <n v="5101"/>
    <s v="Valparaíso"/>
    <s v="Valparaíso"/>
    <x v="2"/>
    <x v="2"/>
    <n v="1"/>
    <s v="Año"/>
    <n v="1"/>
    <s v="Violencia psicológica"/>
    <s v="No sufrió el año pasado"/>
    <n v="270103"/>
    <s v="Delitos violentos"/>
    <n v="270103008"/>
    <s v="Violencia Psicológica"/>
    <n v="39752.230902494033"/>
    <n v="25154.970834869757"/>
    <n v="53790.279116638565"/>
  </r>
  <r>
    <n v="5"/>
    <n v="5101"/>
    <s v="Valparaíso"/>
    <s v="Valparaíso"/>
    <x v="2"/>
    <x v="2"/>
    <n v="1"/>
    <s v="Año"/>
    <n v="1"/>
    <s v="Violencia psicológica"/>
    <s v="Si sufrió el año pasado"/>
    <n v="270103"/>
    <s v="Delitos violentos"/>
    <n v="270103008"/>
    <s v="Violencia Psicológica"/>
    <n v="21995.227666459647"/>
    <n v="28586.087297553131"/>
    <n v="28526.325527494821"/>
  </r>
  <r>
    <n v="5"/>
    <n v="5102"/>
    <s v="Valparaíso"/>
    <s v="Casablanca"/>
    <x v="0"/>
    <x v="0"/>
    <n v="1"/>
    <s v="Año"/>
    <n v="1"/>
    <s v="Violencia psicológica"/>
    <s v="No sufrió el año pasado"/>
    <n v="270103"/>
    <s v="Delitos violentos"/>
    <n v="270103008"/>
    <s v="Violencia Psicológica"/>
    <n v="0"/>
    <n v="199192.05021049012"/>
    <n v="0"/>
  </r>
  <r>
    <n v="5"/>
    <n v="5102"/>
    <s v="Valparaíso"/>
    <s v="Casablanca"/>
    <x v="0"/>
    <x v="0"/>
    <n v="1"/>
    <s v="Año"/>
    <n v="1"/>
    <s v="Violencia psicológica"/>
    <s v="Si sufrió el año pasado"/>
    <n v="270103"/>
    <s v="Delitos violentos"/>
    <n v="270103008"/>
    <s v="Violencia Psicológica"/>
    <n v="0"/>
    <n v="23856.273387789606"/>
    <n v="0"/>
  </r>
  <r>
    <n v="5"/>
    <n v="5102"/>
    <s v="Valparaíso"/>
    <s v="Casablanca"/>
    <x v="0"/>
    <x v="0"/>
    <n v="2"/>
    <s v="Vida"/>
    <n v="1"/>
    <s v="Violencia psicológica"/>
    <s v="No sufrió antes ni durante el año pasado"/>
    <n v="270103"/>
    <s v="Delitos violentos"/>
    <n v="270103008"/>
    <s v="Violencia Psicológica"/>
    <n v="0"/>
    <n v="199192.05021049012"/>
    <n v="0"/>
  </r>
  <r>
    <n v="5"/>
    <n v="5102"/>
    <s v="Valparaíso"/>
    <s v="Casablanca"/>
    <x v="0"/>
    <x v="0"/>
    <n v="2"/>
    <s v="Vida"/>
    <n v="1"/>
    <s v="Violencia psicológica"/>
    <s v="Si sufrió antes o durante el año pasado"/>
    <n v="270103"/>
    <s v="Delitos violentos"/>
    <n v="270103008"/>
    <s v="Violencia Psicológica"/>
    <n v="0"/>
    <n v="23856.273387789606"/>
    <n v="0"/>
  </r>
  <r>
    <n v="5"/>
    <n v="5102"/>
    <s v="Valparaíso"/>
    <s v="Casablanca"/>
    <x v="1"/>
    <x v="1"/>
    <n v="1"/>
    <s v="Año"/>
    <n v="1"/>
    <s v="Violencia psicológica"/>
    <s v="No sufrió el año pasado"/>
    <n v="270103"/>
    <s v="Delitos violentos"/>
    <n v="270103008"/>
    <s v="Violencia Psicológica"/>
    <n v="0"/>
    <n v="223048.32359827973"/>
    <n v="0"/>
  </r>
  <r>
    <n v="5"/>
    <n v="5102"/>
    <s v="Valparaíso"/>
    <s v="Casablanca"/>
    <x v="2"/>
    <x v="2"/>
    <n v="1"/>
    <s v="Año"/>
    <n v="1"/>
    <s v="Violencia psicológica"/>
    <s v="No sufrió el año pasado"/>
    <n v="270103"/>
    <s v="Delitos violentos"/>
    <n v="270103008"/>
    <s v="Violencia Psicológica"/>
    <n v="0"/>
    <n v="199192.05021049012"/>
    <n v="0"/>
  </r>
  <r>
    <n v="5"/>
    <n v="5102"/>
    <s v="Valparaíso"/>
    <s v="Casablanca"/>
    <x v="2"/>
    <x v="2"/>
    <n v="1"/>
    <s v="Año"/>
    <n v="1"/>
    <s v="Violencia psicológica"/>
    <s v="Si sufrió el año pasado"/>
    <n v="270103"/>
    <s v="Delitos violentos"/>
    <n v="270103008"/>
    <s v="Violencia Psicológica"/>
    <n v="0"/>
    <n v="23856.273387789606"/>
    <n v="0"/>
  </r>
  <r>
    <n v="5"/>
    <n v="5103"/>
    <s v="Valparaíso"/>
    <s v="Concón"/>
    <x v="0"/>
    <x v="0"/>
    <n v="1"/>
    <s v="Año"/>
    <n v="1"/>
    <s v="Violencia psicológica"/>
    <s v="No sufrió el año pasado"/>
    <n v="270103"/>
    <s v="Delitos violentos"/>
    <n v="270103008"/>
    <s v="Violencia Psicológica"/>
    <n v="0"/>
    <n v="64500.780050088782"/>
    <n v="151805.164404515"/>
  </r>
  <r>
    <n v="5"/>
    <n v="5103"/>
    <s v="Valparaíso"/>
    <s v="Concón"/>
    <x v="0"/>
    <x v="0"/>
    <n v="1"/>
    <s v="Año"/>
    <n v="1"/>
    <s v="Violencia psicológica"/>
    <s v="Si sufrió el año pasado"/>
    <n v="270103"/>
    <s v="Delitos violentos"/>
    <n v="270103008"/>
    <s v="Violencia Psicológica"/>
    <n v="0"/>
    <n v="15068.471103263091"/>
    <n v="3828.0919830798284"/>
  </r>
  <r>
    <n v="5"/>
    <n v="5103"/>
    <s v="Valparaíso"/>
    <s v="Concón"/>
    <x v="0"/>
    <x v="0"/>
    <n v="2"/>
    <s v="Vida"/>
    <n v="1"/>
    <s v="Violencia psicológica"/>
    <s v="No sufrió antes ni durante el año pasado"/>
    <n v="270103"/>
    <s v="Delitos violentos"/>
    <n v="270103008"/>
    <s v="Violencia Psicológica"/>
    <n v="0"/>
    <n v="57060.721005833177"/>
    <n v="125284.70057395876"/>
  </r>
  <r>
    <n v="5"/>
    <n v="5103"/>
    <s v="Valparaíso"/>
    <s v="Concón"/>
    <x v="0"/>
    <x v="0"/>
    <n v="2"/>
    <s v="Vida"/>
    <n v="1"/>
    <s v="Violencia psicológica"/>
    <s v="Si sufrió antes o durante el año pasado"/>
    <n v="270103"/>
    <s v="Delitos violentos"/>
    <n v="270103008"/>
    <s v="Violencia Psicológica"/>
    <n v="0"/>
    <n v="22508.530147518697"/>
    <n v="30348.555813636078"/>
  </r>
  <r>
    <n v="5"/>
    <n v="5103"/>
    <s v="Valparaíso"/>
    <s v="Concón"/>
    <x v="1"/>
    <x v="1"/>
    <n v="1"/>
    <s v="Año"/>
    <n v="1"/>
    <s v="Violencia psicológica"/>
    <s v="No sufrió el año pasado"/>
    <n v="270103"/>
    <s v="Delitos violentos"/>
    <n v="270103008"/>
    <s v="Violencia Psicológica"/>
    <n v="0"/>
    <n v="79569.25115335187"/>
    <n v="155633.25638759483"/>
  </r>
  <r>
    <n v="5"/>
    <n v="5103"/>
    <s v="Valparaíso"/>
    <s v="Concón"/>
    <x v="2"/>
    <x v="2"/>
    <n v="1"/>
    <s v="Año"/>
    <n v="1"/>
    <s v="Violencia psicológica"/>
    <s v="No sufrió el año pasado"/>
    <n v="270103"/>
    <s v="Delitos violentos"/>
    <n v="270103008"/>
    <s v="Violencia Psicológica"/>
    <n v="0"/>
    <n v="64500.780050088782"/>
    <n v="151805.164404515"/>
  </r>
  <r>
    <n v="5"/>
    <n v="5103"/>
    <s v="Valparaíso"/>
    <s v="Concón"/>
    <x v="2"/>
    <x v="2"/>
    <n v="1"/>
    <s v="Año"/>
    <n v="1"/>
    <s v="Violencia psicológica"/>
    <s v="Si sufrió el año pasado"/>
    <n v="270103"/>
    <s v="Delitos violentos"/>
    <n v="270103008"/>
    <s v="Violencia Psicológica"/>
    <n v="0"/>
    <n v="15068.471103263091"/>
    <n v="3828.0919830798284"/>
  </r>
  <r>
    <n v="5"/>
    <n v="5105"/>
    <s v="Valparaíso"/>
    <s v="Puchuncaví"/>
    <x v="0"/>
    <x v="0"/>
    <n v="1"/>
    <s v="Año"/>
    <n v="1"/>
    <s v="Violencia psicológica"/>
    <s v="No sufrió el año pasado"/>
    <n v="270103"/>
    <s v="Delitos violentos"/>
    <n v="270103008"/>
    <s v="Violencia Psicológica"/>
    <n v="0"/>
    <n v="165726.45899616179"/>
    <n v="0"/>
  </r>
  <r>
    <n v="5"/>
    <n v="5105"/>
    <s v="Valparaíso"/>
    <s v="Puchuncaví"/>
    <x v="0"/>
    <x v="0"/>
    <n v="2"/>
    <s v="Vida"/>
    <n v="1"/>
    <s v="Violencia psicológica"/>
    <s v="No sufrió antes ni durante el año pasado"/>
    <n v="270103"/>
    <s v="Delitos violentos"/>
    <n v="270103008"/>
    <s v="Violencia Psicológica"/>
    <n v="0"/>
    <n v="165726.45899616179"/>
    <n v="0"/>
  </r>
  <r>
    <n v="5"/>
    <n v="5105"/>
    <s v="Valparaíso"/>
    <s v="Puchuncaví"/>
    <x v="1"/>
    <x v="1"/>
    <n v="1"/>
    <s v="Año"/>
    <n v="1"/>
    <s v="Violencia psicológica"/>
    <s v="No sufrió el año pasado"/>
    <n v="270103"/>
    <s v="Delitos violentos"/>
    <n v="270103008"/>
    <s v="Violencia Psicológica"/>
    <n v="0"/>
    <n v="165726.45899616179"/>
    <n v="0"/>
  </r>
  <r>
    <n v="5"/>
    <n v="5105"/>
    <s v="Valparaíso"/>
    <s v="Puchuncaví"/>
    <x v="2"/>
    <x v="2"/>
    <n v="1"/>
    <s v="Año"/>
    <n v="1"/>
    <s v="Violencia psicológica"/>
    <s v="No sufrió el año pasado"/>
    <n v="270103"/>
    <s v="Delitos violentos"/>
    <n v="270103008"/>
    <s v="Violencia Psicológica"/>
    <n v="0"/>
    <n v="165726.45899616179"/>
    <n v="0"/>
  </r>
  <r>
    <n v="5"/>
    <n v="5107"/>
    <s v="Valparaíso"/>
    <s v="Quintero"/>
    <x v="0"/>
    <x v="0"/>
    <n v="1"/>
    <s v="Año"/>
    <n v="1"/>
    <s v="Violencia psicológica"/>
    <s v="No sufrió el año pasado"/>
    <n v="270103"/>
    <s v="Delitos violentos"/>
    <n v="270103008"/>
    <s v="Violencia Psicológica"/>
    <n v="0"/>
    <n v="85076.622983416761"/>
    <n v="0"/>
  </r>
  <r>
    <n v="5"/>
    <n v="5107"/>
    <s v="Valparaíso"/>
    <s v="Quintero"/>
    <x v="0"/>
    <x v="0"/>
    <n v="2"/>
    <s v="Vida"/>
    <n v="1"/>
    <s v="Violencia psicológica"/>
    <s v="No sufrió antes ni durante el año pasado"/>
    <n v="270103"/>
    <s v="Delitos violentos"/>
    <n v="270103008"/>
    <s v="Violencia Psicológica"/>
    <n v="0"/>
    <n v="85076.622983416761"/>
    <n v="0"/>
  </r>
  <r>
    <n v="5"/>
    <n v="5107"/>
    <s v="Valparaíso"/>
    <s v="Quintero"/>
    <x v="1"/>
    <x v="1"/>
    <n v="1"/>
    <s v="Año"/>
    <n v="1"/>
    <s v="Violencia psicológica"/>
    <s v="No sufrió el año pasado"/>
    <n v="270103"/>
    <s v="Delitos violentos"/>
    <n v="270103008"/>
    <s v="Violencia Psicológica"/>
    <n v="0"/>
    <n v="85076.622983416761"/>
    <n v="0"/>
  </r>
  <r>
    <n v="5"/>
    <n v="5107"/>
    <s v="Valparaíso"/>
    <s v="Quintero"/>
    <x v="2"/>
    <x v="2"/>
    <n v="1"/>
    <s v="Año"/>
    <n v="1"/>
    <s v="Violencia psicológica"/>
    <s v="No sufrió el año pasado"/>
    <n v="270103"/>
    <s v="Delitos violentos"/>
    <n v="270103008"/>
    <s v="Violencia Psicológica"/>
    <n v="0"/>
    <n v="85076.622983416761"/>
    <n v="0"/>
  </r>
  <r>
    <n v="5"/>
    <n v="5109"/>
    <s v="Valparaíso"/>
    <s v="Viña del Mar"/>
    <x v="0"/>
    <x v="0"/>
    <n v="1"/>
    <s v="Año"/>
    <n v="1"/>
    <s v="Violencia psicológica"/>
    <s v="No sufrió el año pasado"/>
    <n v="270103"/>
    <s v="Delitos violentos"/>
    <n v="270103008"/>
    <s v="Violencia Psicológica"/>
    <n v="52296.137715619348"/>
    <n v="48634.042837176014"/>
    <n v="39858.220613155332"/>
  </r>
  <r>
    <n v="5"/>
    <n v="5109"/>
    <s v="Valparaíso"/>
    <s v="Viña del Mar"/>
    <x v="0"/>
    <x v="0"/>
    <n v="1"/>
    <s v="Año"/>
    <n v="1"/>
    <s v="Violencia psicológica"/>
    <s v="Si sufrió el año pasado"/>
    <n v="270103"/>
    <s v="Delitos violentos"/>
    <n v="270103008"/>
    <s v="Violencia Psicológica"/>
    <n v="7218.6054129304348"/>
    <n v="8473.6543804726261"/>
    <n v="15630.183530136375"/>
  </r>
  <r>
    <n v="5"/>
    <n v="5109"/>
    <s v="Valparaíso"/>
    <s v="Viña del Mar"/>
    <x v="0"/>
    <x v="0"/>
    <n v="2"/>
    <s v="Vida"/>
    <n v="1"/>
    <s v="Violencia psicológica"/>
    <s v="No sufrió antes ni durante el año pasado"/>
    <n v="270103"/>
    <s v="Delitos violentos"/>
    <n v="270103008"/>
    <s v="Violencia Psicológica"/>
    <n v="43076.491129555863"/>
    <n v="45940.307486816935"/>
    <n v="26847.69686955693"/>
  </r>
  <r>
    <n v="5"/>
    <n v="5109"/>
    <s v="Valparaíso"/>
    <s v="Viña del Mar"/>
    <x v="0"/>
    <x v="0"/>
    <n v="2"/>
    <s v="Vida"/>
    <n v="1"/>
    <s v="Violencia psicológica"/>
    <s v="Si sufrió antes o durante el año pasado"/>
    <n v="270103"/>
    <s v="Delitos violentos"/>
    <n v="270103008"/>
    <s v="Violencia Psicológica"/>
    <n v="16438.251998993921"/>
    <n v="11167.389730831706"/>
    <n v="28640.707273734763"/>
  </r>
  <r>
    <n v="5"/>
    <n v="5109"/>
    <s v="Valparaíso"/>
    <s v="Viña del Mar"/>
    <x v="1"/>
    <x v="1"/>
    <n v="1"/>
    <s v="Año"/>
    <n v="1"/>
    <s v="Violencia psicológica"/>
    <s v="No sufrió el año pasado"/>
    <n v="270103"/>
    <s v="Delitos violentos"/>
    <n v="270103008"/>
    <s v="Violencia Psicológica"/>
    <n v="57176.198080263923"/>
    <n v="55325.332484627615"/>
    <n v="54620.277457038268"/>
  </r>
  <r>
    <n v="5"/>
    <n v="5109"/>
    <s v="Valparaíso"/>
    <s v="Viña del Mar"/>
    <x v="1"/>
    <x v="1"/>
    <n v="1"/>
    <s v="Año"/>
    <n v="1"/>
    <s v="Violencia psicológica"/>
    <s v="Si sufrió el año pasado"/>
    <n v="270103"/>
    <s v="Delitos violentos"/>
    <n v="270103008"/>
    <s v="Violencia Psicológica"/>
    <n v="2338.5450482858664"/>
    <n v="1782.3647330210372"/>
    <n v="868.12668625344304"/>
  </r>
  <r>
    <n v="5"/>
    <n v="5109"/>
    <s v="Valparaíso"/>
    <s v="Viña del Mar"/>
    <x v="2"/>
    <x v="2"/>
    <n v="1"/>
    <s v="Año"/>
    <n v="1"/>
    <s v="Violencia psicológica"/>
    <s v="No sufrió el año pasado"/>
    <n v="270103"/>
    <s v="Delitos violentos"/>
    <n v="270103008"/>
    <s v="Violencia Psicológica"/>
    <n v="52456.408186662455"/>
    <n v="49057.855839189629"/>
    <n v="39858.220613155332"/>
  </r>
  <r>
    <n v="5"/>
    <n v="5109"/>
    <s v="Valparaíso"/>
    <s v="Viña del Mar"/>
    <x v="2"/>
    <x v="2"/>
    <n v="1"/>
    <s v="Año"/>
    <n v="1"/>
    <s v="Violencia psicológica"/>
    <s v="Si sufrió el año pasado"/>
    <n v="270103"/>
    <s v="Delitos violentos"/>
    <n v="270103008"/>
    <s v="Violencia Psicológica"/>
    <n v="7058.3349418873313"/>
    <n v="8049.8413784590102"/>
    <n v="15630.183530136375"/>
  </r>
  <r>
    <n v="5"/>
    <n v="5301"/>
    <s v="Valparaíso"/>
    <s v="Los Andes"/>
    <x v="0"/>
    <x v="0"/>
    <n v="1"/>
    <s v="Año"/>
    <n v="1"/>
    <s v="Violencia psicológica"/>
    <s v="No sufrió el año pasado"/>
    <n v="270103"/>
    <s v="Delitos violentos"/>
    <n v="270103008"/>
    <s v="Violencia Psicológica"/>
    <n v="47989.972515026129"/>
    <n v="10578.238898388081"/>
    <n v="79608.773054874837"/>
  </r>
  <r>
    <n v="5"/>
    <n v="5301"/>
    <s v="Valparaíso"/>
    <s v="Los Andes"/>
    <x v="0"/>
    <x v="0"/>
    <n v="1"/>
    <s v="Año"/>
    <n v="1"/>
    <s v="Violencia psicológica"/>
    <s v="Si sufrió el año pasado"/>
    <n v="270103"/>
    <s v="Delitos violentos"/>
    <n v="270103008"/>
    <s v="Violencia Psicológica"/>
    <n v="8203.2075870609206"/>
    <n v="2240.1989429890332"/>
    <n v="0"/>
  </r>
  <r>
    <n v="5"/>
    <n v="5301"/>
    <s v="Valparaíso"/>
    <s v="Los Andes"/>
    <x v="0"/>
    <x v="0"/>
    <n v="2"/>
    <s v="Vida"/>
    <n v="1"/>
    <s v="Violencia psicológica"/>
    <s v="No sufrió antes ni durante el año pasado"/>
    <n v="270103"/>
    <s v="Delitos violentos"/>
    <n v="270103008"/>
    <s v="Violencia Psicológica"/>
    <n v="45803.255912289707"/>
    <n v="0"/>
    <n v="54878.943278904087"/>
  </r>
  <r>
    <n v="5"/>
    <n v="5301"/>
    <s v="Valparaíso"/>
    <s v="Los Andes"/>
    <x v="0"/>
    <x v="0"/>
    <n v="2"/>
    <s v="Vida"/>
    <n v="1"/>
    <s v="Violencia psicológica"/>
    <s v="Si sufrió antes o durante el año pasado"/>
    <n v="270103"/>
    <s v="Delitos violentos"/>
    <n v="270103008"/>
    <s v="Violencia Psicológica"/>
    <n v="10389.924189797335"/>
    <n v="12818.437841377116"/>
    <n v="24729.829775970746"/>
  </r>
  <r>
    <n v="5"/>
    <n v="5301"/>
    <s v="Valparaíso"/>
    <s v="Los Andes"/>
    <x v="1"/>
    <x v="1"/>
    <n v="1"/>
    <s v="Año"/>
    <n v="1"/>
    <s v="Violencia psicológica"/>
    <s v="No sufrió el año pasado"/>
    <n v="270103"/>
    <s v="Delitos violentos"/>
    <n v="270103008"/>
    <s v="Violencia Psicológica"/>
    <n v="54758.524872391194"/>
    <n v="10578.238898388081"/>
    <n v="79608.773054874837"/>
  </r>
  <r>
    <n v="5"/>
    <n v="5301"/>
    <s v="Valparaíso"/>
    <s v="Los Andes"/>
    <x v="1"/>
    <x v="1"/>
    <n v="1"/>
    <s v="Año"/>
    <n v="1"/>
    <s v="Violencia psicológica"/>
    <s v="Si sufrió el año pasado"/>
    <n v="270103"/>
    <s v="Delitos violentos"/>
    <n v="270103008"/>
    <s v="Violencia Psicológica"/>
    <n v="1434.655229695853"/>
    <n v="2240.1989429890332"/>
    <n v="0"/>
  </r>
  <r>
    <n v="5"/>
    <n v="5301"/>
    <s v="Valparaíso"/>
    <s v="Los Andes"/>
    <x v="2"/>
    <x v="2"/>
    <n v="1"/>
    <s v="Año"/>
    <n v="1"/>
    <s v="Violencia psicológica"/>
    <s v="No sufrió el año pasado"/>
    <n v="270103"/>
    <s v="Delitos violentos"/>
    <n v="270103008"/>
    <s v="Violencia Psicológica"/>
    <n v="47989.972515026129"/>
    <n v="10578.238898388081"/>
    <n v="79608.773054874837"/>
  </r>
  <r>
    <n v="5"/>
    <n v="5301"/>
    <s v="Valparaíso"/>
    <s v="Los Andes"/>
    <x v="2"/>
    <x v="2"/>
    <n v="1"/>
    <s v="Año"/>
    <n v="1"/>
    <s v="Violencia psicológica"/>
    <s v="Si sufrió el año pasado"/>
    <n v="270103"/>
    <s v="Delitos violentos"/>
    <n v="270103008"/>
    <s v="Violencia Psicológica"/>
    <n v="8203.2075870609206"/>
    <n v="2240.1989429890332"/>
    <n v="0"/>
  </r>
  <r>
    <n v="5"/>
    <n v="5302"/>
    <s v="Valparaíso"/>
    <s v="Calle Larga"/>
    <x v="0"/>
    <x v="0"/>
    <n v="1"/>
    <s v="Año"/>
    <n v="1"/>
    <s v="Violencia psicológica"/>
    <s v="No sufrió el año pasado"/>
    <n v="270103"/>
    <s v="Delitos violentos"/>
    <n v="270103008"/>
    <s v="Violencia Psicológica"/>
    <n v="0"/>
    <n v="63465.44477576849"/>
    <n v="0"/>
  </r>
  <r>
    <n v="5"/>
    <n v="5302"/>
    <s v="Valparaíso"/>
    <s v="Calle Larga"/>
    <x v="0"/>
    <x v="0"/>
    <n v="1"/>
    <s v="Año"/>
    <n v="1"/>
    <s v="Violencia psicológica"/>
    <s v="Si sufrió el año pasado"/>
    <n v="270103"/>
    <s v="Delitos violentos"/>
    <n v="270103008"/>
    <s v="Violencia Psicológica"/>
    <n v="0"/>
    <n v="21282.939197521737"/>
    <n v="0"/>
  </r>
  <r>
    <n v="5"/>
    <n v="5302"/>
    <s v="Valparaíso"/>
    <s v="Calle Larga"/>
    <x v="0"/>
    <x v="0"/>
    <n v="2"/>
    <s v="Vida"/>
    <n v="1"/>
    <s v="Violencia psicológica"/>
    <s v="No sufrió antes ni durante el año pasado"/>
    <n v="270103"/>
    <s v="Delitos violentos"/>
    <n v="270103008"/>
    <s v="Violencia Psicológica"/>
    <n v="0"/>
    <n v="63465.44477576849"/>
    <n v="0"/>
  </r>
  <r>
    <n v="5"/>
    <n v="5302"/>
    <s v="Valparaíso"/>
    <s v="Calle Larga"/>
    <x v="0"/>
    <x v="0"/>
    <n v="2"/>
    <s v="Vida"/>
    <n v="1"/>
    <s v="Violencia psicológica"/>
    <s v="Si sufrió antes o durante el año pasado"/>
    <n v="270103"/>
    <s v="Delitos violentos"/>
    <n v="270103008"/>
    <s v="Violencia Psicológica"/>
    <n v="0"/>
    <n v="21282.939197521737"/>
    <n v="0"/>
  </r>
  <r>
    <n v="5"/>
    <n v="5302"/>
    <s v="Valparaíso"/>
    <s v="Calle Larga"/>
    <x v="1"/>
    <x v="1"/>
    <n v="1"/>
    <s v="Año"/>
    <n v="1"/>
    <s v="Violencia psicológica"/>
    <s v="No sufrió el año pasado"/>
    <n v="270103"/>
    <s v="Delitos violentos"/>
    <n v="270103008"/>
    <s v="Violencia Psicológica"/>
    <n v="0"/>
    <n v="84748.383973290242"/>
    <n v="0"/>
  </r>
  <r>
    <n v="5"/>
    <n v="5302"/>
    <s v="Valparaíso"/>
    <s v="Calle Larga"/>
    <x v="2"/>
    <x v="2"/>
    <n v="1"/>
    <s v="Año"/>
    <n v="1"/>
    <s v="Violencia psicológica"/>
    <s v="No sufrió el año pasado"/>
    <n v="270103"/>
    <s v="Delitos violentos"/>
    <n v="270103008"/>
    <s v="Violencia Psicológica"/>
    <n v="0"/>
    <n v="63465.44477576849"/>
    <n v="0"/>
  </r>
  <r>
    <n v="5"/>
    <n v="5302"/>
    <s v="Valparaíso"/>
    <s v="Calle Larga"/>
    <x v="2"/>
    <x v="2"/>
    <n v="1"/>
    <s v="Año"/>
    <n v="1"/>
    <s v="Violencia psicológica"/>
    <s v="Si sufrió el año pasado"/>
    <n v="270103"/>
    <s v="Delitos violentos"/>
    <n v="270103008"/>
    <s v="Violencia Psicológica"/>
    <n v="0"/>
    <n v="21282.939197521737"/>
    <n v="0"/>
  </r>
  <r>
    <n v="5"/>
    <n v="5402"/>
    <s v="Valparaíso"/>
    <s v="Cabildo"/>
    <x v="0"/>
    <x v="0"/>
    <n v="1"/>
    <s v="Año"/>
    <n v="1"/>
    <s v="Violencia psicológica"/>
    <s v="No sufrió el año pasado"/>
    <n v="270103"/>
    <s v="Delitos violentos"/>
    <n v="270103008"/>
    <s v="Violencia Psicológica"/>
    <n v="0"/>
    <n v="159338.52883778224"/>
    <n v="0"/>
  </r>
  <r>
    <n v="5"/>
    <n v="5402"/>
    <s v="Valparaíso"/>
    <s v="Cabildo"/>
    <x v="0"/>
    <x v="0"/>
    <n v="1"/>
    <s v="Año"/>
    <n v="1"/>
    <s v="Violencia psicológica"/>
    <s v="Si sufrió el año pasado"/>
    <n v="270103"/>
    <s v="Delitos violentos"/>
    <n v="270103008"/>
    <s v="Violencia Psicológica"/>
    <n v="0"/>
    <n v="16053.311107969139"/>
    <n v="0"/>
  </r>
  <r>
    <n v="5"/>
    <n v="5402"/>
    <s v="Valparaíso"/>
    <s v="Cabildo"/>
    <x v="0"/>
    <x v="0"/>
    <n v="2"/>
    <s v="Vida"/>
    <n v="1"/>
    <s v="Violencia psicológica"/>
    <s v="No sufrió antes ni durante el año pasado"/>
    <n v="270103"/>
    <s v="Delitos violentos"/>
    <n v="270103008"/>
    <s v="Violencia Psicológica"/>
    <n v="0"/>
    <n v="159338.52883778224"/>
    <n v="0"/>
  </r>
  <r>
    <n v="5"/>
    <n v="5402"/>
    <s v="Valparaíso"/>
    <s v="Cabildo"/>
    <x v="0"/>
    <x v="0"/>
    <n v="2"/>
    <s v="Vida"/>
    <n v="1"/>
    <s v="Violencia psicológica"/>
    <s v="Si sufrió antes o durante el año pasado"/>
    <n v="270103"/>
    <s v="Delitos violentos"/>
    <n v="270103008"/>
    <s v="Violencia Psicológica"/>
    <n v="0"/>
    <n v="16053.311107969139"/>
    <n v="0"/>
  </r>
  <r>
    <n v="5"/>
    <n v="5402"/>
    <s v="Valparaíso"/>
    <s v="Cabildo"/>
    <x v="1"/>
    <x v="1"/>
    <n v="1"/>
    <s v="Año"/>
    <n v="1"/>
    <s v="Violencia psicológica"/>
    <s v="No sufrió el año pasado"/>
    <n v="270103"/>
    <s v="Delitos violentos"/>
    <n v="270103008"/>
    <s v="Violencia Psicológica"/>
    <n v="0"/>
    <n v="175391.83994575142"/>
    <n v="0"/>
  </r>
  <r>
    <n v="5"/>
    <n v="5402"/>
    <s v="Valparaíso"/>
    <s v="Cabildo"/>
    <x v="2"/>
    <x v="2"/>
    <n v="1"/>
    <s v="Año"/>
    <n v="1"/>
    <s v="Violencia psicológica"/>
    <s v="No sufrió el año pasado"/>
    <n v="270103"/>
    <s v="Delitos violentos"/>
    <n v="270103008"/>
    <s v="Violencia Psicológica"/>
    <n v="0"/>
    <n v="159338.52883778224"/>
    <n v="0"/>
  </r>
  <r>
    <n v="5"/>
    <n v="5402"/>
    <s v="Valparaíso"/>
    <s v="Cabildo"/>
    <x v="2"/>
    <x v="2"/>
    <n v="1"/>
    <s v="Año"/>
    <n v="1"/>
    <s v="Violencia psicológica"/>
    <s v="Si sufrió el año pasado"/>
    <n v="270103"/>
    <s v="Delitos violentos"/>
    <n v="270103008"/>
    <s v="Violencia Psicológica"/>
    <n v="0"/>
    <n v="16053.311107969139"/>
    <n v="0"/>
  </r>
  <r>
    <n v="5"/>
    <n v="5403"/>
    <s v="Valparaíso"/>
    <s v="Papudo"/>
    <x v="0"/>
    <x v="0"/>
    <n v="1"/>
    <s v="Año"/>
    <n v="1"/>
    <s v="Violencia psicológica"/>
    <s v="No sufrió el año pasado"/>
    <n v="270103"/>
    <s v="Delitos violentos"/>
    <n v="270103008"/>
    <s v="Violencia Psicológica"/>
    <n v="0"/>
    <n v="90642.770224907683"/>
    <n v="0"/>
  </r>
  <r>
    <n v="5"/>
    <n v="5403"/>
    <s v="Valparaíso"/>
    <s v="Papudo"/>
    <x v="0"/>
    <x v="0"/>
    <n v="1"/>
    <s v="Año"/>
    <n v="1"/>
    <s v="Violencia psicológica"/>
    <s v="Si sufrió el año pasado"/>
    <n v="270103"/>
    <s v="Delitos violentos"/>
    <n v="270103008"/>
    <s v="Violencia Psicológica"/>
    <n v="0"/>
    <n v="39490.433031218527"/>
    <n v="0"/>
  </r>
  <r>
    <n v="5"/>
    <n v="5403"/>
    <s v="Valparaíso"/>
    <s v="Papudo"/>
    <x v="0"/>
    <x v="0"/>
    <n v="2"/>
    <s v="Vida"/>
    <n v="1"/>
    <s v="Violencia psicológica"/>
    <s v="No sufrió antes ni durante el año pasado"/>
    <n v="270103"/>
    <s v="Delitos violentos"/>
    <n v="270103008"/>
    <s v="Violencia Psicológica"/>
    <n v="0"/>
    <n v="90642.770224907683"/>
    <n v="0"/>
  </r>
  <r>
    <n v="5"/>
    <n v="5403"/>
    <s v="Valparaíso"/>
    <s v="Papudo"/>
    <x v="0"/>
    <x v="0"/>
    <n v="2"/>
    <s v="Vida"/>
    <n v="1"/>
    <s v="Violencia psicológica"/>
    <s v="Si sufrió antes o durante el año pasado"/>
    <n v="270103"/>
    <s v="Delitos violentos"/>
    <n v="270103008"/>
    <s v="Violencia Psicológica"/>
    <n v="0"/>
    <n v="39490.433031218527"/>
    <n v="0"/>
  </r>
  <r>
    <n v="5"/>
    <n v="5403"/>
    <s v="Valparaíso"/>
    <s v="Papudo"/>
    <x v="1"/>
    <x v="1"/>
    <n v="1"/>
    <s v="Año"/>
    <n v="1"/>
    <s v="Violencia psicológica"/>
    <s v="No sufrió el año pasado"/>
    <n v="270103"/>
    <s v="Delitos violentos"/>
    <n v="270103008"/>
    <s v="Violencia Psicológica"/>
    <n v="0"/>
    <n v="130133.20325612622"/>
    <n v="0"/>
  </r>
  <r>
    <n v="5"/>
    <n v="5403"/>
    <s v="Valparaíso"/>
    <s v="Papudo"/>
    <x v="2"/>
    <x v="2"/>
    <n v="1"/>
    <s v="Año"/>
    <n v="1"/>
    <s v="Violencia psicológica"/>
    <s v="No sufrió el año pasado"/>
    <n v="270103"/>
    <s v="Delitos violentos"/>
    <n v="270103008"/>
    <s v="Violencia Psicológica"/>
    <n v="0"/>
    <n v="90642.770224907683"/>
    <n v="0"/>
  </r>
  <r>
    <n v="5"/>
    <n v="5403"/>
    <s v="Valparaíso"/>
    <s v="Papudo"/>
    <x v="2"/>
    <x v="2"/>
    <n v="1"/>
    <s v="Año"/>
    <n v="1"/>
    <s v="Violencia psicológica"/>
    <s v="Si sufrió el año pasado"/>
    <n v="270103"/>
    <s v="Delitos violentos"/>
    <n v="270103008"/>
    <s v="Violencia Psicológica"/>
    <n v="0"/>
    <n v="39490.433031218527"/>
    <n v="0"/>
  </r>
  <r>
    <n v="5"/>
    <n v="5404"/>
    <s v="Valparaíso"/>
    <s v="Petorca"/>
    <x v="0"/>
    <x v="0"/>
    <n v="1"/>
    <s v="Año"/>
    <n v="1"/>
    <s v="Violencia psicológica"/>
    <s v="No sufrió el año pasado"/>
    <n v="270103"/>
    <s v="Delitos violentos"/>
    <n v="270103008"/>
    <s v="Violencia Psicológica"/>
    <n v="0"/>
    <n v="78548.079838503836"/>
    <n v="0"/>
  </r>
  <r>
    <n v="5"/>
    <n v="5404"/>
    <s v="Valparaíso"/>
    <s v="Petorca"/>
    <x v="0"/>
    <x v="0"/>
    <n v="1"/>
    <s v="Año"/>
    <n v="1"/>
    <s v="Violencia psicológica"/>
    <s v="Si sufrió el año pasado"/>
    <n v="270103"/>
    <s v="Delitos violentos"/>
    <n v="270103008"/>
    <s v="Violencia Psicológica"/>
    <n v="0"/>
    <n v="31777.68612084967"/>
    <n v="0"/>
  </r>
  <r>
    <n v="5"/>
    <n v="5404"/>
    <s v="Valparaíso"/>
    <s v="Petorca"/>
    <x v="0"/>
    <x v="0"/>
    <n v="2"/>
    <s v="Vida"/>
    <n v="1"/>
    <s v="Violencia psicológica"/>
    <s v="No sufrió antes ni durante el año pasado"/>
    <n v="270103"/>
    <s v="Delitos violentos"/>
    <n v="270103008"/>
    <s v="Violencia Psicológica"/>
    <n v="0"/>
    <n v="78548.079838503836"/>
    <n v="0"/>
  </r>
  <r>
    <n v="5"/>
    <n v="5404"/>
    <s v="Valparaíso"/>
    <s v="Petorca"/>
    <x v="0"/>
    <x v="0"/>
    <n v="2"/>
    <s v="Vida"/>
    <n v="1"/>
    <s v="Violencia psicológica"/>
    <s v="Si sufrió antes o durante el año pasado"/>
    <n v="270103"/>
    <s v="Delitos violentos"/>
    <n v="270103008"/>
    <s v="Violencia Psicológica"/>
    <n v="0"/>
    <n v="31777.68612084967"/>
    <n v="0"/>
  </r>
  <r>
    <n v="5"/>
    <n v="5404"/>
    <s v="Valparaíso"/>
    <s v="Petorca"/>
    <x v="1"/>
    <x v="1"/>
    <n v="1"/>
    <s v="Año"/>
    <n v="1"/>
    <s v="Violencia psicológica"/>
    <s v="No sufrió el año pasado"/>
    <n v="270103"/>
    <s v="Delitos violentos"/>
    <n v="270103008"/>
    <s v="Violencia Psicológica"/>
    <n v="0"/>
    <n v="110325.76595935352"/>
    <n v="0"/>
  </r>
  <r>
    <n v="5"/>
    <n v="5404"/>
    <s v="Valparaíso"/>
    <s v="Petorca"/>
    <x v="2"/>
    <x v="2"/>
    <n v="1"/>
    <s v="Año"/>
    <n v="1"/>
    <s v="Violencia psicológica"/>
    <s v="No sufrió el año pasado"/>
    <n v="270103"/>
    <s v="Delitos violentos"/>
    <n v="270103008"/>
    <s v="Violencia Psicológica"/>
    <n v="0"/>
    <n v="78548.079838503836"/>
    <n v="0"/>
  </r>
  <r>
    <n v="5"/>
    <n v="5404"/>
    <s v="Valparaíso"/>
    <s v="Petorca"/>
    <x v="2"/>
    <x v="2"/>
    <n v="1"/>
    <s v="Año"/>
    <n v="1"/>
    <s v="Violencia psicológica"/>
    <s v="Si sufrió el año pasado"/>
    <n v="270103"/>
    <s v="Delitos violentos"/>
    <n v="270103008"/>
    <s v="Violencia Psicológica"/>
    <n v="0"/>
    <n v="31777.68612084967"/>
    <n v="0"/>
  </r>
  <r>
    <n v="5"/>
    <n v="5405"/>
    <s v="Valparaíso"/>
    <s v="Zapallar"/>
    <x v="0"/>
    <x v="0"/>
    <n v="1"/>
    <s v="Año"/>
    <n v="1"/>
    <s v="Violencia psicológica"/>
    <s v="No sufrió el año pasado"/>
    <n v="270103"/>
    <s v="Delitos violentos"/>
    <n v="270103008"/>
    <s v="Violencia Psicológica"/>
    <n v="0"/>
    <n v="276642.40130080644"/>
    <n v="0"/>
  </r>
  <r>
    <n v="5"/>
    <n v="5405"/>
    <s v="Valparaíso"/>
    <s v="Zapallar"/>
    <x v="0"/>
    <x v="0"/>
    <n v="2"/>
    <s v="Vida"/>
    <n v="1"/>
    <s v="Violencia psicológica"/>
    <s v="No sufrió antes ni durante el año pasado"/>
    <n v="270103"/>
    <s v="Delitos violentos"/>
    <n v="270103008"/>
    <s v="Violencia Psicológica"/>
    <n v="0"/>
    <n v="276642.40130080644"/>
    <n v="0"/>
  </r>
  <r>
    <n v="5"/>
    <n v="5405"/>
    <s v="Valparaíso"/>
    <s v="Zapallar"/>
    <x v="1"/>
    <x v="1"/>
    <n v="1"/>
    <s v="Año"/>
    <n v="1"/>
    <s v="Violencia psicológica"/>
    <s v="No sufrió el año pasado"/>
    <n v="270103"/>
    <s v="Delitos violentos"/>
    <n v="270103008"/>
    <s v="Violencia Psicológica"/>
    <n v="0"/>
    <n v="276642.40130080644"/>
    <n v="0"/>
  </r>
  <r>
    <n v="5"/>
    <n v="5405"/>
    <s v="Valparaíso"/>
    <s v="Zapallar"/>
    <x v="2"/>
    <x v="2"/>
    <n v="1"/>
    <s v="Año"/>
    <n v="1"/>
    <s v="Violencia psicológica"/>
    <s v="No sufrió el año pasado"/>
    <n v="270103"/>
    <s v="Delitos violentos"/>
    <n v="270103008"/>
    <s v="Violencia Psicológica"/>
    <n v="0"/>
    <n v="276642.40130080644"/>
    <n v="0"/>
  </r>
  <r>
    <n v="5"/>
    <n v="5501"/>
    <s v="Valparaíso"/>
    <s v="Quillota"/>
    <x v="0"/>
    <x v="0"/>
    <n v="1"/>
    <s v="Año"/>
    <n v="1"/>
    <s v="Violencia psicológica"/>
    <s v="No sufrió el año pasado"/>
    <n v="270103"/>
    <s v="Delitos violentos"/>
    <n v="270103008"/>
    <s v="Violencia Psicológica"/>
    <n v="47133.352363804042"/>
    <n v="16497.55869113556"/>
    <n v="50723.031321753318"/>
  </r>
  <r>
    <n v="5"/>
    <n v="5501"/>
    <s v="Valparaíso"/>
    <s v="Quillota"/>
    <x v="0"/>
    <x v="0"/>
    <n v="1"/>
    <s v="Año"/>
    <n v="1"/>
    <s v="Violencia psicológica"/>
    <s v="Si sufrió el año pasado"/>
    <n v="270103"/>
    <s v="Delitos violentos"/>
    <n v="270103008"/>
    <s v="Violencia Psicológica"/>
    <n v="2652.554840693002"/>
    <n v="0"/>
    <n v="23253.318052558963"/>
  </r>
  <r>
    <n v="5"/>
    <n v="5501"/>
    <s v="Valparaíso"/>
    <s v="Quillota"/>
    <x v="0"/>
    <x v="0"/>
    <n v="2"/>
    <s v="Vida"/>
    <n v="1"/>
    <s v="Violencia psicológica"/>
    <s v="No sufrió antes ni durante el año pasado"/>
    <n v="270103"/>
    <s v="Delitos violentos"/>
    <n v="270103008"/>
    <s v="Violencia Psicológica"/>
    <n v="42713.159570496915"/>
    <n v="13002.62108987958"/>
    <n v="38277.315183109677"/>
  </r>
  <r>
    <n v="5"/>
    <n v="5501"/>
    <s v="Valparaíso"/>
    <s v="Quillota"/>
    <x v="0"/>
    <x v="0"/>
    <n v="2"/>
    <s v="Vida"/>
    <n v="1"/>
    <s v="Violencia psicológica"/>
    <s v="Si sufrió antes o durante el año pasado"/>
    <n v="270103"/>
    <s v="Delitos violentos"/>
    <n v="270103008"/>
    <s v="Violencia Psicológica"/>
    <n v="7072.7476340001322"/>
    <n v="3494.9376012559792"/>
    <n v="35699.034191202605"/>
  </r>
  <r>
    <n v="5"/>
    <n v="5501"/>
    <s v="Valparaíso"/>
    <s v="Quillota"/>
    <x v="1"/>
    <x v="1"/>
    <n v="1"/>
    <s v="Año"/>
    <n v="1"/>
    <s v="Violencia psicológica"/>
    <s v="No sufrió el año pasado"/>
    <n v="270103"/>
    <s v="Delitos violentos"/>
    <n v="270103008"/>
    <s v="Violencia Psicológica"/>
    <n v="49785.907204497045"/>
    <n v="16497.55869113556"/>
    <n v="69993.661444503494"/>
  </r>
  <r>
    <n v="5"/>
    <n v="5501"/>
    <s v="Valparaíso"/>
    <s v="Quillota"/>
    <x v="1"/>
    <x v="1"/>
    <n v="1"/>
    <s v="Año"/>
    <n v="1"/>
    <s v="Violencia psicológica"/>
    <s v="Si sufrió el año pasado"/>
    <n v="270103"/>
    <s v="Delitos violentos"/>
    <n v="270103008"/>
    <s v="Violencia Psicológica"/>
    <n v="0"/>
    <n v="0"/>
    <n v="3982.6879298087983"/>
  </r>
  <r>
    <n v="5"/>
    <n v="5501"/>
    <s v="Valparaíso"/>
    <s v="Quillota"/>
    <x v="2"/>
    <x v="2"/>
    <n v="1"/>
    <s v="Año"/>
    <n v="1"/>
    <s v="Violencia psicológica"/>
    <s v="No sufrió el año pasado"/>
    <n v="270103"/>
    <s v="Delitos violentos"/>
    <n v="270103008"/>
    <s v="Violencia Psicológica"/>
    <n v="47133.352363804042"/>
    <n v="16497.55869113556"/>
    <n v="50723.031321753318"/>
  </r>
  <r>
    <n v="5"/>
    <n v="5501"/>
    <s v="Valparaíso"/>
    <s v="Quillota"/>
    <x v="2"/>
    <x v="2"/>
    <n v="1"/>
    <s v="Año"/>
    <n v="1"/>
    <s v="Violencia psicológica"/>
    <s v="Si sufrió el año pasado"/>
    <n v="270103"/>
    <s v="Delitos violentos"/>
    <n v="270103008"/>
    <s v="Violencia Psicológica"/>
    <n v="2652.554840693002"/>
    <n v="0"/>
    <n v="23253.318052558963"/>
  </r>
  <r>
    <n v="5"/>
    <n v="5502"/>
    <s v="Valparaíso"/>
    <s v="Calera"/>
    <x v="0"/>
    <x v="0"/>
    <n v="1"/>
    <s v="Año"/>
    <n v="1"/>
    <s v="Violencia psicológica"/>
    <s v="No sufrió el año pasado"/>
    <n v="270103"/>
    <s v="Delitos violentos"/>
    <n v="270103008"/>
    <s v="Violencia Psicológica"/>
    <n v="54644.149577804586"/>
    <n v="30640.03206439779"/>
    <n v="71858.927526585641"/>
  </r>
  <r>
    <n v="5"/>
    <n v="5502"/>
    <s v="Valparaíso"/>
    <s v="Calera"/>
    <x v="0"/>
    <x v="0"/>
    <n v="1"/>
    <s v="Año"/>
    <n v="1"/>
    <s v="Violencia psicológica"/>
    <s v="Si sufrió el año pasado"/>
    <n v="270103"/>
    <s v="Delitos violentos"/>
    <n v="270103008"/>
    <s v="Violencia Psicológica"/>
    <n v="6675.9650180940889"/>
    <n v="0"/>
    <n v="12120.40902974466"/>
  </r>
  <r>
    <n v="5"/>
    <n v="5502"/>
    <s v="Valparaíso"/>
    <s v="Calera"/>
    <x v="0"/>
    <x v="0"/>
    <n v="2"/>
    <s v="Vida"/>
    <n v="1"/>
    <s v="Violencia psicológica"/>
    <s v="No sufrió antes ni durante el año pasado"/>
    <n v="270103"/>
    <s v="Delitos violentos"/>
    <n v="270103008"/>
    <s v="Violencia Psicológica"/>
    <n v="54644.149577804586"/>
    <n v="30640.03206439779"/>
    <n v="49874.639880123941"/>
  </r>
  <r>
    <n v="5"/>
    <n v="5502"/>
    <s v="Valparaíso"/>
    <s v="Calera"/>
    <x v="0"/>
    <x v="0"/>
    <n v="2"/>
    <s v="Vida"/>
    <n v="1"/>
    <s v="Violencia psicológica"/>
    <s v="Si sufrió antes o durante el año pasado"/>
    <n v="270103"/>
    <s v="Delitos violentos"/>
    <n v="270103008"/>
    <s v="Violencia Psicológica"/>
    <n v="6675.9650180940889"/>
    <n v="0"/>
    <n v="34104.696676206346"/>
  </r>
  <r>
    <n v="5"/>
    <n v="5502"/>
    <s v="Valparaíso"/>
    <s v="Calera"/>
    <x v="1"/>
    <x v="1"/>
    <n v="1"/>
    <s v="Año"/>
    <n v="1"/>
    <s v="Violencia psicológica"/>
    <s v="No sufrió el año pasado"/>
    <n v="270103"/>
    <s v="Delitos violentos"/>
    <n v="270103008"/>
    <s v="Violencia Psicológica"/>
    <n v="61320.114595898674"/>
    <n v="30640.03206439779"/>
    <n v="83979.336556330294"/>
  </r>
  <r>
    <n v="5"/>
    <n v="5502"/>
    <s v="Valparaíso"/>
    <s v="Calera"/>
    <x v="2"/>
    <x v="2"/>
    <n v="1"/>
    <s v="Año"/>
    <n v="1"/>
    <s v="Violencia psicológica"/>
    <s v="No sufrió el año pasado"/>
    <n v="270103"/>
    <s v="Delitos violentos"/>
    <n v="270103008"/>
    <s v="Violencia Psicológica"/>
    <n v="54644.149577804586"/>
    <n v="30640.03206439779"/>
    <n v="71858.927526585641"/>
  </r>
  <r>
    <n v="5"/>
    <n v="5502"/>
    <s v="Valparaíso"/>
    <s v="Calera"/>
    <x v="2"/>
    <x v="2"/>
    <n v="1"/>
    <s v="Año"/>
    <n v="1"/>
    <s v="Violencia psicológica"/>
    <s v="Si sufrió el año pasado"/>
    <n v="270103"/>
    <s v="Delitos violentos"/>
    <n v="270103008"/>
    <s v="Violencia Psicológica"/>
    <n v="6675.9650180940889"/>
    <n v="0"/>
    <n v="12120.40902974466"/>
  </r>
  <r>
    <n v="5"/>
    <n v="5504"/>
    <s v="Valparaíso"/>
    <s v="La Cruz"/>
    <x v="0"/>
    <x v="0"/>
    <n v="1"/>
    <s v="Año"/>
    <n v="1"/>
    <s v="Violencia psicológica"/>
    <s v="No sufrió el año pasado"/>
    <n v="270103"/>
    <s v="Delitos violentos"/>
    <n v="270103008"/>
    <s v="Violencia Psicológica"/>
    <n v="0"/>
    <n v="56233.76846456201"/>
    <n v="202168.41425389578"/>
  </r>
  <r>
    <n v="5"/>
    <n v="5504"/>
    <s v="Valparaíso"/>
    <s v="La Cruz"/>
    <x v="0"/>
    <x v="0"/>
    <n v="1"/>
    <s v="Año"/>
    <n v="1"/>
    <s v="Violencia psicológica"/>
    <s v="Si sufrió el año pasado"/>
    <n v="270103"/>
    <s v="Delitos violentos"/>
    <n v="270103008"/>
    <s v="Violencia Psicológica"/>
    <n v="0"/>
    <n v="0"/>
    <n v="41092.407434514731"/>
  </r>
  <r>
    <n v="5"/>
    <n v="5504"/>
    <s v="Valparaíso"/>
    <s v="La Cruz"/>
    <x v="0"/>
    <x v="0"/>
    <n v="2"/>
    <s v="Vida"/>
    <n v="1"/>
    <s v="Violencia psicológica"/>
    <s v="No sufrió antes ni durante el año pasado"/>
    <n v="270103"/>
    <s v="Delitos violentos"/>
    <n v="270103008"/>
    <s v="Violencia Psicológica"/>
    <n v="0"/>
    <n v="56233.76846456201"/>
    <n v="128953.74606916431"/>
  </r>
  <r>
    <n v="5"/>
    <n v="5504"/>
    <s v="Valparaíso"/>
    <s v="La Cruz"/>
    <x v="0"/>
    <x v="0"/>
    <n v="2"/>
    <s v="Vida"/>
    <n v="1"/>
    <s v="Violencia psicológica"/>
    <s v="Si sufrió antes o durante el año pasado"/>
    <n v="270103"/>
    <s v="Delitos violentos"/>
    <n v="270103008"/>
    <s v="Violencia Psicológica"/>
    <n v="0"/>
    <n v="0"/>
    <n v="114307.07561924626"/>
  </r>
  <r>
    <n v="5"/>
    <n v="5504"/>
    <s v="Valparaíso"/>
    <s v="La Cruz"/>
    <x v="1"/>
    <x v="1"/>
    <n v="1"/>
    <s v="Año"/>
    <n v="1"/>
    <s v="Violencia psicológica"/>
    <s v="No sufrió el año pasado"/>
    <n v="270103"/>
    <s v="Delitos violentos"/>
    <n v="270103008"/>
    <s v="Violencia Psicológica"/>
    <n v="0"/>
    <n v="56233.76846456201"/>
    <n v="243260.82168841053"/>
  </r>
  <r>
    <n v="5"/>
    <n v="5504"/>
    <s v="Valparaíso"/>
    <s v="La Cruz"/>
    <x v="2"/>
    <x v="2"/>
    <n v="1"/>
    <s v="Año"/>
    <n v="1"/>
    <s v="Violencia psicológica"/>
    <s v="No sufrió el año pasado"/>
    <n v="270103"/>
    <s v="Delitos violentos"/>
    <n v="270103008"/>
    <s v="Violencia Psicológica"/>
    <n v="0"/>
    <n v="56233.76846456201"/>
    <n v="202168.41425389578"/>
  </r>
  <r>
    <n v="5"/>
    <n v="5504"/>
    <s v="Valparaíso"/>
    <s v="La Cruz"/>
    <x v="2"/>
    <x v="2"/>
    <n v="1"/>
    <s v="Año"/>
    <n v="1"/>
    <s v="Violencia psicológica"/>
    <s v="Si sufrió el año pasado"/>
    <n v="270103"/>
    <s v="Delitos violentos"/>
    <n v="270103008"/>
    <s v="Violencia Psicológica"/>
    <n v="0"/>
    <n v="0"/>
    <n v="41092.407434514731"/>
  </r>
  <r>
    <n v="5"/>
    <n v="5506"/>
    <s v="Valparaíso"/>
    <s v="Nogales"/>
    <x v="0"/>
    <x v="0"/>
    <n v="1"/>
    <s v="Año"/>
    <n v="1"/>
    <s v="Violencia psicológica"/>
    <s v="No sufrió el año pasado"/>
    <n v="270103"/>
    <s v="Delitos violentos"/>
    <n v="270103008"/>
    <s v="Violencia Psicológica"/>
    <n v="0"/>
    <n v="37400.18801704004"/>
    <n v="0"/>
  </r>
  <r>
    <n v="5"/>
    <n v="5506"/>
    <s v="Valparaíso"/>
    <s v="Nogales"/>
    <x v="0"/>
    <x v="0"/>
    <n v="2"/>
    <s v="Vida"/>
    <n v="1"/>
    <s v="Violencia psicológica"/>
    <s v="No sufrió antes ni durante el año pasado"/>
    <n v="270103"/>
    <s v="Delitos violentos"/>
    <n v="270103008"/>
    <s v="Violencia Psicológica"/>
    <n v="0"/>
    <n v="37400.18801704004"/>
    <n v="0"/>
  </r>
  <r>
    <n v="5"/>
    <n v="5506"/>
    <s v="Valparaíso"/>
    <s v="Nogales"/>
    <x v="1"/>
    <x v="1"/>
    <n v="1"/>
    <s v="Año"/>
    <n v="1"/>
    <s v="Violencia psicológica"/>
    <s v="No sufrió el año pasado"/>
    <n v="270103"/>
    <s v="Delitos violentos"/>
    <n v="270103008"/>
    <s v="Violencia Psicológica"/>
    <n v="0"/>
    <n v="37400.18801704004"/>
    <n v="0"/>
  </r>
  <r>
    <n v="5"/>
    <n v="5506"/>
    <s v="Valparaíso"/>
    <s v="Nogales"/>
    <x v="2"/>
    <x v="2"/>
    <n v="1"/>
    <s v="Año"/>
    <n v="1"/>
    <s v="Violencia psicológica"/>
    <s v="No sufrió el año pasado"/>
    <n v="270103"/>
    <s v="Delitos violentos"/>
    <n v="270103008"/>
    <s v="Violencia Psicológica"/>
    <n v="0"/>
    <n v="37400.18801704004"/>
    <n v="0"/>
  </r>
  <r>
    <n v="5"/>
    <n v="5601"/>
    <s v="Valparaíso"/>
    <s v="San Antonio"/>
    <x v="0"/>
    <x v="0"/>
    <n v="1"/>
    <s v="Año"/>
    <n v="1"/>
    <s v="Violencia psicológica"/>
    <s v="No sufrió el año pasado"/>
    <n v="270103"/>
    <s v="Delitos violentos"/>
    <n v="270103008"/>
    <s v="Violencia Psicológica"/>
    <n v="55563.589961718419"/>
    <n v="64645.994152327126"/>
    <n v="70681.049562712622"/>
  </r>
  <r>
    <n v="5"/>
    <n v="5601"/>
    <s v="Valparaíso"/>
    <s v="San Antonio"/>
    <x v="0"/>
    <x v="0"/>
    <n v="1"/>
    <s v="Año"/>
    <n v="1"/>
    <s v="Violencia psicológica"/>
    <s v="Si sufrió el año pasado"/>
    <n v="270103"/>
    <s v="Delitos violentos"/>
    <n v="270103008"/>
    <s v="Violencia Psicológica"/>
    <n v="4615.0574223734584"/>
    <n v="15428.88048808548"/>
    <n v="22740.055115092902"/>
  </r>
  <r>
    <n v="5"/>
    <n v="5601"/>
    <s v="Valparaíso"/>
    <s v="San Antonio"/>
    <x v="0"/>
    <x v="0"/>
    <n v="2"/>
    <s v="Vida"/>
    <n v="1"/>
    <s v="Violencia psicológica"/>
    <s v="No sufrió antes ni durante el año pasado"/>
    <n v="270103"/>
    <s v="Delitos violentos"/>
    <n v="270103008"/>
    <s v="Violencia Psicológica"/>
    <n v="45610.378562313912"/>
    <n v="64645.994152327126"/>
    <n v="62373.887084182148"/>
  </r>
  <r>
    <n v="5"/>
    <n v="5601"/>
    <s v="Valparaíso"/>
    <s v="San Antonio"/>
    <x v="0"/>
    <x v="0"/>
    <n v="2"/>
    <s v="Vida"/>
    <n v="1"/>
    <s v="Violencia psicológica"/>
    <s v="Si sufrió antes o durante el año pasado"/>
    <n v="270103"/>
    <s v="Delitos violentos"/>
    <n v="270103008"/>
    <s v="Violencia Psicológica"/>
    <n v="14568.268821777967"/>
    <n v="15428.88048808548"/>
    <n v="31047.217593623358"/>
  </r>
  <r>
    <n v="5"/>
    <n v="5601"/>
    <s v="Valparaíso"/>
    <s v="San Antonio"/>
    <x v="1"/>
    <x v="1"/>
    <n v="1"/>
    <s v="Año"/>
    <n v="1"/>
    <s v="Violencia psicológica"/>
    <s v="No sufrió el año pasado"/>
    <n v="270103"/>
    <s v="Delitos violentos"/>
    <n v="270103008"/>
    <s v="Violencia Psicológica"/>
    <n v="59795.831561037856"/>
    <n v="70255.034523320646"/>
    <n v="78191.361638288407"/>
  </r>
  <r>
    <n v="5"/>
    <n v="5601"/>
    <s v="Valparaíso"/>
    <s v="San Antonio"/>
    <x v="1"/>
    <x v="1"/>
    <n v="1"/>
    <s v="Año"/>
    <n v="1"/>
    <s v="Violencia psicológica"/>
    <s v="Si sufrió el año pasado"/>
    <n v="270103"/>
    <s v="Delitos violentos"/>
    <n v="270103008"/>
    <s v="Violencia Psicológica"/>
    <n v="382.81582305401957"/>
    <n v="9819.8401170919387"/>
    <n v="15229.743039517107"/>
  </r>
  <r>
    <n v="5"/>
    <n v="5601"/>
    <s v="Valparaíso"/>
    <s v="San Antonio"/>
    <x v="2"/>
    <x v="2"/>
    <n v="1"/>
    <s v="Año"/>
    <n v="1"/>
    <s v="Violencia psicológica"/>
    <s v="No sufrió el año pasado"/>
    <n v="270103"/>
    <s v="Delitos violentos"/>
    <n v="270103008"/>
    <s v="Violencia Psicológica"/>
    <n v="55563.589961718419"/>
    <n v="64645.994152327126"/>
    <n v="70681.049562712622"/>
  </r>
  <r>
    <n v="5"/>
    <n v="5601"/>
    <s v="Valparaíso"/>
    <s v="San Antonio"/>
    <x v="2"/>
    <x v="2"/>
    <n v="1"/>
    <s v="Año"/>
    <n v="1"/>
    <s v="Violencia psicológica"/>
    <s v="Si sufrió el año pasado"/>
    <n v="270103"/>
    <s v="Delitos violentos"/>
    <n v="270103008"/>
    <s v="Violencia Psicológica"/>
    <n v="4615.0574223734584"/>
    <n v="15428.88048808548"/>
    <n v="22740.055115092902"/>
  </r>
  <r>
    <n v="5"/>
    <n v="5602"/>
    <s v="Valparaíso"/>
    <s v="Algarrobo"/>
    <x v="0"/>
    <x v="0"/>
    <n v="1"/>
    <s v="Año"/>
    <n v="1"/>
    <s v="Violencia psicológica"/>
    <s v="No sufrió el año pasado"/>
    <n v="270103"/>
    <s v="Delitos violentos"/>
    <n v="270103008"/>
    <s v="Violencia Psicológica"/>
    <n v="0"/>
    <n v="80351.004387177003"/>
    <n v="0"/>
  </r>
  <r>
    <n v="5"/>
    <n v="5602"/>
    <s v="Valparaíso"/>
    <s v="Algarrobo"/>
    <x v="0"/>
    <x v="0"/>
    <n v="1"/>
    <s v="Año"/>
    <n v="1"/>
    <s v="Violencia psicológica"/>
    <s v="Si sufrió el año pasado"/>
    <n v="270103"/>
    <s v="Delitos violentos"/>
    <n v="270103008"/>
    <s v="Violencia Psicológica"/>
    <n v="0"/>
    <n v="33748.099487852705"/>
    <n v="0"/>
  </r>
  <r>
    <n v="5"/>
    <n v="5602"/>
    <s v="Valparaíso"/>
    <s v="Algarrobo"/>
    <x v="0"/>
    <x v="0"/>
    <n v="2"/>
    <s v="Vida"/>
    <n v="1"/>
    <s v="Violencia psicológica"/>
    <s v="No sufrió antes ni durante el año pasado"/>
    <n v="270103"/>
    <s v="Delitos violentos"/>
    <n v="270103008"/>
    <s v="Violencia Psicológica"/>
    <n v="0"/>
    <n v="80351.004387177003"/>
    <n v="0"/>
  </r>
  <r>
    <n v="5"/>
    <n v="5602"/>
    <s v="Valparaíso"/>
    <s v="Algarrobo"/>
    <x v="0"/>
    <x v="0"/>
    <n v="2"/>
    <s v="Vida"/>
    <n v="1"/>
    <s v="Violencia psicológica"/>
    <s v="Si sufrió antes o durante el año pasado"/>
    <n v="270103"/>
    <s v="Delitos violentos"/>
    <n v="270103008"/>
    <s v="Violencia Psicológica"/>
    <n v="0"/>
    <n v="33748.099487852705"/>
    <n v="0"/>
  </r>
  <r>
    <n v="5"/>
    <n v="5602"/>
    <s v="Valparaíso"/>
    <s v="Algarrobo"/>
    <x v="1"/>
    <x v="1"/>
    <n v="1"/>
    <s v="Año"/>
    <n v="1"/>
    <s v="Violencia psicológica"/>
    <s v="No sufrió el año pasado"/>
    <n v="270103"/>
    <s v="Delitos violentos"/>
    <n v="270103008"/>
    <s v="Violencia Psicológica"/>
    <n v="0"/>
    <n v="114099.1038750297"/>
    <n v="0"/>
  </r>
  <r>
    <n v="5"/>
    <n v="5602"/>
    <s v="Valparaíso"/>
    <s v="Algarrobo"/>
    <x v="2"/>
    <x v="2"/>
    <n v="1"/>
    <s v="Año"/>
    <n v="1"/>
    <s v="Violencia psicológica"/>
    <s v="No sufrió el año pasado"/>
    <n v="270103"/>
    <s v="Delitos violentos"/>
    <n v="270103008"/>
    <s v="Violencia Psicológica"/>
    <n v="0"/>
    <n v="80351.004387177003"/>
    <n v="0"/>
  </r>
  <r>
    <n v="5"/>
    <n v="5602"/>
    <s v="Valparaíso"/>
    <s v="Algarrobo"/>
    <x v="2"/>
    <x v="2"/>
    <n v="1"/>
    <s v="Año"/>
    <n v="1"/>
    <s v="Violencia psicológica"/>
    <s v="Si sufrió el año pasado"/>
    <n v="270103"/>
    <s v="Delitos violentos"/>
    <n v="270103008"/>
    <s v="Violencia Psicológica"/>
    <n v="0"/>
    <n v="33748.099487852705"/>
    <n v="0"/>
  </r>
  <r>
    <n v="5"/>
    <n v="5603"/>
    <s v="Valparaíso"/>
    <s v="Cartagena"/>
    <x v="0"/>
    <x v="0"/>
    <n v="1"/>
    <s v="Año"/>
    <n v="1"/>
    <s v="Violencia psicológica"/>
    <s v="No sufrió el año pasado"/>
    <n v="270103"/>
    <s v="Delitos violentos"/>
    <n v="270103008"/>
    <s v="Violencia Psicológica"/>
    <n v="0"/>
    <n v="107721.26578899228"/>
    <n v="0"/>
  </r>
  <r>
    <n v="5"/>
    <n v="5603"/>
    <s v="Valparaíso"/>
    <s v="Cartagena"/>
    <x v="0"/>
    <x v="0"/>
    <n v="1"/>
    <s v="Año"/>
    <n v="1"/>
    <s v="Violencia psicológica"/>
    <s v="Si sufrió el año pasado"/>
    <n v="270103"/>
    <s v="Delitos violentos"/>
    <n v="270103008"/>
    <s v="Violencia Psicológica"/>
    <n v="0"/>
    <n v="27881.796871343951"/>
    <n v="0"/>
  </r>
  <r>
    <n v="5"/>
    <n v="5603"/>
    <s v="Valparaíso"/>
    <s v="Cartagena"/>
    <x v="0"/>
    <x v="0"/>
    <n v="2"/>
    <s v="Vida"/>
    <n v="1"/>
    <s v="Violencia psicológica"/>
    <s v="No sufrió antes ni durante el año pasado"/>
    <n v="270103"/>
    <s v="Delitos violentos"/>
    <n v="270103008"/>
    <s v="Violencia Psicológica"/>
    <n v="0"/>
    <n v="107721.26578899228"/>
    <n v="0"/>
  </r>
  <r>
    <n v="5"/>
    <n v="5603"/>
    <s v="Valparaíso"/>
    <s v="Cartagena"/>
    <x v="0"/>
    <x v="0"/>
    <n v="2"/>
    <s v="Vida"/>
    <n v="1"/>
    <s v="Violencia psicológica"/>
    <s v="Si sufrió antes o durante el año pasado"/>
    <n v="270103"/>
    <s v="Delitos violentos"/>
    <n v="270103008"/>
    <s v="Violencia Psicológica"/>
    <n v="0"/>
    <n v="27881.796871343951"/>
    <n v="0"/>
  </r>
  <r>
    <n v="5"/>
    <n v="5603"/>
    <s v="Valparaíso"/>
    <s v="Cartagena"/>
    <x v="1"/>
    <x v="1"/>
    <n v="1"/>
    <s v="Año"/>
    <n v="1"/>
    <s v="Violencia psicológica"/>
    <s v="No sufrió el año pasado"/>
    <n v="270103"/>
    <s v="Delitos violentos"/>
    <n v="270103008"/>
    <s v="Violencia Psicológica"/>
    <n v="0"/>
    <n v="135603.06266033626"/>
    <n v="0"/>
  </r>
  <r>
    <n v="5"/>
    <n v="5603"/>
    <s v="Valparaíso"/>
    <s v="Cartagena"/>
    <x v="2"/>
    <x v="2"/>
    <n v="1"/>
    <s v="Año"/>
    <n v="1"/>
    <s v="Violencia psicológica"/>
    <s v="No sufrió el año pasado"/>
    <n v="270103"/>
    <s v="Delitos violentos"/>
    <n v="270103008"/>
    <s v="Violencia Psicológica"/>
    <n v="0"/>
    <n v="107721.26578899228"/>
    <n v="0"/>
  </r>
  <r>
    <n v="5"/>
    <n v="5603"/>
    <s v="Valparaíso"/>
    <s v="Cartagena"/>
    <x v="2"/>
    <x v="2"/>
    <n v="1"/>
    <s v="Año"/>
    <n v="1"/>
    <s v="Violencia psicológica"/>
    <s v="Si sufrió el año pasado"/>
    <n v="270103"/>
    <s v="Delitos violentos"/>
    <n v="270103008"/>
    <s v="Violencia Psicológica"/>
    <n v="0"/>
    <n v="27881.796871343951"/>
    <n v="0"/>
  </r>
  <r>
    <n v="5"/>
    <n v="5604"/>
    <s v="Valparaíso"/>
    <s v="El Quisco"/>
    <x v="0"/>
    <x v="0"/>
    <n v="1"/>
    <s v="Año"/>
    <n v="1"/>
    <s v="Violencia psicológica"/>
    <s v="No sufrió el año pasado"/>
    <n v="270103"/>
    <s v="Delitos violentos"/>
    <n v="270103008"/>
    <s v="Violencia Psicológica"/>
    <n v="0"/>
    <n v="46804.756871880061"/>
    <n v="0"/>
  </r>
  <r>
    <n v="5"/>
    <n v="5604"/>
    <s v="Valparaíso"/>
    <s v="El Quisco"/>
    <x v="0"/>
    <x v="0"/>
    <n v="2"/>
    <s v="Vida"/>
    <n v="1"/>
    <s v="Violencia psicológica"/>
    <s v="No sufrió antes ni durante el año pasado"/>
    <n v="270103"/>
    <s v="Delitos violentos"/>
    <n v="270103008"/>
    <s v="Violencia Psicológica"/>
    <n v="0"/>
    <n v="46804.756871880061"/>
    <n v="0"/>
  </r>
  <r>
    <n v="5"/>
    <n v="5604"/>
    <s v="Valparaíso"/>
    <s v="El Quisco"/>
    <x v="1"/>
    <x v="1"/>
    <n v="1"/>
    <s v="Año"/>
    <n v="1"/>
    <s v="Violencia psicológica"/>
    <s v="No sufrió el año pasado"/>
    <n v="270103"/>
    <s v="Delitos violentos"/>
    <n v="270103008"/>
    <s v="Violencia Psicológica"/>
    <n v="0"/>
    <n v="46804.756871880061"/>
    <n v="0"/>
  </r>
  <r>
    <n v="5"/>
    <n v="5604"/>
    <s v="Valparaíso"/>
    <s v="El Quisco"/>
    <x v="2"/>
    <x v="2"/>
    <n v="1"/>
    <s v="Año"/>
    <n v="1"/>
    <s v="Violencia psicológica"/>
    <s v="No sufrió el año pasado"/>
    <n v="270103"/>
    <s v="Delitos violentos"/>
    <n v="270103008"/>
    <s v="Violencia Psicológica"/>
    <n v="0"/>
    <n v="46804.756871880061"/>
    <n v="0"/>
  </r>
  <r>
    <n v="5"/>
    <n v="5605"/>
    <s v="Valparaíso"/>
    <s v="El Tabo"/>
    <x v="0"/>
    <x v="0"/>
    <n v="1"/>
    <s v="Año"/>
    <n v="1"/>
    <s v="Violencia psicológica"/>
    <s v="No sufrió el año pasado"/>
    <n v="270103"/>
    <s v="Delitos violentos"/>
    <n v="270103008"/>
    <s v="Violencia Psicológica"/>
    <n v="0"/>
    <n v="127580.62508554614"/>
    <n v="0"/>
  </r>
  <r>
    <n v="5"/>
    <n v="5605"/>
    <s v="Valparaíso"/>
    <s v="El Tabo"/>
    <x v="0"/>
    <x v="0"/>
    <n v="1"/>
    <s v="Año"/>
    <n v="1"/>
    <s v="Violencia psicológica"/>
    <s v="Si sufrió el año pasado"/>
    <n v="270103"/>
    <s v="Delitos violentos"/>
    <n v="270103008"/>
    <s v="Violencia Psicológica"/>
    <n v="0"/>
    <n v="34887.900355871883"/>
    <n v="0"/>
  </r>
  <r>
    <n v="5"/>
    <n v="5605"/>
    <s v="Valparaíso"/>
    <s v="El Tabo"/>
    <x v="0"/>
    <x v="0"/>
    <n v="2"/>
    <s v="Vida"/>
    <n v="1"/>
    <s v="Violencia psicológica"/>
    <s v="No sufrió antes ni durante el año pasado"/>
    <n v="270103"/>
    <s v="Delitos violentos"/>
    <n v="270103008"/>
    <s v="Violencia Psicológica"/>
    <n v="0"/>
    <n v="127580.62508554614"/>
    <n v="0"/>
  </r>
  <r>
    <n v="5"/>
    <n v="5605"/>
    <s v="Valparaíso"/>
    <s v="El Tabo"/>
    <x v="0"/>
    <x v="0"/>
    <n v="2"/>
    <s v="Vida"/>
    <n v="1"/>
    <s v="Violencia psicológica"/>
    <s v="Si sufrió antes o durante el año pasado"/>
    <n v="270103"/>
    <s v="Delitos violentos"/>
    <n v="270103008"/>
    <s v="Violencia Psicológica"/>
    <n v="0"/>
    <n v="34887.900355871883"/>
    <n v="0"/>
  </r>
  <r>
    <n v="5"/>
    <n v="5605"/>
    <s v="Valparaíso"/>
    <s v="El Tabo"/>
    <x v="1"/>
    <x v="1"/>
    <n v="1"/>
    <s v="Año"/>
    <n v="1"/>
    <s v="Violencia psicológica"/>
    <s v="No sufrió el año pasado"/>
    <n v="270103"/>
    <s v="Delitos violentos"/>
    <n v="270103008"/>
    <s v="Violencia Psicológica"/>
    <n v="0"/>
    <n v="162468.52544141802"/>
    <n v="0"/>
  </r>
  <r>
    <n v="5"/>
    <n v="5605"/>
    <s v="Valparaíso"/>
    <s v="El Tabo"/>
    <x v="2"/>
    <x v="2"/>
    <n v="1"/>
    <s v="Año"/>
    <n v="1"/>
    <s v="Violencia psicológica"/>
    <s v="No sufrió el año pasado"/>
    <n v="270103"/>
    <s v="Delitos violentos"/>
    <n v="270103008"/>
    <s v="Violencia Psicológica"/>
    <n v="0"/>
    <n v="127580.62508554614"/>
    <n v="0"/>
  </r>
  <r>
    <n v="5"/>
    <n v="5605"/>
    <s v="Valparaíso"/>
    <s v="El Tabo"/>
    <x v="2"/>
    <x v="2"/>
    <n v="1"/>
    <s v="Año"/>
    <n v="1"/>
    <s v="Violencia psicológica"/>
    <s v="Si sufrió el año pasado"/>
    <n v="270103"/>
    <s v="Delitos violentos"/>
    <n v="270103008"/>
    <s v="Violencia Psicológica"/>
    <n v="0"/>
    <n v="34887.900355871883"/>
    <n v="0"/>
  </r>
  <r>
    <n v="5"/>
    <n v="5606"/>
    <s v="Valparaíso"/>
    <s v="Santo Domingo"/>
    <x v="0"/>
    <x v="0"/>
    <n v="1"/>
    <s v="Año"/>
    <n v="1"/>
    <s v="Violencia psicológica"/>
    <s v="No sufrió el año pasado"/>
    <n v="270103"/>
    <s v="Delitos violentos"/>
    <n v="270103008"/>
    <s v="Violencia Psicológica"/>
    <n v="0"/>
    <n v="74485.949441504956"/>
    <n v="0"/>
  </r>
  <r>
    <n v="5"/>
    <n v="5606"/>
    <s v="Valparaíso"/>
    <s v="Santo Domingo"/>
    <x v="0"/>
    <x v="0"/>
    <n v="1"/>
    <s v="Año"/>
    <n v="1"/>
    <s v="Violencia psicológica"/>
    <s v="Si sufrió el año pasado"/>
    <n v="270103"/>
    <s v="Delitos violentos"/>
    <n v="270103008"/>
    <s v="Violencia Psicológica"/>
    <n v="0"/>
    <n v="50385.465563243386"/>
    <n v="0"/>
  </r>
  <r>
    <n v="5"/>
    <n v="5606"/>
    <s v="Valparaíso"/>
    <s v="Santo Domingo"/>
    <x v="0"/>
    <x v="0"/>
    <n v="2"/>
    <s v="Vida"/>
    <n v="1"/>
    <s v="Violencia psicológica"/>
    <s v="No sufrió antes ni durante el año pasado"/>
    <n v="270103"/>
    <s v="Delitos violentos"/>
    <n v="270103008"/>
    <s v="Violencia Psicológica"/>
    <n v="0"/>
    <n v="74485.949441504956"/>
    <n v="0"/>
  </r>
  <r>
    <n v="5"/>
    <n v="5606"/>
    <s v="Valparaíso"/>
    <s v="Santo Domingo"/>
    <x v="0"/>
    <x v="0"/>
    <n v="2"/>
    <s v="Vida"/>
    <n v="1"/>
    <s v="Violencia psicológica"/>
    <s v="Si sufrió antes o durante el año pasado"/>
    <n v="270103"/>
    <s v="Delitos violentos"/>
    <n v="270103008"/>
    <s v="Violencia Psicológica"/>
    <n v="0"/>
    <n v="50385.465563243386"/>
    <n v="0"/>
  </r>
  <r>
    <n v="5"/>
    <n v="5606"/>
    <s v="Valparaíso"/>
    <s v="Santo Domingo"/>
    <x v="1"/>
    <x v="1"/>
    <n v="1"/>
    <s v="Año"/>
    <n v="1"/>
    <s v="Violencia psicológica"/>
    <s v="No sufrió el año pasado"/>
    <n v="270103"/>
    <s v="Delitos violentos"/>
    <n v="270103008"/>
    <s v="Violencia Psicológica"/>
    <n v="0"/>
    <n v="124871.41500474834"/>
    <n v="0"/>
  </r>
  <r>
    <n v="5"/>
    <n v="5606"/>
    <s v="Valparaíso"/>
    <s v="Santo Domingo"/>
    <x v="2"/>
    <x v="2"/>
    <n v="1"/>
    <s v="Año"/>
    <n v="1"/>
    <s v="Violencia psicológica"/>
    <s v="No sufrió el año pasado"/>
    <n v="270103"/>
    <s v="Delitos violentos"/>
    <n v="270103008"/>
    <s v="Violencia Psicológica"/>
    <n v="0"/>
    <n v="74485.949441504956"/>
    <n v="0"/>
  </r>
  <r>
    <n v="5"/>
    <n v="5606"/>
    <s v="Valparaíso"/>
    <s v="Santo Domingo"/>
    <x v="2"/>
    <x v="2"/>
    <n v="1"/>
    <s v="Año"/>
    <n v="1"/>
    <s v="Violencia psicológica"/>
    <s v="Si sufrió el año pasado"/>
    <n v="270103"/>
    <s v="Delitos violentos"/>
    <n v="270103008"/>
    <s v="Violencia Psicológica"/>
    <n v="0"/>
    <n v="50385.465563243386"/>
    <n v="0"/>
  </r>
  <r>
    <n v="5"/>
    <n v="5701"/>
    <s v="Valparaíso"/>
    <s v="San Felipe"/>
    <x v="0"/>
    <x v="0"/>
    <n v="1"/>
    <s v="Año"/>
    <n v="1"/>
    <s v="Violencia psicológica"/>
    <s v="No sufrió el año pasado"/>
    <n v="270103"/>
    <s v="Delitos violentos"/>
    <n v="270103008"/>
    <s v="Violencia Psicológica"/>
    <n v="38465.937150729085"/>
    <n v="73019.208269125738"/>
    <n v="98082.257734419502"/>
  </r>
  <r>
    <n v="5"/>
    <n v="5701"/>
    <s v="Valparaíso"/>
    <s v="San Felipe"/>
    <x v="0"/>
    <x v="0"/>
    <n v="1"/>
    <s v="Año"/>
    <n v="1"/>
    <s v="Violencia psicológica"/>
    <s v="Si sufrió el año pasado"/>
    <n v="270103"/>
    <s v="Delitos violentos"/>
    <n v="270103008"/>
    <s v="Violencia Psicológica"/>
    <n v="12468.484391651287"/>
    <n v="27351.197221182156"/>
    <n v="19047.666820475319"/>
  </r>
  <r>
    <n v="5"/>
    <n v="5701"/>
    <s v="Valparaíso"/>
    <s v="San Felipe"/>
    <x v="0"/>
    <x v="0"/>
    <n v="2"/>
    <s v="Vida"/>
    <n v="1"/>
    <s v="Violencia psicológica"/>
    <s v="No sufrió antes ni durante el año pasado"/>
    <n v="270103"/>
    <s v="Delitos violentos"/>
    <n v="270103008"/>
    <s v="Violencia Psicológica"/>
    <n v="38465.937150729085"/>
    <n v="55700.984971497797"/>
    <n v="90493.884367123959"/>
  </r>
  <r>
    <n v="5"/>
    <n v="5701"/>
    <s v="Valparaíso"/>
    <s v="San Felipe"/>
    <x v="0"/>
    <x v="0"/>
    <n v="2"/>
    <s v="Vida"/>
    <n v="1"/>
    <s v="Violencia psicológica"/>
    <s v="Si sufrió antes o durante el año pasado"/>
    <n v="270103"/>
    <s v="Delitos violentos"/>
    <n v="270103008"/>
    <s v="Violencia Psicológica"/>
    <n v="12468.484391651287"/>
    <n v="44669.42051881009"/>
    <n v="26636.040187770879"/>
  </r>
  <r>
    <n v="5"/>
    <n v="5701"/>
    <s v="Valparaíso"/>
    <s v="San Felipe"/>
    <x v="1"/>
    <x v="1"/>
    <n v="1"/>
    <s v="Año"/>
    <n v="1"/>
    <s v="Violencia psicológica"/>
    <s v="No sufrió el año pasado"/>
    <n v="270103"/>
    <s v="Delitos violentos"/>
    <n v="270103008"/>
    <s v="Violencia Psicológica"/>
    <n v="42629.896290905308"/>
    <n v="100370.40549030786"/>
    <n v="113841.41986186944"/>
  </r>
  <r>
    <n v="5"/>
    <n v="5701"/>
    <s v="Valparaíso"/>
    <s v="San Felipe"/>
    <x v="1"/>
    <x v="1"/>
    <n v="1"/>
    <s v="Año"/>
    <n v="1"/>
    <s v="Violencia psicológica"/>
    <s v="Si sufrió el año pasado"/>
    <n v="270103"/>
    <s v="Delitos violentos"/>
    <n v="270103008"/>
    <s v="Violencia Psicológica"/>
    <n v="8304.5252514750609"/>
    <n v="0"/>
    <n v="3288.5046930254221"/>
  </r>
  <r>
    <n v="5"/>
    <n v="5701"/>
    <s v="Valparaíso"/>
    <s v="San Felipe"/>
    <x v="2"/>
    <x v="2"/>
    <n v="1"/>
    <s v="Año"/>
    <n v="1"/>
    <s v="Violencia psicológica"/>
    <s v="No sufrió el año pasado"/>
    <n v="270103"/>
    <s v="Delitos violentos"/>
    <n v="270103008"/>
    <s v="Violencia Psicológica"/>
    <n v="38465.937150729085"/>
    <n v="73019.208269125738"/>
    <n v="98082.257734419502"/>
  </r>
  <r>
    <n v="5"/>
    <n v="5701"/>
    <s v="Valparaíso"/>
    <s v="San Felipe"/>
    <x v="2"/>
    <x v="2"/>
    <n v="1"/>
    <s v="Año"/>
    <n v="1"/>
    <s v="Violencia psicológica"/>
    <s v="Si sufrió el año pasado"/>
    <n v="270103"/>
    <s v="Delitos violentos"/>
    <n v="270103008"/>
    <s v="Violencia Psicológica"/>
    <n v="12468.484391651287"/>
    <n v="27351.197221182156"/>
    <n v="19047.666820475319"/>
  </r>
  <r>
    <n v="5"/>
    <n v="5703"/>
    <s v="Valparaíso"/>
    <s v="Llaillay"/>
    <x v="0"/>
    <x v="0"/>
    <n v="1"/>
    <s v="Año"/>
    <n v="1"/>
    <s v="Violencia psicológica"/>
    <s v="No sufrió el año pasado"/>
    <n v="270103"/>
    <s v="Delitos violentos"/>
    <n v="270103008"/>
    <s v="Violencia Psicológica"/>
    <n v="0"/>
    <n v="107126.3741913033"/>
    <n v="0"/>
  </r>
  <r>
    <n v="5"/>
    <n v="5703"/>
    <s v="Valparaíso"/>
    <s v="Llaillay"/>
    <x v="0"/>
    <x v="0"/>
    <n v="1"/>
    <s v="Año"/>
    <n v="1"/>
    <s v="Violencia psicológica"/>
    <s v="Si sufrió el año pasado"/>
    <n v="270103"/>
    <s v="Delitos violentos"/>
    <n v="270103008"/>
    <s v="Violencia Psicológica"/>
    <n v="0"/>
    <n v="70956.551827773292"/>
    <n v="0"/>
  </r>
  <r>
    <n v="5"/>
    <n v="5703"/>
    <s v="Valparaíso"/>
    <s v="Llaillay"/>
    <x v="0"/>
    <x v="0"/>
    <n v="2"/>
    <s v="Vida"/>
    <n v="1"/>
    <s v="Violencia psicológica"/>
    <s v="No responde"/>
    <n v="270103"/>
    <s v="Delitos violentos"/>
    <n v="270103008"/>
    <s v="Violencia Psicológica"/>
    <n v="0"/>
    <n v="12796.350780619756"/>
    <n v="0"/>
  </r>
  <r>
    <n v="5"/>
    <n v="5703"/>
    <s v="Valparaíso"/>
    <s v="Llaillay"/>
    <x v="0"/>
    <x v="0"/>
    <n v="2"/>
    <s v="Vida"/>
    <n v="1"/>
    <s v="Violencia psicológica"/>
    <s v="No sufrió antes ni durante el año pasado"/>
    <n v="270103"/>
    <s v="Delitos violentos"/>
    <n v="270103008"/>
    <s v="Violencia Psicológica"/>
    <n v="0"/>
    <n v="81371.696009111198"/>
    <n v="0"/>
  </r>
  <r>
    <n v="5"/>
    <n v="5703"/>
    <s v="Valparaíso"/>
    <s v="Llaillay"/>
    <x v="0"/>
    <x v="0"/>
    <n v="2"/>
    <s v="Vida"/>
    <n v="1"/>
    <s v="Violencia psicológica"/>
    <s v="Si sufrió antes o durante el año pasado"/>
    <n v="270103"/>
    <s v="Delitos violentos"/>
    <n v="270103008"/>
    <s v="Violencia Psicológica"/>
    <n v="0"/>
    <n v="83914.879229345635"/>
    <n v="0"/>
  </r>
  <r>
    <n v="5"/>
    <n v="5703"/>
    <s v="Valparaíso"/>
    <s v="Llaillay"/>
    <x v="1"/>
    <x v="1"/>
    <n v="1"/>
    <s v="Año"/>
    <n v="1"/>
    <s v="Violencia psicológica"/>
    <s v="No sufrió el año pasado"/>
    <n v="270103"/>
    <s v="Delitos violentos"/>
    <n v="270103008"/>
    <s v="Violencia Psicológica"/>
    <n v="0"/>
    <n v="154587.14152390903"/>
    <n v="0"/>
  </r>
  <r>
    <n v="5"/>
    <n v="5703"/>
    <s v="Valparaíso"/>
    <s v="Llaillay"/>
    <x v="1"/>
    <x v="1"/>
    <n v="1"/>
    <s v="Año"/>
    <n v="1"/>
    <s v="Violencia psicológica"/>
    <s v="Si sufrió el año pasado"/>
    <n v="270103"/>
    <s v="Delitos violentos"/>
    <n v="270103008"/>
    <s v="Violencia Psicológica"/>
    <n v="0"/>
    <n v="23495.784495167569"/>
    <n v="0"/>
  </r>
  <r>
    <n v="5"/>
    <n v="5703"/>
    <s v="Valparaíso"/>
    <s v="Llaillay"/>
    <x v="2"/>
    <x v="2"/>
    <n v="1"/>
    <s v="Año"/>
    <n v="1"/>
    <s v="Violencia psicológica"/>
    <s v="No sufrió el año pasado"/>
    <n v="270103"/>
    <s v="Delitos violentos"/>
    <n v="270103008"/>
    <s v="Violencia Psicológica"/>
    <n v="0"/>
    <n v="107126.3741913033"/>
    <n v="0"/>
  </r>
  <r>
    <n v="5"/>
    <n v="5703"/>
    <s v="Valparaíso"/>
    <s v="Llaillay"/>
    <x v="2"/>
    <x v="2"/>
    <n v="1"/>
    <s v="Año"/>
    <n v="1"/>
    <s v="Violencia psicológica"/>
    <s v="Si sufrió el año pasado"/>
    <n v="270103"/>
    <s v="Delitos violentos"/>
    <n v="270103008"/>
    <s v="Violencia Psicológica"/>
    <n v="0"/>
    <n v="70956.551827773292"/>
    <n v="0"/>
  </r>
  <r>
    <n v="5"/>
    <n v="5706"/>
    <s v="Valparaíso"/>
    <s v="Santa María"/>
    <x v="0"/>
    <x v="0"/>
    <n v="1"/>
    <s v="Año"/>
    <n v="1"/>
    <s v="Violencia psicológica"/>
    <s v="No sufrió el año pasado"/>
    <n v="270103"/>
    <s v="Delitos violentos"/>
    <n v="270103008"/>
    <s v="Violencia Psicológica"/>
    <n v="0"/>
    <n v="55137.621427764629"/>
    <n v="0"/>
  </r>
  <r>
    <n v="5"/>
    <n v="5706"/>
    <s v="Valparaíso"/>
    <s v="Santa María"/>
    <x v="0"/>
    <x v="0"/>
    <n v="2"/>
    <s v="Vida"/>
    <n v="1"/>
    <s v="Violencia psicológica"/>
    <s v="No sufrió antes ni durante el año pasado"/>
    <n v="270103"/>
    <s v="Delitos violentos"/>
    <n v="270103008"/>
    <s v="Violencia Psicológica"/>
    <n v="0"/>
    <n v="24396.904499685337"/>
    <n v="0"/>
  </r>
  <r>
    <n v="5"/>
    <n v="5706"/>
    <s v="Valparaíso"/>
    <s v="Santa María"/>
    <x v="0"/>
    <x v="0"/>
    <n v="2"/>
    <s v="Vida"/>
    <n v="1"/>
    <s v="Violencia psicológica"/>
    <s v="Si sufrió antes o durante el año pasado"/>
    <n v="270103"/>
    <s v="Delitos violentos"/>
    <n v="270103008"/>
    <s v="Violencia Psicológica"/>
    <n v="0"/>
    <n v="30740.716928079299"/>
    <n v="0"/>
  </r>
  <r>
    <n v="5"/>
    <n v="5706"/>
    <s v="Valparaíso"/>
    <s v="Santa María"/>
    <x v="1"/>
    <x v="1"/>
    <n v="1"/>
    <s v="Año"/>
    <n v="1"/>
    <s v="Violencia psicológica"/>
    <s v="No sufrió el año pasado"/>
    <n v="270103"/>
    <s v="Delitos violentos"/>
    <n v="270103008"/>
    <s v="Violencia Psicológica"/>
    <n v="0"/>
    <n v="55137.621427764629"/>
    <n v="0"/>
  </r>
  <r>
    <n v="5"/>
    <n v="5706"/>
    <s v="Valparaíso"/>
    <s v="Santa María"/>
    <x v="2"/>
    <x v="2"/>
    <n v="1"/>
    <s v="Año"/>
    <n v="1"/>
    <s v="Violencia psicológica"/>
    <s v="No sufrió el año pasado"/>
    <n v="270103"/>
    <s v="Delitos violentos"/>
    <n v="270103008"/>
    <s v="Violencia Psicológica"/>
    <n v="0"/>
    <n v="55137.621427764629"/>
    <n v="0"/>
  </r>
  <r>
    <n v="5"/>
    <n v="5801"/>
    <s v="Valparaíso"/>
    <s v="Quilpué"/>
    <x v="0"/>
    <x v="0"/>
    <n v="1"/>
    <s v="Año"/>
    <n v="1"/>
    <s v="Violencia psicológica"/>
    <s v="No sufrió el año pasado"/>
    <n v="270103"/>
    <s v="Delitos violentos"/>
    <n v="270103008"/>
    <s v="Violencia Psicológica"/>
    <n v="43419.260325374591"/>
    <n v="56057.332321960101"/>
    <n v="34672.443085523417"/>
  </r>
  <r>
    <n v="5"/>
    <n v="5801"/>
    <s v="Valparaíso"/>
    <s v="Quilpué"/>
    <x v="0"/>
    <x v="0"/>
    <n v="1"/>
    <s v="Año"/>
    <n v="1"/>
    <s v="Violencia psicológica"/>
    <s v="Si sufrió el año pasado"/>
    <n v="270103"/>
    <s v="Delitos violentos"/>
    <n v="270103008"/>
    <s v="Violencia Psicológica"/>
    <n v="13714.050733763397"/>
    <n v="7692.9724665422937"/>
    <n v="7563.8674597456065"/>
  </r>
  <r>
    <n v="5"/>
    <n v="5801"/>
    <s v="Valparaíso"/>
    <s v="Quilpué"/>
    <x v="0"/>
    <x v="0"/>
    <n v="2"/>
    <s v="Vida"/>
    <n v="1"/>
    <s v="Violencia psicológica"/>
    <s v="No sufrió antes ni durante el año pasado"/>
    <n v="270103"/>
    <s v="Delitos violentos"/>
    <n v="270103008"/>
    <s v="Violencia Psicológica"/>
    <n v="29759.181680331028"/>
    <n v="53709.031986979127"/>
    <n v="32585.186002161452"/>
  </r>
  <r>
    <n v="5"/>
    <n v="5801"/>
    <s v="Valparaíso"/>
    <s v="Quilpué"/>
    <x v="0"/>
    <x v="0"/>
    <n v="2"/>
    <s v="Vida"/>
    <n v="1"/>
    <s v="Violencia psicológica"/>
    <s v="Si sufrió antes o durante el año pasado"/>
    <n v="270103"/>
    <s v="Delitos violentos"/>
    <n v="270103008"/>
    <s v="Violencia Psicológica"/>
    <n v="27374.12937880696"/>
    <n v="10041.272801523273"/>
    <n v="9651.1245431075677"/>
  </r>
  <r>
    <n v="5"/>
    <n v="5801"/>
    <s v="Valparaíso"/>
    <s v="Quilpué"/>
    <x v="1"/>
    <x v="1"/>
    <n v="1"/>
    <s v="Año"/>
    <n v="1"/>
    <s v="Violencia psicológica"/>
    <s v="No sufrió el año pasado"/>
    <n v="270103"/>
    <s v="Delitos violentos"/>
    <n v="270103008"/>
    <s v="Violencia Psicológica"/>
    <n v="57133.311059137988"/>
    <n v="61714.449227168901"/>
    <n v="42236.310545269022"/>
  </r>
  <r>
    <n v="5"/>
    <n v="5801"/>
    <s v="Valparaíso"/>
    <s v="Quilpué"/>
    <x v="1"/>
    <x v="1"/>
    <n v="1"/>
    <s v="Año"/>
    <n v="1"/>
    <s v="Violencia psicológica"/>
    <s v="Si sufrió el año pasado"/>
    <n v="270103"/>
    <s v="Delitos violentos"/>
    <n v="270103008"/>
    <s v="Violencia Psicológica"/>
    <n v="0"/>
    <n v="2035.8555613335029"/>
    <n v="0"/>
  </r>
  <r>
    <n v="5"/>
    <n v="5801"/>
    <s v="Valparaíso"/>
    <s v="Quilpué"/>
    <x v="2"/>
    <x v="2"/>
    <n v="1"/>
    <s v="Año"/>
    <n v="1"/>
    <s v="Violencia psicológica"/>
    <s v="No sufrió el año pasado"/>
    <n v="270103"/>
    <s v="Delitos violentos"/>
    <n v="270103008"/>
    <s v="Violencia Psicológica"/>
    <n v="43419.260325374591"/>
    <n v="56057.332321960101"/>
    <n v="34672.443085523417"/>
  </r>
  <r>
    <n v="5"/>
    <n v="5801"/>
    <s v="Valparaíso"/>
    <s v="Quilpué"/>
    <x v="2"/>
    <x v="2"/>
    <n v="1"/>
    <s v="Año"/>
    <n v="1"/>
    <s v="Violencia psicológica"/>
    <s v="Si sufrió el año pasado"/>
    <n v="270103"/>
    <s v="Delitos violentos"/>
    <n v="270103008"/>
    <s v="Violencia Psicológica"/>
    <n v="13714.050733763397"/>
    <n v="7692.9724665422937"/>
    <n v="7563.8674597456065"/>
  </r>
  <r>
    <n v="5"/>
    <n v="5802"/>
    <s v="Valparaíso"/>
    <s v="Limache"/>
    <x v="0"/>
    <x v="0"/>
    <n v="1"/>
    <s v="Año"/>
    <n v="1"/>
    <s v="Violencia psicológica"/>
    <s v="No sufrió el año pasado"/>
    <n v="270103"/>
    <s v="Delitos violentos"/>
    <n v="270103008"/>
    <s v="Violencia Psicológica"/>
    <n v="40195.655921392863"/>
    <n v="32133.357415848262"/>
    <n v="52060.959996846141"/>
  </r>
  <r>
    <n v="5"/>
    <n v="5802"/>
    <s v="Valparaíso"/>
    <s v="Limache"/>
    <x v="0"/>
    <x v="0"/>
    <n v="1"/>
    <s v="Año"/>
    <n v="1"/>
    <s v="Violencia psicológica"/>
    <s v="Si sufrió el año pasado"/>
    <n v="270103"/>
    <s v="Delitos violentos"/>
    <n v="270103008"/>
    <s v="Violencia Psicológica"/>
    <n v="9843.130494742285"/>
    <n v="0"/>
    <n v="7458.0530350438048"/>
  </r>
  <r>
    <n v="5"/>
    <n v="5802"/>
    <s v="Valparaíso"/>
    <s v="Limache"/>
    <x v="0"/>
    <x v="0"/>
    <n v="2"/>
    <s v="Vida"/>
    <n v="1"/>
    <s v="Violencia psicológica"/>
    <s v="No sufrió antes ni durante el año pasado"/>
    <n v="270103"/>
    <s v="Delitos violentos"/>
    <n v="270103008"/>
    <s v="Violencia Psicológica"/>
    <n v="40195.655921392863"/>
    <n v="32133.357415848262"/>
    <n v="32464.211761966766"/>
  </r>
  <r>
    <n v="5"/>
    <n v="5802"/>
    <s v="Valparaíso"/>
    <s v="Limache"/>
    <x v="0"/>
    <x v="0"/>
    <n v="2"/>
    <s v="Vida"/>
    <n v="1"/>
    <s v="Violencia psicológica"/>
    <s v="Si sufrió antes o durante el año pasado"/>
    <n v="270103"/>
    <s v="Delitos violentos"/>
    <n v="270103008"/>
    <s v="Violencia Psicológica"/>
    <n v="9843.130494742285"/>
    <n v="0"/>
    <n v="27054.801269923173"/>
  </r>
  <r>
    <n v="5"/>
    <n v="5802"/>
    <s v="Valparaíso"/>
    <s v="Limache"/>
    <x v="1"/>
    <x v="1"/>
    <n v="1"/>
    <s v="Año"/>
    <n v="1"/>
    <s v="Violencia psicológica"/>
    <s v="No sufrió el año pasado"/>
    <n v="270103"/>
    <s v="Delitos violentos"/>
    <n v="270103008"/>
    <s v="Violencia Psicológica"/>
    <n v="50038.786416135146"/>
    <n v="32133.357415848262"/>
    <n v="59519.013031889939"/>
  </r>
  <r>
    <n v="5"/>
    <n v="5802"/>
    <s v="Valparaíso"/>
    <s v="Limache"/>
    <x v="2"/>
    <x v="2"/>
    <n v="1"/>
    <s v="Año"/>
    <n v="1"/>
    <s v="Violencia psicológica"/>
    <s v="No sufrió el año pasado"/>
    <n v="270103"/>
    <s v="Delitos violentos"/>
    <n v="270103008"/>
    <s v="Violencia Psicológica"/>
    <n v="40195.655921392863"/>
    <n v="32133.357415848262"/>
    <n v="52060.959996846141"/>
  </r>
  <r>
    <n v="5"/>
    <n v="5802"/>
    <s v="Valparaíso"/>
    <s v="Limache"/>
    <x v="2"/>
    <x v="2"/>
    <n v="1"/>
    <s v="Año"/>
    <n v="1"/>
    <s v="Violencia psicológica"/>
    <s v="Si sufrió el año pasado"/>
    <n v="270103"/>
    <s v="Delitos violentos"/>
    <n v="270103008"/>
    <s v="Violencia Psicológica"/>
    <n v="9843.130494742285"/>
    <n v="0"/>
    <n v="7458.0530350438048"/>
  </r>
  <r>
    <n v="5"/>
    <n v="5803"/>
    <s v="Valparaíso"/>
    <s v="Olmué"/>
    <x v="0"/>
    <x v="0"/>
    <n v="1"/>
    <s v="Año"/>
    <n v="1"/>
    <s v="Violencia psicológica"/>
    <s v="No sufrió el año pasado"/>
    <n v="270103"/>
    <s v="Delitos violentos"/>
    <n v="270103008"/>
    <s v="Violencia Psicológica"/>
    <n v="0"/>
    <n v="66261.828108757196"/>
    <n v="0"/>
  </r>
  <r>
    <n v="5"/>
    <n v="5803"/>
    <s v="Valparaíso"/>
    <s v="Olmué"/>
    <x v="0"/>
    <x v="0"/>
    <n v="2"/>
    <s v="Vida"/>
    <n v="1"/>
    <s v="Violencia psicológica"/>
    <s v="No sufrió antes ni durante el año pasado"/>
    <n v="270103"/>
    <s v="Delitos violentos"/>
    <n v="270103008"/>
    <s v="Violencia Psicológica"/>
    <n v="0"/>
    <n v="66261.828108757196"/>
    <n v="0"/>
  </r>
  <r>
    <n v="5"/>
    <n v="5803"/>
    <s v="Valparaíso"/>
    <s v="Olmué"/>
    <x v="1"/>
    <x v="1"/>
    <n v="1"/>
    <s v="Año"/>
    <n v="1"/>
    <s v="Violencia psicológica"/>
    <s v="No sufrió el año pasado"/>
    <n v="270103"/>
    <s v="Delitos violentos"/>
    <n v="270103008"/>
    <s v="Violencia Psicológica"/>
    <n v="0"/>
    <n v="66261.828108757196"/>
    <n v="0"/>
  </r>
  <r>
    <n v="5"/>
    <n v="5803"/>
    <s v="Valparaíso"/>
    <s v="Olmué"/>
    <x v="2"/>
    <x v="2"/>
    <n v="1"/>
    <s v="Año"/>
    <n v="1"/>
    <s v="Violencia psicológica"/>
    <s v="No sufrió el año pasado"/>
    <n v="270103"/>
    <s v="Delitos violentos"/>
    <n v="270103008"/>
    <s v="Violencia Psicológica"/>
    <n v="0"/>
    <n v="66261.828108757196"/>
    <n v="0"/>
  </r>
  <r>
    <n v="5"/>
    <n v="5804"/>
    <s v="Valparaíso"/>
    <s v="Villa Alemana"/>
    <x v="0"/>
    <x v="0"/>
    <n v="1"/>
    <s v="Año"/>
    <n v="1"/>
    <s v="Violencia psicológica"/>
    <s v="No sufrió el año pasado"/>
    <n v="270103"/>
    <s v="Delitos violentos"/>
    <n v="270103008"/>
    <s v="Violencia Psicológica"/>
    <n v="46417.040142643731"/>
    <n v="31971.226127116024"/>
    <n v="57992.685322227495"/>
  </r>
  <r>
    <n v="5"/>
    <n v="5804"/>
    <s v="Valparaíso"/>
    <s v="Villa Alemana"/>
    <x v="0"/>
    <x v="0"/>
    <n v="1"/>
    <s v="Año"/>
    <n v="1"/>
    <s v="Violencia psicológica"/>
    <s v="Si sufrió el año pasado"/>
    <n v="270103"/>
    <s v="Delitos violentos"/>
    <n v="270103008"/>
    <s v="Violencia Psicológica"/>
    <n v="6505.7105681653893"/>
    <n v="8178.9474014422167"/>
    <n v="0"/>
  </r>
  <r>
    <n v="5"/>
    <n v="5804"/>
    <s v="Valparaíso"/>
    <s v="Villa Alemana"/>
    <x v="0"/>
    <x v="0"/>
    <n v="2"/>
    <s v="Vida"/>
    <n v="1"/>
    <s v="Violencia psicológica"/>
    <s v="No sufrió antes ni durante el año pasado"/>
    <n v="270103"/>
    <s v="Delitos violentos"/>
    <n v="270103008"/>
    <s v="Violencia Psicológica"/>
    <n v="32252.260935215974"/>
    <n v="31971.226127116024"/>
    <n v="52838.749649246587"/>
  </r>
  <r>
    <n v="5"/>
    <n v="5804"/>
    <s v="Valparaíso"/>
    <s v="Villa Alemana"/>
    <x v="0"/>
    <x v="0"/>
    <n v="2"/>
    <s v="Vida"/>
    <n v="1"/>
    <s v="Violencia psicológica"/>
    <s v="Si sufrió antes o durante el año pasado"/>
    <n v="270103"/>
    <s v="Delitos violentos"/>
    <n v="270103008"/>
    <s v="Violencia Psicológica"/>
    <n v="20670.489775593145"/>
    <n v="8178.9474014422167"/>
    <n v="5153.9356729809051"/>
  </r>
  <r>
    <n v="5"/>
    <n v="5804"/>
    <s v="Valparaíso"/>
    <s v="Villa Alemana"/>
    <x v="1"/>
    <x v="1"/>
    <n v="1"/>
    <s v="Año"/>
    <n v="1"/>
    <s v="Violencia psicológica"/>
    <s v="No sufrió el año pasado"/>
    <n v="270103"/>
    <s v="Delitos violentos"/>
    <n v="270103008"/>
    <s v="Violencia Psicológica"/>
    <n v="52922.750710809116"/>
    <n v="39028.788178122581"/>
    <n v="57992.685322227495"/>
  </r>
  <r>
    <n v="5"/>
    <n v="5804"/>
    <s v="Valparaíso"/>
    <s v="Villa Alemana"/>
    <x v="1"/>
    <x v="1"/>
    <n v="1"/>
    <s v="Año"/>
    <n v="1"/>
    <s v="Violencia psicológica"/>
    <s v="Si sufrió el año pasado"/>
    <n v="270103"/>
    <s v="Delitos violentos"/>
    <n v="270103008"/>
    <s v="Violencia Psicológica"/>
    <n v="0"/>
    <n v="1121.385350435653"/>
    <n v="0"/>
  </r>
  <r>
    <n v="5"/>
    <n v="5804"/>
    <s v="Valparaíso"/>
    <s v="Villa Alemana"/>
    <x v="2"/>
    <x v="2"/>
    <n v="1"/>
    <s v="Año"/>
    <n v="1"/>
    <s v="Violencia psicológica"/>
    <s v="No sufrió el año pasado"/>
    <n v="270103"/>
    <s v="Delitos violentos"/>
    <n v="270103008"/>
    <s v="Violencia Psicológica"/>
    <n v="46417.040142643731"/>
    <n v="31971.226127116024"/>
    <n v="57992.685322227495"/>
  </r>
  <r>
    <n v="5"/>
    <n v="5804"/>
    <s v="Valparaíso"/>
    <s v="Villa Alemana"/>
    <x v="2"/>
    <x v="2"/>
    <n v="1"/>
    <s v="Año"/>
    <n v="1"/>
    <s v="Violencia psicológica"/>
    <s v="Si sufrió el año pasado"/>
    <n v="270103"/>
    <s v="Delitos violentos"/>
    <n v="270103008"/>
    <s v="Violencia Psicológica"/>
    <n v="6505.7105681653893"/>
    <n v="8178.9474014422167"/>
    <n v="0"/>
  </r>
  <r>
    <n v="6"/>
    <n v="6101"/>
    <s v="O'Higgins"/>
    <s v="Rancagua"/>
    <x v="0"/>
    <x v="0"/>
    <n v="1"/>
    <s v="Año"/>
    <n v="1"/>
    <s v="Violencia psicológica"/>
    <s v="No sufrió el año pasado"/>
    <n v="270103"/>
    <s v="Delitos violentos"/>
    <n v="270103008"/>
    <s v="Violencia Psicológica"/>
    <n v="53789.105858170609"/>
    <n v="41123.404125532688"/>
    <n v="51549.037391069265"/>
  </r>
  <r>
    <n v="6"/>
    <n v="6101"/>
    <s v="O'Higgins"/>
    <s v="Rancagua"/>
    <x v="0"/>
    <x v="0"/>
    <n v="1"/>
    <s v="Año"/>
    <n v="1"/>
    <s v="Violencia psicológica"/>
    <s v="Si sufrió el año pasado"/>
    <n v="270103"/>
    <s v="Delitos violentos"/>
    <n v="270103008"/>
    <s v="Violencia Psicológica"/>
    <n v="4716.135662898253"/>
    <n v="17440.325975196094"/>
    <n v="18084.388274606707"/>
  </r>
  <r>
    <n v="6"/>
    <n v="6101"/>
    <s v="O'Higgins"/>
    <s v="Rancagua"/>
    <x v="0"/>
    <x v="0"/>
    <n v="2"/>
    <s v="Vida"/>
    <n v="1"/>
    <s v="Violencia psicológica"/>
    <s v="No sufrió antes ni durante el año pasado"/>
    <n v="270103"/>
    <s v="Delitos violentos"/>
    <n v="270103008"/>
    <s v="Violencia Psicológica"/>
    <n v="40795.066803699898"/>
    <n v="22414.023551453316"/>
    <n v="34958.290503418968"/>
  </r>
  <r>
    <n v="6"/>
    <n v="6101"/>
    <s v="O'Higgins"/>
    <s v="Rancagua"/>
    <x v="0"/>
    <x v="0"/>
    <n v="2"/>
    <s v="Vida"/>
    <n v="1"/>
    <s v="Violencia psicológica"/>
    <s v="Si sufrió antes o durante el año pasado"/>
    <n v="270103"/>
    <s v="Delitos violentos"/>
    <n v="270103008"/>
    <s v="Violencia Psicológica"/>
    <n v="17710.174717368962"/>
    <n v="36149.706549275477"/>
    <n v="34675.135162257029"/>
  </r>
  <r>
    <n v="6"/>
    <n v="6101"/>
    <s v="O'Higgins"/>
    <s v="Rancagua"/>
    <x v="1"/>
    <x v="1"/>
    <n v="1"/>
    <s v="Año"/>
    <n v="1"/>
    <s v="Violencia psicológica"/>
    <s v="No sufrió el año pasado"/>
    <n v="270103"/>
    <s v="Delitos violentos"/>
    <n v="270103008"/>
    <s v="Violencia Psicológica"/>
    <n v="56891.264131551899"/>
    <n v="56692.96373238042"/>
    <n v="63651.591560911904"/>
  </r>
  <r>
    <n v="6"/>
    <n v="6101"/>
    <s v="O'Higgins"/>
    <s v="Rancagua"/>
    <x v="1"/>
    <x v="1"/>
    <n v="1"/>
    <s v="Año"/>
    <n v="1"/>
    <s v="Violencia psicológica"/>
    <s v="Si sufrió el año pasado"/>
    <n v="270103"/>
    <s v="Delitos violentos"/>
    <n v="270103008"/>
    <s v="Violencia Psicológica"/>
    <n v="1613.9773895169578"/>
    <n v="1870.7663683483754"/>
    <n v="5981.8341047640552"/>
  </r>
  <r>
    <n v="6"/>
    <n v="6101"/>
    <s v="O'Higgins"/>
    <s v="Rancagua"/>
    <x v="2"/>
    <x v="2"/>
    <n v="1"/>
    <s v="Año"/>
    <n v="1"/>
    <s v="Violencia psicológica"/>
    <s v="No sufrió el año pasado"/>
    <n v="270103"/>
    <s v="Delitos violentos"/>
    <n v="270103008"/>
    <s v="Violencia Psicológica"/>
    <n v="54282.425488180881"/>
    <n v="41123.404125532688"/>
    <n v="52336.585237738851"/>
  </r>
  <r>
    <n v="6"/>
    <n v="6101"/>
    <s v="O'Higgins"/>
    <s v="Rancagua"/>
    <x v="2"/>
    <x v="2"/>
    <n v="1"/>
    <s v="Año"/>
    <n v="1"/>
    <s v="Violencia psicológica"/>
    <s v="Si sufrió el año pasado"/>
    <n v="270103"/>
    <s v="Delitos violentos"/>
    <n v="270103008"/>
    <s v="Violencia Psicológica"/>
    <n v="4222.8160328879758"/>
    <n v="17440.325975196094"/>
    <n v="17296.840427937128"/>
  </r>
  <r>
    <n v="6"/>
    <n v="6102"/>
    <s v="O'Higgins"/>
    <s v="Codegua"/>
    <x v="0"/>
    <x v="0"/>
    <n v="1"/>
    <s v="Año"/>
    <n v="1"/>
    <s v="Violencia psicológica"/>
    <s v="No sufrió el año pasado"/>
    <n v="270103"/>
    <s v="Delitos violentos"/>
    <n v="270103008"/>
    <s v="Violencia Psicológica"/>
    <n v="0"/>
    <n v="29199.438689247509"/>
    <n v="34526.02473602727"/>
  </r>
  <r>
    <n v="6"/>
    <n v="6102"/>
    <s v="O'Higgins"/>
    <s v="Codegua"/>
    <x v="0"/>
    <x v="0"/>
    <n v="1"/>
    <s v="Año"/>
    <n v="1"/>
    <s v="Violencia psicológica"/>
    <s v="Si sufrió el año pasado"/>
    <n v="270103"/>
    <s v="Delitos violentos"/>
    <n v="270103008"/>
    <s v="Violencia Psicológica"/>
    <n v="0"/>
    <n v="0"/>
    <n v="4625.7911527372617"/>
  </r>
  <r>
    <n v="6"/>
    <n v="6102"/>
    <s v="O'Higgins"/>
    <s v="Codegua"/>
    <x v="0"/>
    <x v="0"/>
    <n v="2"/>
    <s v="Vida"/>
    <n v="1"/>
    <s v="Violencia psicológica"/>
    <s v="No sufrió antes ni durante el año pasado"/>
    <n v="270103"/>
    <s v="Delitos violentos"/>
    <n v="270103008"/>
    <s v="Violencia Psicológica"/>
    <n v="0"/>
    <n v="6712.7938579181719"/>
    <n v="34526.02473602727"/>
  </r>
  <r>
    <n v="6"/>
    <n v="6102"/>
    <s v="O'Higgins"/>
    <s v="Codegua"/>
    <x v="0"/>
    <x v="0"/>
    <n v="2"/>
    <s v="Vida"/>
    <n v="1"/>
    <s v="Violencia psicológica"/>
    <s v="Si sufrió antes o durante el año pasado"/>
    <n v="270103"/>
    <s v="Delitos violentos"/>
    <n v="270103008"/>
    <s v="Violencia Psicológica"/>
    <n v="0"/>
    <n v="22486.64483132934"/>
    <n v="4625.7911527372617"/>
  </r>
  <r>
    <n v="6"/>
    <n v="6102"/>
    <s v="O'Higgins"/>
    <s v="Codegua"/>
    <x v="1"/>
    <x v="1"/>
    <n v="1"/>
    <s v="Año"/>
    <n v="1"/>
    <s v="Violencia psicológica"/>
    <s v="No sufrió el año pasado"/>
    <n v="270103"/>
    <s v="Delitos violentos"/>
    <n v="270103008"/>
    <s v="Violencia Psicológica"/>
    <n v="0"/>
    <n v="29199.438689247509"/>
    <n v="39151.815888764533"/>
  </r>
  <r>
    <n v="6"/>
    <n v="6102"/>
    <s v="O'Higgins"/>
    <s v="Codegua"/>
    <x v="2"/>
    <x v="2"/>
    <n v="1"/>
    <s v="Año"/>
    <n v="1"/>
    <s v="Violencia psicológica"/>
    <s v="No sufrió el año pasado"/>
    <n v="270103"/>
    <s v="Delitos violentos"/>
    <n v="270103008"/>
    <s v="Violencia Psicológica"/>
    <n v="0"/>
    <n v="29199.438689247509"/>
    <n v="34526.02473602727"/>
  </r>
  <r>
    <n v="6"/>
    <n v="6102"/>
    <s v="O'Higgins"/>
    <s v="Codegua"/>
    <x v="2"/>
    <x v="2"/>
    <n v="1"/>
    <s v="Año"/>
    <n v="1"/>
    <s v="Violencia psicológica"/>
    <s v="Si sufrió el año pasado"/>
    <n v="270103"/>
    <s v="Delitos violentos"/>
    <n v="270103008"/>
    <s v="Violencia Psicológica"/>
    <n v="0"/>
    <n v="0"/>
    <n v="4625.7911527372617"/>
  </r>
  <r>
    <n v="6"/>
    <n v="6103"/>
    <s v="O'Higgins"/>
    <s v="Coinco"/>
    <x v="0"/>
    <x v="0"/>
    <n v="1"/>
    <s v="Año"/>
    <n v="1"/>
    <s v="Violencia psicológica"/>
    <s v="No sufrió el año pasado"/>
    <n v="270103"/>
    <s v="Delitos violentos"/>
    <n v="270103008"/>
    <s v="Violencia Psicológica"/>
    <n v="0"/>
    <n v="18437.441395261609"/>
    <n v="0"/>
  </r>
  <r>
    <n v="6"/>
    <n v="6103"/>
    <s v="O'Higgins"/>
    <s v="Coinco"/>
    <x v="0"/>
    <x v="0"/>
    <n v="1"/>
    <s v="Año"/>
    <n v="1"/>
    <s v="Violencia psicológica"/>
    <s v="Si sufrió el año pasado"/>
    <n v="270103"/>
    <s v="Delitos violentos"/>
    <n v="270103008"/>
    <s v="Violencia Psicológica"/>
    <n v="0"/>
    <n v="56981.718584597234"/>
    <n v="0"/>
  </r>
  <r>
    <n v="6"/>
    <n v="6103"/>
    <s v="O'Higgins"/>
    <s v="Coinco"/>
    <x v="0"/>
    <x v="0"/>
    <n v="2"/>
    <s v="Vida"/>
    <n v="1"/>
    <s v="Violencia psicológica"/>
    <s v="No sufrió antes ni durante el año pasado"/>
    <n v="270103"/>
    <s v="Delitos violentos"/>
    <n v="270103008"/>
    <s v="Violencia Psicológica"/>
    <n v="0"/>
    <n v="18437.441395261609"/>
    <n v="0"/>
  </r>
  <r>
    <n v="6"/>
    <n v="6103"/>
    <s v="O'Higgins"/>
    <s v="Coinco"/>
    <x v="0"/>
    <x v="0"/>
    <n v="2"/>
    <s v="Vida"/>
    <n v="1"/>
    <s v="Violencia psicológica"/>
    <s v="Si sufrió antes o durante el año pasado"/>
    <n v="270103"/>
    <s v="Delitos violentos"/>
    <n v="270103008"/>
    <s v="Violencia Psicológica"/>
    <n v="0"/>
    <n v="56981.718584597234"/>
    <n v="0"/>
  </r>
  <r>
    <n v="6"/>
    <n v="6103"/>
    <s v="O'Higgins"/>
    <s v="Coinco"/>
    <x v="1"/>
    <x v="1"/>
    <n v="1"/>
    <s v="Año"/>
    <n v="1"/>
    <s v="Violencia psicológica"/>
    <s v="No sufrió el año pasado"/>
    <n v="270103"/>
    <s v="Delitos violentos"/>
    <n v="270103008"/>
    <s v="Violencia Psicológica"/>
    <n v="0"/>
    <n v="62587.65036301448"/>
    <n v="0"/>
  </r>
  <r>
    <n v="6"/>
    <n v="6103"/>
    <s v="O'Higgins"/>
    <s v="Coinco"/>
    <x v="1"/>
    <x v="1"/>
    <n v="1"/>
    <s v="Año"/>
    <n v="1"/>
    <s v="Violencia psicológica"/>
    <s v="Si sufrió el año pasado"/>
    <n v="270103"/>
    <s v="Delitos violentos"/>
    <n v="270103008"/>
    <s v="Violencia Psicológica"/>
    <n v="0"/>
    <n v="12831.509616844369"/>
    <n v="0"/>
  </r>
  <r>
    <n v="6"/>
    <n v="6103"/>
    <s v="O'Higgins"/>
    <s v="Coinco"/>
    <x v="2"/>
    <x v="2"/>
    <n v="1"/>
    <s v="Año"/>
    <n v="1"/>
    <s v="Violencia psicológica"/>
    <s v="No sufrió el año pasado"/>
    <n v="270103"/>
    <s v="Delitos violentos"/>
    <n v="270103008"/>
    <s v="Violencia Psicológica"/>
    <n v="0"/>
    <n v="18437.441395261609"/>
    <n v="0"/>
  </r>
  <r>
    <n v="6"/>
    <n v="6103"/>
    <s v="O'Higgins"/>
    <s v="Coinco"/>
    <x v="2"/>
    <x v="2"/>
    <n v="1"/>
    <s v="Año"/>
    <n v="1"/>
    <s v="Violencia psicológica"/>
    <s v="Si sufrió el año pasado"/>
    <n v="270103"/>
    <s v="Delitos violentos"/>
    <n v="270103008"/>
    <s v="Violencia Psicológica"/>
    <n v="0"/>
    <n v="56981.718584597234"/>
    <n v="0"/>
  </r>
  <r>
    <n v="6"/>
    <n v="6104"/>
    <s v="O'Higgins"/>
    <s v="Coltauco"/>
    <x v="0"/>
    <x v="0"/>
    <n v="1"/>
    <s v="Año"/>
    <n v="1"/>
    <s v="Violencia psicológica"/>
    <s v="No sufrió el año pasado"/>
    <n v="270103"/>
    <s v="Delitos violentos"/>
    <n v="270103008"/>
    <s v="Violencia Psicológica"/>
    <n v="0"/>
    <n v="27646.274794508055"/>
    <n v="0"/>
  </r>
  <r>
    <n v="6"/>
    <n v="6104"/>
    <s v="O'Higgins"/>
    <s v="Coltauco"/>
    <x v="0"/>
    <x v="0"/>
    <n v="2"/>
    <s v="Vida"/>
    <n v="1"/>
    <s v="Violencia psicológica"/>
    <s v="No sufrió antes ni durante el año pasado"/>
    <n v="270103"/>
    <s v="Delitos violentos"/>
    <n v="270103008"/>
    <s v="Violencia Psicológica"/>
    <n v="0"/>
    <n v="27646.274794508055"/>
    <n v="0"/>
  </r>
  <r>
    <n v="6"/>
    <n v="6104"/>
    <s v="O'Higgins"/>
    <s v="Coltauco"/>
    <x v="1"/>
    <x v="1"/>
    <n v="1"/>
    <s v="Año"/>
    <n v="1"/>
    <s v="Violencia psicológica"/>
    <s v="No sufrió el año pasado"/>
    <n v="270103"/>
    <s v="Delitos violentos"/>
    <n v="270103008"/>
    <s v="Violencia Psicológica"/>
    <n v="0"/>
    <n v="27646.274794508055"/>
    <n v="0"/>
  </r>
  <r>
    <n v="6"/>
    <n v="6104"/>
    <s v="O'Higgins"/>
    <s v="Coltauco"/>
    <x v="2"/>
    <x v="2"/>
    <n v="1"/>
    <s v="Año"/>
    <n v="1"/>
    <s v="Violencia psicológica"/>
    <s v="No sufrió el año pasado"/>
    <n v="270103"/>
    <s v="Delitos violentos"/>
    <n v="270103008"/>
    <s v="Violencia Psicológica"/>
    <n v="0"/>
    <n v="27646.274794508055"/>
    <n v="0"/>
  </r>
  <r>
    <n v="6"/>
    <n v="6105"/>
    <s v="O'Higgins"/>
    <s v="Doñihue"/>
    <x v="0"/>
    <x v="0"/>
    <n v="1"/>
    <s v="Año"/>
    <n v="1"/>
    <s v="Violencia psicológica"/>
    <s v="No sufrió el año pasado"/>
    <n v="270103"/>
    <s v="Delitos violentos"/>
    <n v="270103008"/>
    <s v="Violencia Psicológica"/>
    <n v="0"/>
    <n v="25064.730178173893"/>
    <n v="0"/>
  </r>
  <r>
    <n v="6"/>
    <n v="6105"/>
    <s v="O'Higgins"/>
    <s v="Doñihue"/>
    <x v="0"/>
    <x v="0"/>
    <n v="1"/>
    <s v="Año"/>
    <n v="1"/>
    <s v="Violencia psicológica"/>
    <s v="Si sufrió el año pasado"/>
    <n v="270103"/>
    <s v="Delitos violentos"/>
    <n v="270103008"/>
    <s v="Violencia Psicológica"/>
    <n v="0"/>
    <n v="12307.027808822557"/>
    <n v="0"/>
  </r>
  <r>
    <n v="6"/>
    <n v="6105"/>
    <s v="O'Higgins"/>
    <s v="Doñihue"/>
    <x v="0"/>
    <x v="0"/>
    <n v="2"/>
    <s v="Vida"/>
    <n v="1"/>
    <s v="Violencia psicológica"/>
    <s v="No sufrió antes ni durante el año pasado"/>
    <n v="270103"/>
    <s v="Delitos violentos"/>
    <n v="270103008"/>
    <s v="Violencia Psicológica"/>
    <n v="0"/>
    <n v="20619.465364754462"/>
    <n v="0"/>
  </r>
  <r>
    <n v="6"/>
    <n v="6105"/>
    <s v="O'Higgins"/>
    <s v="Doñihue"/>
    <x v="0"/>
    <x v="0"/>
    <n v="2"/>
    <s v="Vida"/>
    <n v="1"/>
    <s v="Violencia psicológica"/>
    <s v="Si sufrió antes o durante el año pasado"/>
    <n v="270103"/>
    <s v="Delitos violentos"/>
    <n v="270103008"/>
    <s v="Violencia Psicológica"/>
    <n v="0"/>
    <n v="16752.292622241996"/>
    <n v="0"/>
  </r>
  <r>
    <n v="6"/>
    <n v="6105"/>
    <s v="O'Higgins"/>
    <s v="Doñihue"/>
    <x v="1"/>
    <x v="1"/>
    <n v="1"/>
    <s v="Año"/>
    <n v="1"/>
    <s v="Violencia psicológica"/>
    <s v="No sufrió el año pasado"/>
    <n v="270103"/>
    <s v="Delitos violentos"/>
    <n v="270103008"/>
    <s v="Violencia Psicológica"/>
    <n v="0"/>
    <n v="37371.757986996454"/>
    <n v="0"/>
  </r>
  <r>
    <n v="6"/>
    <n v="6105"/>
    <s v="O'Higgins"/>
    <s v="Doñihue"/>
    <x v="2"/>
    <x v="2"/>
    <n v="1"/>
    <s v="Año"/>
    <n v="1"/>
    <s v="Violencia psicológica"/>
    <s v="No sufrió el año pasado"/>
    <n v="270103"/>
    <s v="Delitos violentos"/>
    <n v="270103008"/>
    <s v="Violencia Psicológica"/>
    <n v="0"/>
    <n v="25064.730178173893"/>
    <n v="0"/>
  </r>
  <r>
    <n v="6"/>
    <n v="6105"/>
    <s v="O'Higgins"/>
    <s v="Doñihue"/>
    <x v="2"/>
    <x v="2"/>
    <n v="1"/>
    <s v="Año"/>
    <n v="1"/>
    <s v="Violencia psicológica"/>
    <s v="Si sufrió el año pasado"/>
    <n v="270103"/>
    <s v="Delitos violentos"/>
    <n v="270103008"/>
    <s v="Violencia Psicológica"/>
    <n v="0"/>
    <n v="12307.027808822557"/>
    <n v="0"/>
  </r>
  <r>
    <n v="6"/>
    <n v="6106"/>
    <s v="O'Higgins"/>
    <s v="Graneros"/>
    <x v="0"/>
    <x v="0"/>
    <n v="1"/>
    <s v="Año"/>
    <n v="1"/>
    <s v="Violencia psicológica"/>
    <s v="No sufrió el año pasado"/>
    <n v="270103"/>
    <s v="Delitos violentos"/>
    <n v="270103008"/>
    <s v="Violencia Psicológica"/>
    <n v="0"/>
    <n v="24544.324412036949"/>
    <n v="63218.307152958609"/>
  </r>
  <r>
    <n v="6"/>
    <n v="6106"/>
    <s v="O'Higgins"/>
    <s v="Graneros"/>
    <x v="0"/>
    <x v="0"/>
    <n v="1"/>
    <s v="Año"/>
    <n v="1"/>
    <s v="Violencia psicológica"/>
    <s v="Si sufrió el año pasado"/>
    <n v="270103"/>
    <s v="Delitos violentos"/>
    <n v="270103008"/>
    <s v="Violencia Psicológica"/>
    <n v="0"/>
    <n v="19459.080252046973"/>
    <n v="11409.412451686065"/>
  </r>
  <r>
    <n v="6"/>
    <n v="6106"/>
    <s v="O'Higgins"/>
    <s v="Graneros"/>
    <x v="0"/>
    <x v="0"/>
    <n v="2"/>
    <s v="Vida"/>
    <n v="1"/>
    <s v="Violencia psicológica"/>
    <s v="No sufrió antes ni durante el año pasado"/>
    <n v="270103"/>
    <s v="Delitos violentos"/>
    <n v="270103008"/>
    <s v="Violencia Psicológica"/>
    <n v="0"/>
    <n v="24544.324412036949"/>
    <n v="43995.036793948115"/>
  </r>
  <r>
    <n v="6"/>
    <n v="6106"/>
    <s v="O'Higgins"/>
    <s v="Graneros"/>
    <x v="0"/>
    <x v="0"/>
    <n v="2"/>
    <s v="Vida"/>
    <n v="1"/>
    <s v="Violencia psicológica"/>
    <s v="Si sufrió antes o durante el año pasado"/>
    <n v="270103"/>
    <s v="Delitos violentos"/>
    <n v="270103008"/>
    <s v="Violencia Psicológica"/>
    <n v="0"/>
    <n v="19459.080252046973"/>
    <n v="30632.682810696573"/>
  </r>
  <r>
    <n v="6"/>
    <n v="6106"/>
    <s v="O'Higgins"/>
    <s v="Graneros"/>
    <x v="1"/>
    <x v="1"/>
    <n v="1"/>
    <s v="Año"/>
    <n v="1"/>
    <s v="Violencia psicológica"/>
    <s v="No sufrió el año pasado"/>
    <n v="270103"/>
    <s v="Delitos violentos"/>
    <n v="270103008"/>
    <s v="Violencia Psicológica"/>
    <n v="0"/>
    <n v="35666.873069493377"/>
    <n v="74627.719604644677"/>
  </r>
  <r>
    <n v="6"/>
    <n v="6106"/>
    <s v="O'Higgins"/>
    <s v="Graneros"/>
    <x v="1"/>
    <x v="1"/>
    <n v="1"/>
    <s v="Año"/>
    <n v="1"/>
    <s v="Violencia psicológica"/>
    <s v="Si sufrió el año pasado"/>
    <n v="270103"/>
    <s v="Delitos violentos"/>
    <n v="270103008"/>
    <s v="Violencia Psicológica"/>
    <n v="0"/>
    <n v="8336.5315945905477"/>
    <n v="0"/>
  </r>
  <r>
    <n v="6"/>
    <n v="6106"/>
    <s v="O'Higgins"/>
    <s v="Graneros"/>
    <x v="2"/>
    <x v="2"/>
    <n v="1"/>
    <s v="Año"/>
    <n v="1"/>
    <s v="Violencia psicológica"/>
    <s v="No sufrió el año pasado"/>
    <n v="270103"/>
    <s v="Delitos violentos"/>
    <n v="270103008"/>
    <s v="Violencia Psicológica"/>
    <n v="0"/>
    <n v="24544.324412036949"/>
    <n v="63218.307152958609"/>
  </r>
  <r>
    <n v="6"/>
    <n v="6106"/>
    <s v="O'Higgins"/>
    <s v="Graneros"/>
    <x v="2"/>
    <x v="2"/>
    <n v="1"/>
    <s v="Año"/>
    <n v="1"/>
    <s v="Violencia psicológica"/>
    <s v="Si sufrió el año pasado"/>
    <n v="270103"/>
    <s v="Delitos violentos"/>
    <n v="270103008"/>
    <s v="Violencia Psicológica"/>
    <n v="0"/>
    <n v="19459.080252046973"/>
    <n v="11409.412451686065"/>
  </r>
  <r>
    <n v="6"/>
    <n v="6107"/>
    <s v="O'Higgins"/>
    <s v="Las Cabras"/>
    <x v="0"/>
    <x v="0"/>
    <n v="1"/>
    <s v="Año"/>
    <n v="1"/>
    <s v="Violencia psicológica"/>
    <s v="No sufrió el año pasado"/>
    <n v="270103"/>
    <s v="Delitos violentos"/>
    <n v="270103008"/>
    <s v="Violencia Psicológica"/>
    <n v="0"/>
    <n v="10933.41386295825"/>
    <n v="0"/>
  </r>
  <r>
    <n v="6"/>
    <n v="6107"/>
    <s v="O'Higgins"/>
    <s v="Las Cabras"/>
    <x v="0"/>
    <x v="0"/>
    <n v="1"/>
    <s v="Año"/>
    <n v="1"/>
    <s v="Violencia psicológica"/>
    <s v="Si sufrió el año pasado"/>
    <n v="270103"/>
    <s v="Delitos violentos"/>
    <n v="270103008"/>
    <s v="Violencia Psicológica"/>
    <n v="0"/>
    <n v="3804.4743755653567"/>
    <n v="0"/>
  </r>
  <r>
    <n v="6"/>
    <n v="6107"/>
    <s v="O'Higgins"/>
    <s v="Las Cabras"/>
    <x v="0"/>
    <x v="0"/>
    <n v="2"/>
    <s v="Vida"/>
    <n v="1"/>
    <s v="Violencia psicológica"/>
    <s v="No sufrió antes ni durante el año pasado"/>
    <n v="270103"/>
    <s v="Delitos violentos"/>
    <n v="270103008"/>
    <s v="Violencia Psicológica"/>
    <n v="0"/>
    <n v="10933.41386295825"/>
    <n v="0"/>
  </r>
  <r>
    <n v="6"/>
    <n v="6107"/>
    <s v="O'Higgins"/>
    <s v="Las Cabras"/>
    <x v="0"/>
    <x v="0"/>
    <n v="2"/>
    <s v="Vida"/>
    <n v="1"/>
    <s v="Violencia psicológica"/>
    <s v="Si sufrió antes o durante el año pasado"/>
    <n v="270103"/>
    <s v="Delitos violentos"/>
    <n v="270103008"/>
    <s v="Violencia Psicológica"/>
    <n v="0"/>
    <n v="3804.4743755653567"/>
    <n v="0"/>
  </r>
  <r>
    <n v="6"/>
    <n v="6107"/>
    <s v="O'Higgins"/>
    <s v="Las Cabras"/>
    <x v="1"/>
    <x v="1"/>
    <n v="1"/>
    <s v="Año"/>
    <n v="1"/>
    <s v="Violencia psicológica"/>
    <s v="No sufrió el año pasado"/>
    <n v="270103"/>
    <s v="Delitos violentos"/>
    <n v="270103008"/>
    <s v="Violencia Psicológica"/>
    <n v="0"/>
    <n v="10933.41386295825"/>
    <n v="0"/>
  </r>
  <r>
    <n v="6"/>
    <n v="6107"/>
    <s v="O'Higgins"/>
    <s v="Las Cabras"/>
    <x v="1"/>
    <x v="1"/>
    <n v="1"/>
    <s v="Año"/>
    <n v="1"/>
    <s v="Violencia psicológica"/>
    <s v="Si sufrió el año pasado"/>
    <n v="270103"/>
    <s v="Delitos violentos"/>
    <n v="270103008"/>
    <s v="Violencia Psicológica"/>
    <n v="0"/>
    <n v="3804.4743755653567"/>
    <n v="0"/>
  </r>
  <r>
    <n v="6"/>
    <n v="6107"/>
    <s v="O'Higgins"/>
    <s v="Las Cabras"/>
    <x v="2"/>
    <x v="2"/>
    <n v="1"/>
    <s v="Año"/>
    <n v="1"/>
    <s v="Violencia psicológica"/>
    <s v="No sufrió el año pasado"/>
    <n v="270103"/>
    <s v="Delitos violentos"/>
    <n v="270103008"/>
    <s v="Violencia Psicológica"/>
    <n v="0"/>
    <n v="10933.41386295825"/>
    <n v="0"/>
  </r>
  <r>
    <n v="6"/>
    <n v="6107"/>
    <s v="O'Higgins"/>
    <s v="Las Cabras"/>
    <x v="2"/>
    <x v="2"/>
    <n v="1"/>
    <s v="Año"/>
    <n v="1"/>
    <s v="Violencia psicológica"/>
    <s v="Si sufrió el año pasado"/>
    <n v="270103"/>
    <s v="Delitos violentos"/>
    <n v="270103008"/>
    <s v="Violencia Psicológica"/>
    <n v="0"/>
    <n v="3804.4743755653567"/>
    <n v="0"/>
  </r>
  <r>
    <n v="6"/>
    <n v="6108"/>
    <s v="O'Higgins"/>
    <s v="Machalí"/>
    <x v="0"/>
    <x v="0"/>
    <n v="1"/>
    <s v="Año"/>
    <n v="1"/>
    <s v="Violencia psicológica"/>
    <s v="No sufrió el año pasado"/>
    <n v="270103"/>
    <s v="Delitos violentos"/>
    <n v="270103008"/>
    <s v="Violencia Psicológica"/>
    <n v="0"/>
    <n v="30763.141787938144"/>
    <n v="36665.187858689278"/>
  </r>
  <r>
    <n v="6"/>
    <n v="6108"/>
    <s v="O'Higgins"/>
    <s v="Machalí"/>
    <x v="0"/>
    <x v="0"/>
    <n v="1"/>
    <s v="Año"/>
    <n v="1"/>
    <s v="Violencia psicológica"/>
    <s v="Si sufrió el año pasado"/>
    <n v="270103"/>
    <s v="Delitos violentos"/>
    <n v="270103008"/>
    <s v="Violencia Psicológica"/>
    <n v="0"/>
    <n v="1742.6592891142775"/>
    <n v="11281.640032660573"/>
  </r>
  <r>
    <n v="6"/>
    <n v="6108"/>
    <s v="O'Higgins"/>
    <s v="Machalí"/>
    <x v="0"/>
    <x v="0"/>
    <n v="2"/>
    <s v="Vida"/>
    <n v="1"/>
    <s v="Violencia psicológica"/>
    <s v="No sufrió antes ni durante el año pasado"/>
    <n v="270103"/>
    <s v="Delitos violentos"/>
    <n v="270103008"/>
    <s v="Violencia Psicológica"/>
    <n v="0"/>
    <n v="27797.818194352487"/>
    <n v="33177.835162018018"/>
  </r>
  <r>
    <n v="6"/>
    <n v="6108"/>
    <s v="O'Higgins"/>
    <s v="Machalí"/>
    <x v="0"/>
    <x v="0"/>
    <n v="2"/>
    <s v="Vida"/>
    <n v="1"/>
    <s v="Violencia psicológica"/>
    <s v="Si sufrió antes o durante el año pasado"/>
    <n v="270103"/>
    <s v="Delitos violentos"/>
    <n v="270103008"/>
    <s v="Violencia Psicológica"/>
    <n v="0"/>
    <n v="4707.982882699931"/>
    <n v="14768.992729331838"/>
  </r>
  <r>
    <n v="6"/>
    <n v="6108"/>
    <s v="O'Higgins"/>
    <s v="Machalí"/>
    <x v="1"/>
    <x v="1"/>
    <n v="1"/>
    <s v="Año"/>
    <n v="1"/>
    <s v="Violencia psicológica"/>
    <s v="No sufrió el año pasado"/>
    <n v="270103"/>
    <s v="Delitos violentos"/>
    <n v="270103008"/>
    <s v="Violencia Psicológica"/>
    <n v="0"/>
    <n v="32505.80107705242"/>
    <n v="43300.083691528438"/>
  </r>
  <r>
    <n v="6"/>
    <n v="6108"/>
    <s v="O'Higgins"/>
    <s v="Machalí"/>
    <x v="1"/>
    <x v="1"/>
    <n v="1"/>
    <s v="Año"/>
    <n v="1"/>
    <s v="Violencia psicológica"/>
    <s v="Si sufrió el año pasado"/>
    <n v="270103"/>
    <s v="Delitos violentos"/>
    <n v="270103008"/>
    <s v="Violencia Psicológica"/>
    <n v="0"/>
    <n v="0"/>
    <n v="4646.7441998214181"/>
  </r>
  <r>
    <n v="6"/>
    <n v="6108"/>
    <s v="O'Higgins"/>
    <s v="Machalí"/>
    <x v="2"/>
    <x v="2"/>
    <n v="1"/>
    <s v="Año"/>
    <n v="1"/>
    <s v="Violencia psicológica"/>
    <s v="No sufrió el año pasado"/>
    <n v="270103"/>
    <s v="Delitos violentos"/>
    <n v="270103008"/>
    <s v="Violencia Psicológica"/>
    <n v="0"/>
    <n v="30763.141787938144"/>
    <n v="36665.187858689278"/>
  </r>
  <r>
    <n v="6"/>
    <n v="6108"/>
    <s v="O'Higgins"/>
    <s v="Machalí"/>
    <x v="2"/>
    <x v="2"/>
    <n v="1"/>
    <s v="Año"/>
    <n v="1"/>
    <s v="Violencia psicológica"/>
    <s v="Si sufrió el año pasado"/>
    <n v="270103"/>
    <s v="Delitos violentos"/>
    <n v="270103008"/>
    <s v="Violencia Psicológica"/>
    <n v="0"/>
    <n v="1742.6592891142775"/>
    <n v="11281.640032660573"/>
  </r>
  <r>
    <n v="6"/>
    <n v="6110"/>
    <s v="O'Higgins"/>
    <s v="Mostazal"/>
    <x v="0"/>
    <x v="0"/>
    <n v="1"/>
    <s v="Año"/>
    <n v="1"/>
    <s v="Violencia psicológica"/>
    <s v="No sufrió el año pasado"/>
    <n v="270103"/>
    <s v="Delitos violentos"/>
    <n v="270103008"/>
    <s v="Violencia Psicológica"/>
    <n v="0"/>
    <n v="43613.770040947857"/>
    <n v="68207.932852624741"/>
  </r>
  <r>
    <n v="6"/>
    <n v="6110"/>
    <s v="O'Higgins"/>
    <s v="Mostazal"/>
    <x v="0"/>
    <x v="0"/>
    <n v="1"/>
    <s v="Año"/>
    <n v="1"/>
    <s v="Violencia psicológica"/>
    <s v="Si sufrió el año pasado"/>
    <n v="270103"/>
    <s v="Delitos violentos"/>
    <n v="270103008"/>
    <s v="Violencia Psicológica"/>
    <n v="0"/>
    <n v="3436.693506206911"/>
    <n v="7649.6358503215815"/>
  </r>
  <r>
    <n v="6"/>
    <n v="6110"/>
    <s v="O'Higgins"/>
    <s v="Mostazal"/>
    <x v="0"/>
    <x v="0"/>
    <n v="2"/>
    <s v="Vida"/>
    <n v="1"/>
    <s v="Violencia psicológica"/>
    <s v="No sufrió antes ni durante el año pasado"/>
    <n v="270103"/>
    <s v="Delitos violentos"/>
    <n v="270103008"/>
    <s v="Violencia Psicológica"/>
    <n v="0"/>
    <n v="43613.770040947857"/>
    <n v="39760.20880623725"/>
  </r>
  <r>
    <n v="6"/>
    <n v="6110"/>
    <s v="O'Higgins"/>
    <s v="Mostazal"/>
    <x v="0"/>
    <x v="0"/>
    <n v="2"/>
    <s v="Vida"/>
    <n v="1"/>
    <s v="Violencia psicológica"/>
    <s v="Si sufrió antes o durante el año pasado"/>
    <n v="270103"/>
    <s v="Delitos violentos"/>
    <n v="270103008"/>
    <s v="Violencia Psicológica"/>
    <n v="0"/>
    <n v="3436.693506206911"/>
    <n v="36097.359896709095"/>
  </r>
  <r>
    <n v="6"/>
    <n v="6110"/>
    <s v="O'Higgins"/>
    <s v="Mostazal"/>
    <x v="1"/>
    <x v="1"/>
    <n v="1"/>
    <s v="Año"/>
    <n v="1"/>
    <s v="Violencia psicológica"/>
    <s v="No sufrió el año pasado"/>
    <n v="270103"/>
    <s v="Delitos violentos"/>
    <n v="270103008"/>
    <s v="Violencia Psicológica"/>
    <n v="0"/>
    <n v="47050.463547154759"/>
    <n v="75857.56870294633"/>
  </r>
  <r>
    <n v="6"/>
    <n v="6110"/>
    <s v="O'Higgins"/>
    <s v="Mostazal"/>
    <x v="2"/>
    <x v="2"/>
    <n v="1"/>
    <s v="Año"/>
    <n v="1"/>
    <s v="Violencia psicológica"/>
    <s v="No sufrió el año pasado"/>
    <n v="270103"/>
    <s v="Delitos violentos"/>
    <n v="270103008"/>
    <s v="Violencia Psicológica"/>
    <n v="0"/>
    <n v="43613.770040947857"/>
    <n v="68207.932852624741"/>
  </r>
  <r>
    <n v="6"/>
    <n v="6110"/>
    <s v="O'Higgins"/>
    <s v="Mostazal"/>
    <x v="2"/>
    <x v="2"/>
    <n v="1"/>
    <s v="Año"/>
    <n v="1"/>
    <s v="Violencia psicológica"/>
    <s v="Si sufrió el año pasado"/>
    <n v="270103"/>
    <s v="Delitos violentos"/>
    <n v="270103008"/>
    <s v="Violencia Psicológica"/>
    <n v="0"/>
    <n v="3436.693506206911"/>
    <n v="7649.6358503215815"/>
  </r>
  <r>
    <n v="6"/>
    <n v="6111"/>
    <s v="O'Higgins"/>
    <s v="Olivar"/>
    <x v="0"/>
    <x v="0"/>
    <n v="1"/>
    <s v="Año"/>
    <n v="1"/>
    <s v="Violencia psicológica"/>
    <s v="No sufrió el año pasado"/>
    <n v="270103"/>
    <s v="Delitos violentos"/>
    <n v="270103008"/>
    <s v="Violencia Psicológica"/>
    <n v="0"/>
    <n v="23070.54721871631"/>
    <n v="0"/>
  </r>
  <r>
    <n v="6"/>
    <n v="6111"/>
    <s v="O'Higgins"/>
    <s v="Olivar"/>
    <x v="0"/>
    <x v="0"/>
    <n v="1"/>
    <s v="Año"/>
    <n v="1"/>
    <s v="Violencia psicológica"/>
    <s v="Si sufrió el año pasado"/>
    <n v="270103"/>
    <s v="Delitos violentos"/>
    <n v="270103008"/>
    <s v="Violencia Psicológica"/>
    <n v="0"/>
    <n v="13702.797273517923"/>
    <n v="0"/>
  </r>
  <r>
    <n v="6"/>
    <n v="6111"/>
    <s v="O'Higgins"/>
    <s v="Olivar"/>
    <x v="0"/>
    <x v="0"/>
    <n v="2"/>
    <s v="Vida"/>
    <n v="1"/>
    <s v="Violencia psicológica"/>
    <s v="No sufrió antes ni durante el año pasado"/>
    <n v="270103"/>
    <s v="Delitos violentos"/>
    <n v="270103008"/>
    <s v="Violencia Psicológica"/>
    <n v="0"/>
    <n v="23070.54721871631"/>
    <n v="0"/>
  </r>
  <r>
    <n v="6"/>
    <n v="6111"/>
    <s v="O'Higgins"/>
    <s v="Olivar"/>
    <x v="0"/>
    <x v="0"/>
    <n v="2"/>
    <s v="Vida"/>
    <n v="1"/>
    <s v="Violencia psicológica"/>
    <s v="Si sufrió antes o durante el año pasado"/>
    <n v="270103"/>
    <s v="Delitos violentos"/>
    <n v="270103008"/>
    <s v="Violencia Psicológica"/>
    <n v="0"/>
    <n v="13702.797273517923"/>
    <n v="0"/>
  </r>
  <r>
    <n v="6"/>
    <n v="6111"/>
    <s v="O'Higgins"/>
    <s v="Olivar"/>
    <x v="1"/>
    <x v="1"/>
    <n v="1"/>
    <s v="Año"/>
    <n v="1"/>
    <s v="Violencia psicológica"/>
    <s v="No sufrió el año pasado"/>
    <n v="270103"/>
    <s v="Delitos violentos"/>
    <n v="270103008"/>
    <s v="Violencia Psicológica"/>
    <n v="0"/>
    <n v="36773.344492234239"/>
    <n v="0"/>
  </r>
  <r>
    <n v="6"/>
    <n v="6111"/>
    <s v="O'Higgins"/>
    <s v="Olivar"/>
    <x v="2"/>
    <x v="2"/>
    <n v="1"/>
    <s v="Año"/>
    <n v="1"/>
    <s v="Violencia psicológica"/>
    <s v="No sufrió el año pasado"/>
    <n v="270103"/>
    <s v="Delitos violentos"/>
    <n v="270103008"/>
    <s v="Violencia Psicológica"/>
    <n v="0"/>
    <n v="23070.54721871631"/>
    <n v="0"/>
  </r>
  <r>
    <n v="6"/>
    <n v="6111"/>
    <s v="O'Higgins"/>
    <s v="Olivar"/>
    <x v="2"/>
    <x v="2"/>
    <n v="1"/>
    <s v="Año"/>
    <n v="1"/>
    <s v="Violencia psicológica"/>
    <s v="Si sufrió el año pasado"/>
    <n v="270103"/>
    <s v="Delitos violentos"/>
    <n v="270103008"/>
    <s v="Violencia Psicológica"/>
    <n v="0"/>
    <n v="13702.797273517923"/>
    <n v="0"/>
  </r>
  <r>
    <n v="6"/>
    <n v="6112"/>
    <s v="O'Higgins"/>
    <s v="Peumo"/>
    <x v="0"/>
    <x v="0"/>
    <n v="1"/>
    <s v="Año"/>
    <n v="1"/>
    <s v="Violencia psicológica"/>
    <s v="No sufrió el año pasado"/>
    <n v="270103"/>
    <s v="Delitos violentos"/>
    <n v="270103008"/>
    <s v="Violencia Psicológica"/>
    <n v="0"/>
    <n v="129362.55494936339"/>
    <n v="0"/>
  </r>
  <r>
    <n v="6"/>
    <n v="6112"/>
    <s v="O'Higgins"/>
    <s v="Peumo"/>
    <x v="0"/>
    <x v="0"/>
    <n v="1"/>
    <s v="Año"/>
    <n v="1"/>
    <s v="Violencia psicológica"/>
    <s v="Si sufrió el año pasado"/>
    <n v="270103"/>
    <s v="Delitos violentos"/>
    <n v="270103008"/>
    <s v="Violencia Psicológica"/>
    <n v="0"/>
    <n v="5027.6340865777292"/>
    <n v="0"/>
  </r>
  <r>
    <n v="6"/>
    <n v="6112"/>
    <s v="O'Higgins"/>
    <s v="Peumo"/>
    <x v="0"/>
    <x v="0"/>
    <n v="2"/>
    <s v="Vida"/>
    <n v="1"/>
    <s v="Violencia psicológica"/>
    <s v="No sufrió antes ni durante el año pasado"/>
    <n v="270103"/>
    <s v="Delitos violentos"/>
    <n v="270103008"/>
    <s v="Violencia Psicológica"/>
    <n v="0"/>
    <n v="104224.38451647472"/>
    <n v="0"/>
  </r>
  <r>
    <n v="6"/>
    <n v="6112"/>
    <s v="O'Higgins"/>
    <s v="Peumo"/>
    <x v="0"/>
    <x v="0"/>
    <n v="2"/>
    <s v="Vida"/>
    <n v="1"/>
    <s v="Violencia psicológica"/>
    <s v="Si sufrió antes o durante el año pasado"/>
    <n v="270103"/>
    <s v="Delitos violentos"/>
    <n v="270103008"/>
    <s v="Violencia Psicológica"/>
    <n v="0"/>
    <n v="30165.804519466375"/>
    <n v="0"/>
  </r>
  <r>
    <n v="6"/>
    <n v="6112"/>
    <s v="O'Higgins"/>
    <s v="Peumo"/>
    <x v="1"/>
    <x v="1"/>
    <n v="1"/>
    <s v="Año"/>
    <n v="1"/>
    <s v="Violencia psicológica"/>
    <s v="No sufrió el año pasado"/>
    <n v="270103"/>
    <s v="Delitos violentos"/>
    <n v="270103008"/>
    <s v="Violencia Psicológica"/>
    <n v="0"/>
    <n v="134390.18903594112"/>
    <n v="0"/>
  </r>
  <r>
    <n v="6"/>
    <n v="6112"/>
    <s v="O'Higgins"/>
    <s v="Peumo"/>
    <x v="2"/>
    <x v="2"/>
    <n v="1"/>
    <s v="Año"/>
    <n v="1"/>
    <s v="Violencia psicológica"/>
    <s v="No sufrió el año pasado"/>
    <n v="270103"/>
    <s v="Delitos violentos"/>
    <n v="270103008"/>
    <s v="Violencia Psicológica"/>
    <n v="0"/>
    <n v="129362.55494936339"/>
    <n v="0"/>
  </r>
  <r>
    <n v="6"/>
    <n v="6112"/>
    <s v="O'Higgins"/>
    <s v="Peumo"/>
    <x v="2"/>
    <x v="2"/>
    <n v="1"/>
    <s v="Año"/>
    <n v="1"/>
    <s v="Violencia psicológica"/>
    <s v="Si sufrió el año pasado"/>
    <n v="270103"/>
    <s v="Delitos violentos"/>
    <n v="270103008"/>
    <s v="Violencia Psicológica"/>
    <n v="0"/>
    <n v="5027.6340865777292"/>
    <n v="0"/>
  </r>
  <r>
    <n v="6"/>
    <n v="6115"/>
    <s v="O'Higgins"/>
    <s v="Rengo"/>
    <x v="0"/>
    <x v="0"/>
    <n v="1"/>
    <s v="Año"/>
    <n v="1"/>
    <s v="Violencia psicológica"/>
    <s v="No sufrió el año pasado"/>
    <n v="270103"/>
    <s v="Delitos violentos"/>
    <n v="270103008"/>
    <s v="Violencia Psicológica"/>
    <n v="38301.227120038391"/>
    <n v="27463.050645667168"/>
    <n v="51551.529380310771"/>
  </r>
  <r>
    <n v="6"/>
    <n v="6115"/>
    <s v="O'Higgins"/>
    <s v="Rengo"/>
    <x v="0"/>
    <x v="0"/>
    <n v="1"/>
    <s v="Año"/>
    <n v="1"/>
    <s v="Violencia psicológica"/>
    <s v="Si sufrió el año pasado"/>
    <n v="270103"/>
    <s v="Delitos violentos"/>
    <n v="270103008"/>
    <s v="Violencia Psicológica"/>
    <n v="3732.7757592376774"/>
    <n v="12022.525626587381"/>
    <n v="6732.2746074584829"/>
  </r>
  <r>
    <n v="6"/>
    <n v="6115"/>
    <s v="O'Higgins"/>
    <s v="Rengo"/>
    <x v="0"/>
    <x v="0"/>
    <n v="2"/>
    <s v="Vida"/>
    <n v="1"/>
    <s v="Violencia psicológica"/>
    <s v="No sufrió antes ni durante el año pasado"/>
    <n v="270103"/>
    <s v="Delitos violentos"/>
    <n v="270103008"/>
    <s v="Violencia Psicológica"/>
    <n v="25563.85822993076"/>
    <n v="23497.208475890449"/>
    <n v="42823.689998141977"/>
  </r>
  <r>
    <n v="6"/>
    <n v="6115"/>
    <s v="O'Higgins"/>
    <s v="Rengo"/>
    <x v="0"/>
    <x v="0"/>
    <n v="2"/>
    <s v="Vida"/>
    <n v="1"/>
    <s v="Violencia psicológica"/>
    <s v="Si sufrió antes o durante el año pasado"/>
    <n v="270103"/>
    <s v="Delitos violentos"/>
    <n v="270103008"/>
    <s v="Violencia Psicológica"/>
    <n v="16470.144649345308"/>
    <n v="15988.367796364104"/>
    <n v="15460.113989627273"/>
  </r>
  <r>
    <n v="6"/>
    <n v="6115"/>
    <s v="O'Higgins"/>
    <s v="Rengo"/>
    <x v="1"/>
    <x v="1"/>
    <n v="1"/>
    <s v="Año"/>
    <n v="1"/>
    <s v="Violencia psicológica"/>
    <s v="No sufrió el año pasado"/>
    <n v="270103"/>
    <s v="Delitos violentos"/>
    <n v="270103008"/>
    <s v="Violencia Psicológica"/>
    <n v="41067.388770823338"/>
    <n v="34050.738407236095"/>
    <n v="54917.666684040014"/>
  </r>
  <r>
    <n v="6"/>
    <n v="6115"/>
    <s v="O'Higgins"/>
    <s v="Rengo"/>
    <x v="1"/>
    <x v="1"/>
    <n v="1"/>
    <s v="Año"/>
    <n v="1"/>
    <s v="Violencia psicológica"/>
    <s v="Si sufrió el año pasado"/>
    <n v="270103"/>
    <s v="Delitos violentos"/>
    <n v="270103008"/>
    <s v="Violencia Psicológica"/>
    <n v="966.6141084527319"/>
    <n v="5434.8378650184595"/>
    <n v="3366.1373037292415"/>
  </r>
  <r>
    <n v="6"/>
    <n v="6115"/>
    <s v="O'Higgins"/>
    <s v="Rengo"/>
    <x v="2"/>
    <x v="2"/>
    <n v="1"/>
    <s v="Año"/>
    <n v="1"/>
    <s v="Violencia psicológica"/>
    <s v="No sufrió el año pasado"/>
    <n v="270103"/>
    <s v="Delitos violentos"/>
    <n v="270103008"/>
    <s v="Violencia Psicológica"/>
    <n v="38301.227120038391"/>
    <n v="28662.018312203982"/>
    <n v="51551.529380310771"/>
  </r>
  <r>
    <n v="6"/>
    <n v="6115"/>
    <s v="O'Higgins"/>
    <s v="Rengo"/>
    <x v="2"/>
    <x v="2"/>
    <n v="1"/>
    <s v="Año"/>
    <n v="1"/>
    <s v="Violencia psicológica"/>
    <s v="Si sufrió el año pasado"/>
    <n v="270103"/>
    <s v="Delitos violentos"/>
    <n v="270103008"/>
    <s v="Violencia Psicológica"/>
    <n v="3732.7757592376774"/>
    <n v="10823.557960050568"/>
    <n v="6732.2746074584829"/>
  </r>
  <r>
    <n v="6"/>
    <n v="6116"/>
    <s v="O'Higgins"/>
    <s v="Requínoa"/>
    <x v="0"/>
    <x v="0"/>
    <n v="1"/>
    <s v="Año"/>
    <n v="1"/>
    <s v="Violencia psicológica"/>
    <s v="No sufrió el año pasado"/>
    <n v="270103"/>
    <s v="Delitos violentos"/>
    <n v="270103008"/>
    <s v="Violencia Psicológica"/>
    <n v="0"/>
    <n v="62312.091090898684"/>
    <n v="31823.305598322659"/>
  </r>
  <r>
    <n v="6"/>
    <n v="6116"/>
    <s v="O'Higgins"/>
    <s v="Requínoa"/>
    <x v="0"/>
    <x v="0"/>
    <n v="1"/>
    <s v="Año"/>
    <n v="1"/>
    <s v="Violencia psicológica"/>
    <s v="Si sufrió el año pasado"/>
    <n v="270103"/>
    <s v="Delitos violentos"/>
    <n v="270103008"/>
    <s v="Violencia Psicológica"/>
    <n v="0"/>
    <n v="6269.6146028716867"/>
    <n v="7118.841209389263"/>
  </r>
  <r>
    <n v="6"/>
    <n v="6116"/>
    <s v="O'Higgins"/>
    <s v="Requínoa"/>
    <x v="0"/>
    <x v="0"/>
    <n v="2"/>
    <s v="Vida"/>
    <n v="1"/>
    <s v="Violencia psicológica"/>
    <s v="No sufrió antes ni durante el año pasado"/>
    <n v="270103"/>
    <s v="Delitos violentos"/>
    <n v="270103008"/>
    <s v="Violencia Psicológica"/>
    <n v="0"/>
    <n v="62312.091090898684"/>
    <n v="15911.652799161329"/>
  </r>
  <r>
    <n v="6"/>
    <n v="6116"/>
    <s v="O'Higgins"/>
    <s v="Requínoa"/>
    <x v="0"/>
    <x v="0"/>
    <n v="2"/>
    <s v="Vida"/>
    <n v="1"/>
    <s v="Violencia psicológica"/>
    <s v="Si sufrió antes o durante el año pasado"/>
    <n v="270103"/>
    <s v="Delitos violentos"/>
    <n v="270103008"/>
    <s v="Violencia Psicológica"/>
    <n v="0"/>
    <n v="6269.6146028716867"/>
    <n v="23030.494008550595"/>
  </r>
  <r>
    <n v="6"/>
    <n v="6116"/>
    <s v="O'Higgins"/>
    <s v="Requínoa"/>
    <x v="1"/>
    <x v="1"/>
    <n v="1"/>
    <s v="Año"/>
    <n v="1"/>
    <s v="Violencia psicológica"/>
    <s v="No sufrió el año pasado"/>
    <n v="270103"/>
    <s v="Delitos violentos"/>
    <n v="270103008"/>
    <s v="Violencia Psicológica"/>
    <n v="0"/>
    <n v="68581.705693770375"/>
    <n v="38942.146807711928"/>
  </r>
  <r>
    <n v="6"/>
    <n v="6116"/>
    <s v="O'Higgins"/>
    <s v="Requínoa"/>
    <x v="2"/>
    <x v="2"/>
    <n v="1"/>
    <s v="Año"/>
    <n v="1"/>
    <s v="Violencia psicológica"/>
    <s v="No sufrió el año pasado"/>
    <n v="270103"/>
    <s v="Delitos violentos"/>
    <n v="270103008"/>
    <s v="Violencia Psicológica"/>
    <n v="0"/>
    <n v="62312.091090898684"/>
    <n v="31823.305598322659"/>
  </r>
  <r>
    <n v="6"/>
    <n v="6116"/>
    <s v="O'Higgins"/>
    <s v="Requínoa"/>
    <x v="2"/>
    <x v="2"/>
    <n v="1"/>
    <s v="Año"/>
    <n v="1"/>
    <s v="Violencia psicológica"/>
    <s v="Si sufrió el año pasado"/>
    <n v="270103"/>
    <s v="Delitos violentos"/>
    <n v="270103008"/>
    <s v="Violencia Psicológica"/>
    <n v="0"/>
    <n v="6269.6146028716867"/>
    <n v="7118.841209389263"/>
  </r>
  <r>
    <n v="6"/>
    <n v="6117"/>
    <s v="O'Higgins"/>
    <s v="San Vicente"/>
    <x v="0"/>
    <x v="0"/>
    <n v="1"/>
    <s v="Año"/>
    <n v="1"/>
    <s v="Violencia psicológica"/>
    <s v="No sufrió el año pasado"/>
    <n v="270103"/>
    <s v="Delitos violentos"/>
    <n v="270103008"/>
    <s v="Violencia Psicológica"/>
    <n v="30649.35064935065"/>
    <n v="23804.976534231049"/>
    <n v="0"/>
  </r>
  <r>
    <n v="6"/>
    <n v="6117"/>
    <s v="O'Higgins"/>
    <s v="San Vicente"/>
    <x v="0"/>
    <x v="0"/>
    <n v="1"/>
    <s v="Año"/>
    <n v="1"/>
    <s v="Violencia psicológica"/>
    <s v="Si sufrió el año pasado"/>
    <n v="270103"/>
    <s v="Delitos violentos"/>
    <n v="270103008"/>
    <s v="Violencia Psicológica"/>
    <n v="1121.2121212121212"/>
    <n v="0"/>
    <n v="0"/>
  </r>
  <r>
    <n v="6"/>
    <n v="6117"/>
    <s v="O'Higgins"/>
    <s v="San Vicente"/>
    <x v="0"/>
    <x v="0"/>
    <n v="2"/>
    <s v="Vida"/>
    <n v="1"/>
    <s v="Violencia psicológica"/>
    <s v="No sufrió antes ni durante el año pasado"/>
    <n v="270103"/>
    <s v="Delitos violentos"/>
    <n v="270103008"/>
    <s v="Violencia Psicológica"/>
    <n v="24194.805194805194"/>
    <n v="18109.102485333751"/>
    <n v="0"/>
  </r>
  <r>
    <n v="6"/>
    <n v="6117"/>
    <s v="O'Higgins"/>
    <s v="San Vicente"/>
    <x v="0"/>
    <x v="0"/>
    <n v="2"/>
    <s v="Vida"/>
    <n v="1"/>
    <s v="Violencia psicológica"/>
    <s v="Si sufrió antes o durante el año pasado"/>
    <n v="270103"/>
    <s v="Delitos violentos"/>
    <n v="270103008"/>
    <s v="Violencia Psicológica"/>
    <n v="7575.757575757576"/>
    <n v="5695.8740488972999"/>
    <n v="0"/>
  </r>
  <r>
    <n v="6"/>
    <n v="6117"/>
    <s v="O'Higgins"/>
    <s v="San Vicente"/>
    <x v="1"/>
    <x v="1"/>
    <n v="1"/>
    <s v="Año"/>
    <n v="1"/>
    <s v="Violencia psicológica"/>
    <s v="No sufrió el año pasado"/>
    <n v="270103"/>
    <s v="Delitos violentos"/>
    <n v="270103008"/>
    <s v="Violencia Psicológica"/>
    <n v="31770.56277056277"/>
    <n v="23804.976534231049"/>
    <n v="0"/>
  </r>
  <r>
    <n v="6"/>
    <n v="6117"/>
    <s v="O'Higgins"/>
    <s v="San Vicente"/>
    <x v="2"/>
    <x v="2"/>
    <n v="1"/>
    <s v="Año"/>
    <n v="1"/>
    <s v="Violencia psicológica"/>
    <s v="No sufrió el año pasado"/>
    <n v="270103"/>
    <s v="Delitos violentos"/>
    <n v="270103008"/>
    <s v="Violencia Psicológica"/>
    <n v="30649.35064935065"/>
    <n v="23804.976534231049"/>
    <n v="0"/>
  </r>
  <r>
    <n v="6"/>
    <n v="6117"/>
    <s v="O'Higgins"/>
    <s v="San Vicente"/>
    <x v="2"/>
    <x v="2"/>
    <n v="1"/>
    <s v="Año"/>
    <n v="1"/>
    <s v="Violencia psicológica"/>
    <s v="Si sufrió el año pasado"/>
    <n v="270103"/>
    <s v="Delitos violentos"/>
    <n v="270103008"/>
    <s v="Violencia Psicológica"/>
    <n v="1121.2121212121212"/>
    <n v="0"/>
    <n v="0"/>
  </r>
  <r>
    <n v="6"/>
    <n v="6201"/>
    <s v="O'Higgins"/>
    <s v="Pichilemu"/>
    <x v="0"/>
    <x v="0"/>
    <n v="1"/>
    <s v="Año"/>
    <n v="1"/>
    <s v="Violencia psicológica"/>
    <s v="No sufrió el año pasado"/>
    <n v="270103"/>
    <s v="Delitos violentos"/>
    <n v="270103008"/>
    <s v="Violencia Psicológica"/>
    <n v="0"/>
    <n v="145145.24095981708"/>
    <n v="0"/>
  </r>
  <r>
    <n v="6"/>
    <n v="6201"/>
    <s v="O'Higgins"/>
    <s v="Pichilemu"/>
    <x v="0"/>
    <x v="0"/>
    <n v="1"/>
    <s v="Año"/>
    <n v="1"/>
    <s v="Violencia psicológica"/>
    <s v="Si sufrió el año pasado"/>
    <n v="270103"/>
    <s v="Delitos violentos"/>
    <n v="270103008"/>
    <s v="Violencia Psicológica"/>
    <n v="0"/>
    <n v="83620.169343015135"/>
    <n v="0"/>
  </r>
  <r>
    <n v="6"/>
    <n v="6201"/>
    <s v="O'Higgins"/>
    <s v="Pichilemu"/>
    <x v="0"/>
    <x v="0"/>
    <n v="2"/>
    <s v="Vida"/>
    <n v="1"/>
    <s v="Violencia psicológica"/>
    <s v="No sufrió antes ni durante el año pasado"/>
    <n v="270103"/>
    <s v="Delitos violentos"/>
    <n v="270103008"/>
    <s v="Violencia Psicológica"/>
    <n v="0"/>
    <n v="135033.62603541298"/>
    <n v="0"/>
  </r>
  <r>
    <n v="6"/>
    <n v="6201"/>
    <s v="O'Higgins"/>
    <s v="Pichilemu"/>
    <x v="0"/>
    <x v="0"/>
    <n v="2"/>
    <s v="Vida"/>
    <n v="1"/>
    <s v="Violencia psicológica"/>
    <s v="Si sufrió antes o durante el año pasado"/>
    <n v="270103"/>
    <s v="Delitos violentos"/>
    <n v="270103008"/>
    <s v="Violencia Psicológica"/>
    <n v="0"/>
    <n v="93731.784267419251"/>
    <n v="0"/>
  </r>
  <r>
    <n v="6"/>
    <n v="6201"/>
    <s v="O'Higgins"/>
    <s v="Pichilemu"/>
    <x v="1"/>
    <x v="1"/>
    <n v="1"/>
    <s v="Año"/>
    <n v="1"/>
    <s v="Violencia psicológica"/>
    <s v="No sufrió el año pasado"/>
    <n v="270103"/>
    <s v="Delitos violentos"/>
    <n v="270103008"/>
    <s v="Violencia Psicológica"/>
    <n v="0"/>
    <n v="223035.45393816236"/>
    <n v="0"/>
  </r>
  <r>
    <n v="6"/>
    <n v="6201"/>
    <s v="O'Higgins"/>
    <s v="Pichilemu"/>
    <x v="1"/>
    <x v="1"/>
    <n v="1"/>
    <s v="Año"/>
    <n v="1"/>
    <s v="Violencia psicológica"/>
    <s v="Si sufrió el año pasado"/>
    <n v="270103"/>
    <s v="Delitos violentos"/>
    <n v="270103008"/>
    <s v="Violencia Psicológica"/>
    <n v="0"/>
    <n v="5729.9563646698543"/>
    <n v="0"/>
  </r>
  <r>
    <n v="6"/>
    <n v="6201"/>
    <s v="O'Higgins"/>
    <s v="Pichilemu"/>
    <x v="2"/>
    <x v="2"/>
    <n v="1"/>
    <s v="Año"/>
    <n v="1"/>
    <s v="Violencia psicológica"/>
    <s v="No sufrió el año pasado"/>
    <n v="270103"/>
    <s v="Delitos violentos"/>
    <n v="270103008"/>
    <s v="Violencia Psicológica"/>
    <n v="0"/>
    <n v="145145.24095981708"/>
    <n v="0"/>
  </r>
  <r>
    <n v="6"/>
    <n v="6201"/>
    <s v="O'Higgins"/>
    <s v="Pichilemu"/>
    <x v="2"/>
    <x v="2"/>
    <n v="1"/>
    <s v="Año"/>
    <n v="1"/>
    <s v="Violencia psicológica"/>
    <s v="Si sufrió el año pasado"/>
    <n v="270103"/>
    <s v="Delitos violentos"/>
    <n v="270103008"/>
    <s v="Violencia Psicológica"/>
    <n v="0"/>
    <n v="83620.169343015135"/>
    <n v="0"/>
  </r>
  <r>
    <n v="6"/>
    <n v="6203"/>
    <s v="O'Higgins"/>
    <s v="Litueche"/>
    <x v="0"/>
    <x v="0"/>
    <n v="1"/>
    <s v="Año"/>
    <n v="1"/>
    <s v="Violencia psicológica"/>
    <s v="No sufrió el año pasado"/>
    <n v="270103"/>
    <s v="Delitos violentos"/>
    <n v="270103008"/>
    <s v="Violencia Psicológica"/>
    <n v="0"/>
    <n v="36494.986545602136"/>
    <n v="0"/>
  </r>
  <r>
    <n v="6"/>
    <n v="6203"/>
    <s v="O'Higgins"/>
    <s v="Litueche"/>
    <x v="0"/>
    <x v="0"/>
    <n v="1"/>
    <s v="Año"/>
    <n v="1"/>
    <s v="Violencia psicológica"/>
    <s v="Si sufrió el año pasado"/>
    <n v="270103"/>
    <s v="Delitos violentos"/>
    <n v="270103008"/>
    <s v="Violencia Psicológica"/>
    <n v="0"/>
    <n v="32971.016871865024"/>
    <n v="0"/>
  </r>
  <r>
    <n v="6"/>
    <n v="6203"/>
    <s v="O'Higgins"/>
    <s v="Litueche"/>
    <x v="0"/>
    <x v="0"/>
    <n v="2"/>
    <s v="Vida"/>
    <n v="1"/>
    <s v="Violencia psicológica"/>
    <s v="No sufrió antes ni durante el año pasado"/>
    <n v="270103"/>
    <s v="Delitos violentos"/>
    <n v="270103008"/>
    <s v="Violencia Psicológica"/>
    <n v="0"/>
    <n v="14976.062696992931"/>
    <n v="0"/>
  </r>
  <r>
    <n v="6"/>
    <n v="6203"/>
    <s v="O'Higgins"/>
    <s v="Litueche"/>
    <x v="0"/>
    <x v="0"/>
    <n v="2"/>
    <s v="Vida"/>
    <n v="1"/>
    <s v="Violencia psicológica"/>
    <s v="Si sufrió antes o durante el año pasado"/>
    <n v="270103"/>
    <s v="Delitos violentos"/>
    <n v="270103008"/>
    <s v="Violencia Psicológica"/>
    <n v="0"/>
    <n v="54489.940720474231"/>
    <n v="0"/>
  </r>
  <r>
    <n v="6"/>
    <n v="6203"/>
    <s v="O'Higgins"/>
    <s v="Litueche"/>
    <x v="1"/>
    <x v="1"/>
    <n v="1"/>
    <s v="Año"/>
    <n v="1"/>
    <s v="Violencia psicológica"/>
    <s v="No sufrió el año pasado"/>
    <n v="270103"/>
    <s v="Delitos violentos"/>
    <n v="270103008"/>
    <s v="Violencia Psicológica"/>
    <n v="0"/>
    <n v="47947.079568857953"/>
    <n v="0"/>
  </r>
  <r>
    <n v="6"/>
    <n v="6203"/>
    <s v="O'Higgins"/>
    <s v="Litueche"/>
    <x v="1"/>
    <x v="1"/>
    <n v="1"/>
    <s v="Año"/>
    <n v="1"/>
    <s v="Violencia psicológica"/>
    <s v="Si sufrió el año pasado"/>
    <n v="270103"/>
    <s v="Delitos violentos"/>
    <n v="270103008"/>
    <s v="Violencia Psicológica"/>
    <n v="0"/>
    <n v="21518.923848609207"/>
    <n v="0"/>
  </r>
  <r>
    <n v="6"/>
    <n v="6203"/>
    <s v="O'Higgins"/>
    <s v="Litueche"/>
    <x v="2"/>
    <x v="2"/>
    <n v="1"/>
    <s v="Año"/>
    <n v="1"/>
    <s v="Violencia psicológica"/>
    <s v="No sufrió el año pasado"/>
    <n v="270103"/>
    <s v="Delitos violentos"/>
    <n v="270103008"/>
    <s v="Violencia Psicológica"/>
    <n v="0"/>
    <n v="36494.986545602136"/>
    <n v="0"/>
  </r>
  <r>
    <n v="6"/>
    <n v="6203"/>
    <s v="O'Higgins"/>
    <s v="Litueche"/>
    <x v="2"/>
    <x v="2"/>
    <n v="1"/>
    <s v="Año"/>
    <n v="1"/>
    <s v="Violencia psicológica"/>
    <s v="Si sufrió el año pasado"/>
    <n v="270103"/>
    <s v="Delitos violentos"/>
    <n v="270103008"/>
    <s v="Violencia Psicológica"/>
    <n v="0"/>
    <n v="32971.016871865024"/>
    <n v="0"/>
  </r>
  <r>
    <n v="6"/>
    <n v="6205"/>
    <s v="O'Higgins"/>
    <s v="Navidad"/>
    <x v="0"/>
    <x v="0"/>
    <n v="1"/>
    <s v="Año"/>
    <n v="1"/>
    <s v="Violencia psicológica"/>
    <s v="No sufrió el año pasado"/>
    <n v="270103"/>
    <s v="Delitos violentos"/>
    <n v="270103008"/>
    <s v="Violencia Psicológica"/>
    <n v="0"/>
    <n v="135651.74974012526"/>
    <n v="0"/>
  </r>
  <r>
    <n v="6"/>
    <n v="6205"/>
    <s v="O'Higgins"/>
    <s v="Navidad"/>
    <x v="0"/>
    <x v="0"/>
    <n v="1"/>
    <s v="Año"/>
    <n v="1"/>
    <s v="Violencia psicológica"/>
    <s v="Si sufrió el año pasado"/>
    <n v="270103"/>
    <s v="Delitos violentos"/>
    <n v="270103008"/>
    <s v="Violencia Psicológica"/>
    <n v="0"/>
    <n v="54629.670494225727"/>
    <n v="0"/>
  </r>
  <r>
    <n v="6"/>
    <n v="6205"/>
    <s v="O'Higgins"/>
    <s v="Navidad"/>
    <x v="0"/>
    <x v="0"/>
    <n v="2"/>
    <s v="Vida"/>
    <n v="1"/>
    <s v="Violencia psicológica"/>
    <s v="No sufrió antes ni durante el año pasado"/>
    <n v="270103"/>
    <s v="Delitos violentos"/>
    <n v="270103008"/>
    <s v="Violencia Psicológica"/>
    <n v="0"/>
    <n v="103194.01792945228"/>
    <n v="0"/>
  </r>
  <r>
    <n v="6"/>
    <n v="6205"/>
    <s v="O'Higgins"/>
    <s v="Navidad"/>
    <x v="0"/>
    <x v="0"/>
    <n v="2"/>
    <s v="Vida"/>
    <n v="1"/>
    <s v="Violencia psicológica"/>
    <s v="Si sufrió antes o durante el año pasado"/>
    <n v="270103"/>
    <s v="Delitos violentos"/>
    <n v="270103008"/>
    <s v="Violencia Psicológica"/>
    <n v="0"/>
    <n v="87087.4023048987"/>
    <n v="0"/>
  </r>
  <r>
    <n v="6"/>
    <n v="6205"/>
    <s v="O'Higgins"/>
    <s v="Navidad"/>
    <x v="1"/>
    <x v="1"/>
    <n v="1"/>
    <s v="Año"/>
    <n v="1"/>
    <s v="Violencia psicológica"/>
    <s v="No sufrió el año pasado"/>
    <n v="270103"/>
    <s v="Delitos violentos"/>
    <n v="270103008"/>
    <s v="Violencia Psicológica"/>
    <n v="0"/>
    <n v="190281.42023435104"/>
    <n v="0"/>
  </r>
  <r>
    <n v="6"/>
    <n v="6205"/>
    <s v="O'Higgins"/>
    <s v="Navidad"/>
    <x v="2"/>
    <x v="2"/>
    <n v="1"/>
    <s v="Año"/>
    <n v="1"/>
    <s v="Violencia psicológica"/>
    <s v="No sufrió el año pasado"/>
    <n v="270103"/>
    <s v="Delitos violentos"/>
    <n v="270103008"/>
    <s v="Violencia Psicológica"/>
    <n v="0"/>
    <n v="135651.74974012526"/>
    <n v="0"/>
  </r>
  <r>
    <n v="6"/>
    <n v="6205"/>
    <s v="O'Higgins"/>
    <s v="Navidad"/>
    <x v="2"/>
    <x v="2"/>
    <n v="1"/>
    <s v="Año"/>
    <n v="1"/>
    <s v="Violencia psicológica"/>
    <s v="Si sufrió el año pasado"/>
    <n v="270103"/>
    <s v="Delitos violentos"/>
    <n v="270103008"/>
    <s v="Violencia Psicológica"/>
    <n v="0"/>
    <n v="54629.670494225727"/>
    <n v="0"/>
  </r>
  <r>
    <n v="6"/>
    <n v="6301"/>
    <s v="O'Higgins"/>
    <s v="San Fernando"/>
    <x v="0"/>
    <x v="0"/>
    <n v="1"/>
    <s v="Año"/>
    <n v="1"/>
    <s v="Violencia psicológica"/>
    <s v="No sufrió el año pasado"/>
    <n v="270103"/>
    <s v="Delitos violentos"/>
    <n v="270103008"/>
    <s v="Violencia Psicológica"/>
    <n v="42929.140759812646"/>
    <n v="44884.122640908397"/>
    <n v="72791.547610073787"/>
  </r>
  <r>
    <n v="6"/>
    <n v="6301"/>
    <s v="O'Higgins"/>
    <s v="San Fernando"/>
    <x v="0"/>
    <x v="0"/>
    <n v="1"/>
    <s v="Año"/>
    <n v="1"/>
    <s v="Violencia psicológica"/>
    <s v="Si sufrió el año pasado"/>
    <n v="270103"/>
    <s v="Delitos violentos"/>
    <n v="270103008"/>
    <s v="Violencia Psicológica"/>
    <n v="5226.108630748583"/>
    <n v="4251.9446547972057"/>
    <n v="4469.9222724941328"/>
  </r>
  <r>
    <n v="6"/>
    <n v="6301"/>
    <s v="O'Higgins"/>
    <s v="San Fernando"/>
    <x v="0"/>
    <x v="0"/>
    <n v="2"/>
    <s v="Vida"/>
    <n v="1"/>
    <s v="Violencia psicológica"/>
    <s v="No sufrió antes ni durante el año pasado"/>
    <n v="270103"/>
    <s v="Delitos violentos"/>
    <n v="270103008"/>
    <s v="Violencia Psicológica"/>
    <n v="27623.325755293215"/>
    <n v="39038.341751590458"/>
    <n v="64768.611425224342"/>
  </r>
  <r>
    <n v="6"/>
    <n v="6301"/>
    <s v="O'Higgins"/>
    <s v="San Fernando"/>
    <x v="0"/>
    <x v="0"/>
    <n v="2"/>
    <s v="Vida"/>
    <n v="1"/>
    <s v="Violencia psicológica"/>
    <s v="Si sufrió antes o durante el año pasado"/>
    <n v="270103"/>
    <s v="Delitos violentos"/>
    <n v="270103008"/>
    <s v="Violencia Psicológica"/>
    <n v="20531.923635268016"/>
    <n v="10097.72554411515"/>
    <n v="12492.858457343551"/>
  </r>
  <r>
    <n v="6"/>
    <n v="6301"/>
    <s v="O'Higgins"/>
    <s v="San Fernando"/>
    <x v="1"/>
    <x v="1"/>
    <n v="1"/>
    <s v="Año"/>
    <n v="1"/>
    <s v="Violencia psicológica"/>
    <s v="No sufrió el año pasado"/>
    <n v="270103"/>
    <s v="Delitos violentos"/>
    <n v="270103008"/>
    <s v="Violencia Psicológica"/>
    <n v="47443.096222849163"/>
    <n v="49136.067295705609"/>
    <n v="77261.469882567922"/>
  </r>
  <r>
    <n v="6"/>
    <n v="6301"/>
    <s v="O'Higgins"/>
    <s v="San Fernando"/>
    <x v="1"/>
    <x v="1"/>
    <n v="1"/>
    <s v="Año"/>
    <n v="1"/>
    <s v="Violencia psicológica"/>
    <s v="Si sufrió el año pasado"/>
    <n v="270103"/>
    <s v="Delitos violentos"/>
    <n v="270103008"/>
    <s v="Violencia Psicológica"/>
    <n v="712.15316771207097"/>
    <n v="0"/>
    <n v="0"/>
  </r>
  <r>
    <n v="6"/>
    <n v="6301"/>
    <s v="O'Higgins"/>
    <s v="San Fernando"/>
    <x v="2"/>
    <x v="2"/>
    <n v="1"/>
    <s v="Año"/>
    <n v="1"/>
    <s v="Violencia psicológica"/>
    <s v="No sufrió el año pasado"/>
    <n v="270103"/>
    <s v="Delitos violentos"/>
    <n v="270103008"/>
    <s v="Violencia Psicológica"/>
    <n v="42929.140759812646"/>
    <n v="44884.122640908397"/>
    <n v="72791.547610073787"/>
  </r>
  <r>
    <n v="6"/>
    <n v="6301"/>
    <s v="O'Higgins"/>
    <s v="San Fernando"/>
    <x v="2"/>
    <x v="2"/>
    <n v="1"/>
    <s v="Año"/>
    <n v="1"/>
    <s v="Violencia psicológica"/>
    <s v="Si sufrió el año pasado"/>
    <n v="270103"/>
    <s v="Delitos violentos"/>
    <n v="270103008"/>
    <s v="Violencia Psicológica"/>
    <n v="5226.108630748583"/>
    <n v="4251.9446547972057"/>
    <n v="4469.9222724941328"/>
  </r>
  <r>
    <n v="6"/>
    <n v="6302"/>
    <s v="O'Higgins"/>
    <s v="Chépica"/>
    <x v="0"/>
    <x v="0"/>
    <n v="1"/>
    <s v="Año"/>
    <n v="1"/>
    <s v="Violencia psicológica"/>
    <s v="No sufrió el año pasado"/>
    <n v="270103"/>
    <s v="Delitos violentos"/>
    <n v="270103008"/>
    <s v="Violencia Psicológica"/>
    <n v="0"/>
    <n v="17220.609284963168"/>
    <n v="112599.69392632745"/>
  </r>
  <r>
    <n v="6"/>
    <n v="6302"/>
    <s v="O'Higgins"/>
    <s v="Chépica"/>
    <x v="0"/>
    <x v="0"/>
    <n v="1"/>
    <s v="Año"/>
    <n v="1"/>
    <s v="Violencia psicológica"/>
    <s v="Si sufrió el año pasado"/>
    <n v="270103"/>
    <s v="Delitos violentos"/>
    <n v="270103008"/>
    <s v="Violencia Psicológica"/>
    <n v="0"/>
    <n v="5835.8193701607424"/>
    <n v="12599.76523920933"/>
  </r>
  <r>
    <n v="6"/>
    <n v="6302"/>
    <s v="O'Higgins"/>
    <s v="Chépica"/>
    <x v="0"/>
    <x v="0"/>
    <n v="2"/>
    <s v="Vida"/>
    <n v="1"/>
    <s v="Violencia psicológica"/>
    <s v="No sufrió antes ni durante el año pasado"/>
    <n v="270103"/>
    <s v="Delitos violentos"/>
    <n v="270103008"/>
    <s v="Violencia Psicológica"/>
    <n v="0"/>
    <n v="6228.7596334539849"/>
    <n v="99014.819227394386"/>
  </r>
  <r>
    <n v="6"/>
    <n v="6302"/>
    <s v="O'Higgins"/>
    <s v="Chépica"/>
    <x v="0"/>
    <x v="0"/>
    <n v="2"/>
    <s v="Vida"/>
    <n v="1"/>
    <s v="Violencia psicológica"/>
    <s v="Si sufrió antes o durante el año pasado"/>
    <n v="270103"/>
    <s v="Delitos violentos"/>
    <n v="270103008"/>
    <s v="Violencia Psicológica"/>
    <n v="0"/>
    <n v="16827.669021669924"/>
    <n v="26184.639938142387"/>
  </r>
  <r>
    <n v="6"/>
    <n v="6302"/>
    <s v="O'Higgins"/>
    <s v="Chépica"/>
    <x v="1"/>
    <x v="1"/>
    <n v="1"/>
    <s v="Año"/>
    <n v="1"/>
    <s v="Violencia psicológica"/>
    <s v="No sufrió el año pasado"/>
    <n v="270103"/>
    <s v="Delitos violentos"/>
    <n v="270103008"/>
    <s v="Violencia Psicológica"/>
    <n v="0"/>
    <n v="23056.428655123913"/>
    <n v="116697.87494758538"/>
  </r>
  <r>
    <n v="6"/>
    <n v="6302"/>
    <s v="O'Higgins"/>
    <s v="Chépica"/>
    <x v="1"/>
    <x v="1"/>
    <n v="1"/>
    <s v="Año"/>
    <n v="1"/>
    <s v="Violencia psicológica"/>
    <s v="Si sufrió el año pasado"/>
    <n v="270103"/>
    <s v="Delitos violentos"/>
    <n v="270103008"/>
    <s v="Violencia Psicológica"/>
    <n v="0"/>
    <n v="0"/>
    <n v="8501.5842179513875"/>
  </r>
  <r>
    <n v="6"/>
    <n v="6302"/>
    <s v="O'Higgins"/>
    <s v="Chépica"/>
    <x v="2"/>
    <x v="2"/>
    <n v="1"/>
    <s v="Año"/>
    <n v="1"/>
    <s v="Violencia psicológica"/>
    <s v="No sufrió el año pasado"/>
    <n v="270103"/>
    <s v="Delitos violentos"/>
    <n v="270103008"/>
    <s v="Violencia Psicológica"/>
    <n v="0"/>
    <n v="17220.609284963168"/>
    <n v="112599.69392632745"/>
  </r>
  <r>
    <n v="6"/>
    <n v="6302"/>
    <s v="O'Higgins"/>
    <s v="Chépica"/>
    <x v="2"/>
    <x v="2"/>
    <n v="1"/>
    <s v="Año"/>
    <n v="1"/>
    <s v="Violencia psicológica"/>
    <s v="Si sufrió el año pasado"/>
    <n v="270103"/>
    <s v="Delitos violentos"/>
    <n v="270103008"/>
    <s v="Violencia Psicológica"/>
    <n v="0"/>
    <n v="5835.8193701607424"/>
    <n v="12599.76523920933"/>
  </r>
  <r>
    <n v="6"/>
    <n v="6303"/>
    <s v="O'Higgins"/>
    <s v="Chimbarongo"/>
    <x v="0"/>
    <x v="0"/>
    <n v="1"/>
    <s v="Año"/>
    <n v="1"/>
    <s v="Violencia psicológica"/>
    <s v="No sufrió el año pasado"/>
    <n v="270103"/>
    <s v="Delitos violentos"/>
    <n v="270103008"/>
    <s v="Violencia Psicológica"/>
    <n v="0"/>
    <n v="33933.243427704467"/>
    <n v="103907.66988268263"/>
  </r>
  <r>
    <n v="6"/>
    <n v="6303"/>
    <s v="O'Higgins"/>
    <s v="Chimbarongo"/>
    <x v="0"/>
    <x v="0"/>
    <n v="1"/>
    <s v="Año"/>
    <n v="1"/>
    <s v="Violencia psicológica"/>
    <s v="Si sufrió el año pasado"/>
    <n v="270103"/>
    <s v="Delitos violentos"/>
    <n v="270103008"/>
    <s v="Violencia Psicológica"/>
    <n v="0"/>
    <n v="5119.5066816630333"/>
    <n v="15745.764002248154"/>
  </r>
  <r>
    <n v="6"/>
    <n v="6303"/>
    <s v="O'Higgins"/>
    <s v="Chimbarongo"/>
    <x v="0"/>
    <x v="0"/>
    <n v="2"/>
    <s v="Vida"/>
    <n v="1"/>
    <s v="Violencia psicológica"/>
    <s v="No sufrió antes ni durante el año pasado"/>
    <n v="270103"/>
    <s v="Delitos violentos"/>
    <n v="270103008"/>
    <s v="Violencia Psicológica"/>
    <n v="0"/>
    <n v="33933.243427704467"/>
    <n v="76597.864365066358"/>
  </r>
  <r>
    <n v="6"/>
    <n v="6303"/>
    <s v="O'Higgins"/>
    <s v="Chimbarongo"/>
    <x v="0"/>
    <x v="0"/>
    <n v="2"/>
    <s v="Vida"/>
    <n v="1"/>
    <s v="Violencia psicológica"/>
    <s v="Si sufrió antes o durante el año pasado"/>
    <n v="270103"/>
    <s v="Delitos violentos"/>
    <n v="270103008"/>
    <s v="Violencia Psicológica"/>
    <n v="0"/>
    <n v="5119.5066816630333"/>
    <n v="43055.56951986441"/>
  </r>
  <r>
    <n v="6"/>
    <n v="6303"/>
    <s v="O'Higgins"/>
    <s v="Chimbarongo"/>
    <x v="1"/>
    <x v="1"/>
    <n v="1"/>
    <s v="Año"/>
    <n v="1"/>
    <s v="Violencia psicológica"/>
    <s v="No sufrió el año pasado"/>
    <n v="270103"/>
    <s v="Delitos violentos"/>
    <n v="270103008"/>
    <s v="Violencia Psicológica"/>
    <n v="0"/>
    <n v="39052.750109367502"/>
    <n v="111636.98027769908"/>
  </r>
  <r>
    <n v="6"/>
    <n v="6303"/>
    <s v="O'Higgins"/>
    <s v="Chimbarongo"/>
    <x v="1"/>
    <x v="1"/>
    <n v="1"/>
    <s v="Año"/>
    <n v="1"/>
    <s v="Violencia psicológica"/>
    <s v="Si sufrió el año pasado"/>
    <n v="270103"/>
    <s v="Delitos violentos"/>
    <n v="270103008"/>
    <s v="Violencia Psicológica"/>
    <n v="0"/>
    <n v="0"/>
    <n v="8016.4536072317042"/>
  </r>
  <r>
    <n v="6"/>
    <n v="6303"/>
    <s v="O'Higgins"/>
    <s v="Chimbarongo"/>
    <x v="2"/>
    <x v="2"/>
    <n v="1"/>
    <s v="Año"/>
    <n v="1"/>
    <s v="Violencia psicológica"/>
    <s v="No sufrió el año pasado"/>
    <n v="270103"/>
    <s v="Delitos violentos"/>
    <n v="270103008"/>
    <s v="Violencia Psicológica"/>
    <n v="0"/>
    <n v="33933.243427704467"/>
    <n v="103907.66988268263"/>
  </r>
  <r>
    <n v="6"/>
    <n v="6303"/>
    <s v="O'Higgins"/>
    <s v="Chimbarongo"/>
    <x v="2"/>
    <x v="2"/>
    <n v="1"/>
    <s v="Año"/>
    <n v="1"/>
    <s v="Violencia psicológica"/>
    <s v="Si sufrió el año pasado"/>
    <n v="270103"/>
    <s v="Delitos violentos"/>
    <n v="270103008"/>
    <s v="Violencia Psicológica"/>
    <n v="0"/>
    <n v="5119.5066816630333"/>
    <n v="15745.764002248154"/>
  </r>
  <r>
    <n v="6"/>
    <n v="6305"/>
    <s v="O'Higgins"/>
    <s v="Nancagua"/>
    <x v="0"/>
    <x v="0"/>
    <n v="1"/>
    <s v="Año"/>
    <n v="1"/>
    <s v="Violencia psicológica"/>
    <s v="No sufrió el año pasado"/>
    <n v="270103"/>
    <s v="Delitos violentos"/>
    <n v="270103008"/>
    <s v="Violencia Psicológica"/>
    <n v="0"/>
    <n v="108901.7261803289"/>
    <n v="21014.570325706951"/>
  </r>
  <r>
    <n v="6"/>
    <n v="6305"/>
    <s v="O'Higgins"/>
    <s v="Nancagua"/>
    <x v="0"/>
    <x v="0"/>
    <n v="1"/>
    <s v="Año"/>
    <n v="1"/>
    <s v="Violencia psicológica"/>
    <s v="Si sufrió el año pasado"/>
    <n v="270103"/>
    <s v="Delitos violentos"/>
    <n v="270103008"/>
    <s v="Violencia Psicológica"/>
    <n v="0"/>
    <n v="12707.442410879605"/>
    <n v="7839.072523343476"/>
  </r>
  <r>
    <n v="6"/>
    <n v="6305"/>
    <s v="O'Higgins"/>
    <s v="Nancagua"/>
    <x v="0"/>
    <x v="0"/>
    <n v="2"/>
    <s v="Vida"/>
    <n v="1"/>
    <s v="Violencia psicológica"/>
    <s v="No sufrió antes ni durante el año pasado"/>
    <n v="270103"/>
    <s v="Delitos violentos"/>
    <n v="270103008"/>
    <s v="Violencia Psicológica"/>
    <n v="0"/>
    <n v="100028.48677240121"/>
    <n v="21014.570325706951"/>
  </r>
  <r>
    <n v="6"/>
    <n v="6305"/>
    <s v="O'Higgins"/>
    <s v="Nancagua"/>
    <x v="0"/>
    <x v="0"/>
    <n v="2"/>
    <s v="Vida"/>
    <n v="1"/>
    <s v="Violencia psicológica"/>
    <s v="Si sufrió antes o durante el año pasado"/>
    <n v="270103"/>
    <s v="Delitos violentos"/>
    <n v="270103008"/>
    <s v="Violencia Psicológica"/>
    <n v="0"/>
    <n v="21580.681818807305"/>
    <n v="7839.072523343476"/>
  </r>
  <r>
    <n v="6"/>
    <n v="6305"/>
    <s v="O'Higgins"/>
    <s v="Nancagua"/>
    <x v="1"/>
    <x v="1"/>
    <n v="1"/>
    <s v="Año"/>
    <n v="1"/>
    <s v="Violencia psicológica"/>
    <s v="No sufrió el año pasado"/>
    <n v="270103"/>
    <s v="Delitos violentos"/>
    <n v="270103008"/>
    <s v="Violencia Psicológica"/>
    <n v="0"/>
    <n v="121609.16859120849"/>
    <n v="21014.570325706951"/>
  </r>
  <r>
    <n v="6"/>
    <n v="6305"/>
    <s v="O'Higgins"/>
    <s v="Nancagua"/>
    <x v="1"/>
    <x v="1"/>
    <n v="1"/>
    <s v="Año"/>
    <n v="1"/>
    <s v="Violencia psicológica"/>
    <s v="Si sufrió el año pasado"/>
    <n v="270103"/>
    <s v="Delitos violentos"/>
    <n v="270103008"/>
    <s v="Violencia Psicológica"/>
    <n v="0"/>
    <n v="0"/>
    <n v="7839.072523343476"/>
  </r>
  <r>
    <n v="6"/>
    <n v="6305"/>
    <s v="O'Higgins"/>
    <s v="Nancagua"/>
    <x v="2"/>
    <x v="2"/>
    <n v="1"/>
    <s v="Año"/>
    <n v="1"/>
    <s v="Violencia psicológica"/>
    <s v="No sufrió el año pasado"/>
    <n v="270103"/>
    <s v="Delitos violentos"/>
    <n v="270103008"/>
    <s v="Violencia Psicológica"/>
    <n v="0"/>
    <n v="108901.7261803289"/>
    <n v="21014.570325706951"/>
  </r>
  <r>
    <n v="6"/>
    <n v="6305"/>
    <s v="O'Higgins"/>
    <s v="Nancagua"/>
    <x v="2"/>
    <x v="2"/>
    <n v="1"/>
    <s v="Año"/>
    <n v="1"/>
    <s v="Violencia psicológica"/>
    <s v="Si sufrió el año pasado"/>
    <n v="270103"/>
    <s v="Delitos violentos"/>
    <n v="270103008"/>
    <s v="Violencia Psicológica"/>
    <n v="0"/>
    <n v="12707.442410879605"/>
    <n v="7839.072523343476"/>
  </r>
  <r>
    <n v="6"/>
    <n v="6306"/>
    <s v="O'Higgins"/>
    <s v="Palmilla"/>
    <x v="0"/>
    <x v="0"/>
    <n v="1"/>
    <s v="Año"/>
    <n v="1"/>
    <s v="Violencia psicológica"/>
    <s v="No sufrió el año pasado"/>
    <n v="270103"/>
    <s v="Delitos violentos"/>
    <n v="270103008"/>
    <s v="Violencia Psicológica"/>
    <n v="0"/>
    <n v="28721.598348900719"/>
    <n v="0"/>
  </r>
  <r>
    <n v="6"/>
    <n v="6306"/>
    <s v="O'Higgins"/>
    <s v="Palmilla"/>
    <x v="0"/>
    <x v="0"/>
    <n v="1"/>
    <s v="Año"/>
    <n v="1"/>
    <s v="Violencia psicológica"/>
    <s v="Si sufrió el año pasado"/>
    <n v="270103"/>
    <s v="Delitos violentos"/>
    <n v="270103008"/>
    <s v="Violencia Psicológica"/>
    <n v="0"/>
    <n v="7061.6328645796502"/>
    <n v="0"/>
  </r>
  <r>
    <n v="6"/>
    <n v="6306"/>
    <s v="O'Higgins"/>
    <s v="Palmilla"/>
    <x v="0"/>
    <x v="0"/>
    <n v="2"/>
    <s v="Vida"/>
    <n v="1"/>
    <s v="Violencia psicológica"/>
    <s v="No sufrió antes ni durante el año pasado"/>
    <n v="270103"/>
    <s v="Delitos violentos"/>
    <n v="270103008"/>
    <s v="Violencia Psicológica"/>
    <n v="0"/>
    <n v="28721.598348900719"/>
    <n v="0"/>
  </r>
  <r>
    <n v="6"/>
    <n v="6306"/>
    <s v="O'Higgins"/>
    <s v="Palmilla"/>
    <x v="0"/>
    <x v="0"/>
    <n v="2"/>
    <s v="Vida"/>
    <n v="1"/>
    <s v="Violencia psicológica"/>
    <s v="Si sufrió antes o durante el año pasado"/>
    <n v="270103"/>
    <s v="Delitos violentos"/>
    <n v="270103008"/>
    <s v="Violencia Psicológica"/>
    <n v="0"/>
    <n v="7061.6328645796502"/>
    <n v="0"/>
  </r>
  <r>
    <n v="6"/>
    <n v="6306"/>
    <s v="O'Higgins"/>
    <s v="Palmilla"/>
    <x v="1"/>
    <x v="1"/>
    <n v="1"/>
    <s v="Año"/>
    <n v="1"/>
    <s v="Violencia psicológica"/>
    <s v="No sufrió el año pasado"/>
    <n v="270103"/>
    <s v="Delitos violentos"/>
    <n v="270103008"/>
    <s v="Violencia Psicológica"/>
    <n v="0"/>
    <n v="35783.231213480365"/>
    <n v="0"/>
  </r>
  <r>
    <n v="6"/>
    <n v="6306"/>
    <s v="O'Higgins"/>
    <s v="Palmilla"/>
    <x v="2"/>
    <x v="2"/>
    <n v="1"/>
    <s v="Año"/>
    <n v="1"/>
    <s v="Violencia psicológica"/>
    <s v="No sufrió el año pasado"/>
    <n v="270103"/>
    <s v="Delitos violentos"/>
    <n v="270103008"/>
    <s v="Violencia Psicológica"/>
    <n v="0"/>
    <n v="28721.598348900719"/>
    <n v="0"/>
  </r>
  <r>
    <n v="6"/>
    <n v="6306"/>
    <s v="O'Higgins"/>
    <s v="Palmilla"/>
    <x v="2"/>
    <x v="2"/>
    <n v="1"/>
    <s v="Año"/>
    <n v="1"/>
    <s v="Violencia psicológica"/>
    <s v="Si sufrió el año pasado"/>
    <n v="270103"/>
    <s v="Delitos violentos"/>
    <n v="270103008"/>
    <s v="Violencia Psicológica"/>
    <n v="0"/>
    <n v="7061.6328645796502"/>
    <n v="0"/>
  </r>
  <r>
    <n v="6"/>
    <n v="6308"/>
    <s v="O'Higgins"/>
    <s v="Placilla"/>
    <x v="0"/>
    <x v="0"/>
    <n v="1"/>
    <s v="Año"/>
    <n v="1"/>
    <s v="Violencia psicológica"/>
    <s v="No sufrió el año pasado"/>
    <n v="270103"/>
    <s v="Delitos violentos"/>
    <n v="270103008"/>
    <s v="Violencia Psicológica"/>
    <n v="0"/>
    <n v="0"/>
    <n v="44221.523894267142"/>
  </r>
  <r>
    <n v="6"/>
    <n v="6308"/>
    <s v="O'Higgins"/>
    <s v="Placilla"/>
    <x v="0"/>
    <x v="0"/>
    <n v="1"/>
    <s v="Año"/>
    <n v="1"/>
    <s v="Violencia psicológica"/>
    <s v="Si sufrió el año pasado"/>
    <n v="270103"/>
    <s v="Delitos violentos"/>
    <n v="270103008"/>
    <s v="Violencia Psicológica"/>
    <n v="0"/>
    <n v="0"/>
    <n v="16495.970535065637"/>
  </r>
  <r>
    <n v="6"/>
    <n v="6308"/>
    <s v="O'Higgins"/>
    <s v="Placilla"/>
    <x v="0"/>
    <x v="0"/>
    <n v="2"/>
    <s v="Vida"/>
    <n v="1"/>
    <s v="Violencia psicológica"/>
    <s v="No sufrió antes ni durante el año pasado"/>
    <n v="270103"/>
    <s v="Delitos violentos"/>
    <n v="270103008"/>
    <s v="Violencia Psicológica"/>
    <n v="0"/>
    <n v="0"/>
    <n v="44221.523894267142"/>
  </r>
  <r>
    <n v="6"/>
    <n v="6308"/>
    <s v="O'Higgins"/>
    <s v="Placilla"/>
    <x v="0"/>
    <x v="0"/>
    <n v="2"/>
    <s v="Vida"/>
    <n v="1"/>
    <s v="Violencia psicológica"/>
    <s v="Si sufrió antes o durante el año pasado"/>
    <n v="270103"/>
    <s v="Delitos violentos"/>
    <n v="270103008"/>
    <s v="Violencia Psicológica"/>
    <n v="0"/>
    <n v="0"/>
    <n v="16495.970535065637"/>
  </r>
  <r>
    <n v="6"/>
    <n v="6308"/>
    <s v="O'Higgins"/>
    <s v="Placilla"/>
    <x v="1"/>
    <x v="1"/>
    <n v="1"/>
    <s v="Año"/>
    <n v="1"/>
    <s v="Violencia psicológica"/>
    <s v="No sufrió el año pasado"/>
    <n v="270103"/>
    <s v="Delitos violentos"/>
    <n v="270103008"/>
    <s v="Violencia Psicológica"/>
    <n v="0"/>
    <n v="0"/>
    <n v="60717.494429332779"/>
  </r>
  <r>
    <n v="6"/>
    <n v="6308"/>
    <s v="O'Higgins"/>
    <s v="Placilla"/>
    <x v="2"/>
    <x v="2"/>
    <n v="1"/>
    <s v="Año"/>
    <n v="1"/>
    <s v="Violencia psicológica"/>
    <s v="No sufrió el año pasado"/>
    <n v="270103"/>
    <s v="Delitos violentos"/>
    <n v="270103008"/>
    <s v="Violencia Psicológica"/>
    <n v="0"/>
    <n v="0"/>
    <n v="44221.523894267142"/>
  </r>
  <r>
    <n v="6"/>
    <n v="6308"/>
    <s v="O'Higgins"/>
    <s v="Placilla"/>
    <x v="2"/>
    <x v="2"/>
    <n v="1"/>
    <s v="Año"/>
    <n v="1"/>
    <s v="Violencia psicológica"/>
    <s v="Si sufrió el año pasado"/>
    <n v="270103"/>
    <s v="Delitos violentos"/>
    <n v="270103008"/>
    <s v="Violencia Psicológica"/>
    <n v="0"/>
    <n v="0"/>
    <n v="16495.970535065637"/>
  </r>
  <r>
    <n v="6"/>
    <n v="6310"/>
    <s v="O'Higgins"/>
    <s v="Santa Cruz"/>
    <x v="0"/>
    <x v="0"/>
    <n v="1"/>
    <s v="Año"/>
    <n v="1"/>
    <s v="Violencia psicológica"/>
    <s v="No sufrió el año pasado"/>
    <n v="270103"/>
    <s v="Delitos violentos"/>
    <n v="270103008"/>
    <s v="Violencia Psicológica"/>
    <n v="0"/>
    <n v="37387.470130659"/>
    <n v="47196.772736840343"/>
  </r>
  <r>
    <n v="6"/>
    <n v="6310"/>
    <s v="O'Higgins"/>
    <s v="Santa Cruz"/>
    <x v="0"/>
    <x v="0"/>
    <n v="1"/>
    <s v="Año"/>
    <n v="1"/>
    <s v="Violencia psicológica"/>
    <s v="Si sufrió el año pasado"/>
    <n v="270103"/>
    <s v="Delitos violentos"/>
    <n v="270103008"/>
    <s v="Violencia Psicológica"/>
    <n v="0"/>
    <n v="6576.7008867957957"/>
    <n v="4877.9096397567182"/>
  </r>
  <r>
    <n v="6"/>
    <n v="6310"/>
    <s v="O'Higgins"/>
    <s v="Santa Cruz"/>
    <x v="0"/>
    <x v="0"/>
    <n v="2"/>
    <s v="Vida"/>
    <n v="1"/>
    <s v="Violencia psicológica"/>
    <s v="No sufrió antes ni durante el año pasado"/>
    <n v="270103"/>
    <s v="Delitos violentos"/>
    <n v="270103008"/>
    <s v="Violencia Psicológica"/>
    <n v="0"/>
    <n v="37387.470130659"/>
    <n v="39102.025975897363"/>
  </r>
  <r>
    <n v="6"/>
    <n v="6310"/>
    <s v="O'Higgins"/>
    <s v="Santa Cruz"/>
    <x v="0"/>
    <x v="0"/>
    <n v="2"/>
    <s v="Vida"/>
    <n v="1"/>
    <s v="Violencia psicológica"/>
    <s v="Si sufrió antes o durante el año pasado"/>
    <n v="270103"/>
    <s v="Delitos violentos"/>
    <n v="270103008"/>
    <s v="Violencia Psicológica"/>
    <n v="0"/>
    <n v="6576.7008867957957"/>
    <n v="12972.656400699709"/>
  </r>
  <r>
    <n v="6"/>
    <n v="6310"/>
    <s v="O'Higgins"/>
    <s v="Santa Cruz"/>
    <x v="1"/>
    <x v="1"/>
    <n v="1"/>
    <s v="Año"/>
    <n v="1"/>
    <s v="Violencia psicológica"/>
    <s v="No sufrió el año pasado"/>
    <n v="270103"/>
    <s v="Delitos violentos"/>
    <n v="270103008"/>
    <s v="Violencia Psicológica"/>
    <n v="0"/>
    <n v="43964.171017454806"/>
    <n v="52074.682376597069"/>
  </r>
  <r>
    <n v="6"/>
    <n v="6310"/>
    <s v="O'Higgins"/>
    <s v="Santa Cruz"/>
    <x v="2"/>
    <x v="2"/>
    <n v="1"/>
    <s v="Año"/>
    <n v="1"/>
    <s v="Violencia psicológica"/>
    <s v="No sufrió el año pasado"/>
    <n v="270103"/>
    <s v="Delitos violentos"/>
    <n v="270103008"/>
    <s v="Violencia Psicológica"/>
    <n v="0"/>
    <n v="37387.470130659"/>
    <n v="47196.772736840343"/>
  </r>
  <r>
    <n v="6"/>
    <n v="6310"/>
    <s v="O'Higgins"/>
    <s v="Santa Cruz"/>
    <x v="2"/>
    <x v="2"/>
    <n v="1"/>
    <s v="Año"/>
    <n v="1"/>
    <s v="Violencia psicológica"/>
    <s v="Si sufrió el año pasado"/>
    <n v="270103"/>
    <s v="Delitos violentos"/>
    <n v="270103008"/>
    <s v="Violencia Psicológica"/>
    <n v="0"/>
    <n v="6576.7008867957957"/>
    <n v="4877.9096397567182"/>
  </r>
  <r>
    <n v="7"/>
    <n v="7101"/>
    <s v="Maule"/>
    <s v="Talca"/>
    <x v="0"/>
    <x v="0"/>
    <n v="1"/>
    <s v="Año"/>
    <n v="1"/>
    <s v="Violencia psicológica"/>
    <s v="No sufrió el año pasado"/>
    <n v="270103"/>
    <s v="Delitos violentos"/>
    <n v="270103008"/>
    <s v="Violencia Psicológica"/>
    <n v="52029.738856769036"/>
    <n v="45890.097165426989"/>
    <n v="58809.9168325137"/>
  </r>
  <r>
    <n v="7"/>
    <n v="7101"/>
    <s v="Maule"/>
    <s v="Talca"/>
    <x v="0"/>
    <x v="0"/>
    <n v="1"/>
    <s v="Año"/>
    <n v="1"/>
    <s v="Violencia psicológica"/>
    <s v="Si sufrió el año pasado"/>
    <n v="270103"/>
    <s v="Delitos violentos"/>
    <n v="270103008"/>
    <s v="Violencia Psicológica"/>
    <n v="8630.8103042840212"/>
    <n v="5324.2058440021738"/>
    <n v="12713.064352013471"/>
  </r>
  <r>
    <n v="7"/>
    <n v="7101"/>
    <s v="Maule"/>
    <s v="Talca"/>
    <x v="0"/>
    <x v="0"/>
    <n v="2"/>
    <s v="Vida"/>
    <n v="1"/>
    <s v="Violencia psicológica"/>
    <s v="No sufrió antes ni durante el año pasado"/>
    <n v="270103"/>
    <s v="Delitos violentos"/>
    <n v="270103008"/>
    <s v="Violencia Psicológica"/>
    <n v="49587.156774341835"/>
    <n v="44890.992997785084"/>
    <n v="39068.549914324598"/>
  </r>
  <r>
    <n v="7"/>
    <n v="7101"/>
    <s v="Maule"/>
    <s v="Talca"/>
    <x v="0"/>
    <x v="0"/>
    <n v="2"/>
    <s v="Vida"/>
    <n v="1"/>
    <s v="Violencia psicológica"/>
    <s v="Si sufrió antes o durante el año pasado"/>
    <n v="270103"/>
    <s v="Delitos violentos"/>
    <n v="270103008"/>
    <s v="Violencia Psicológica"/>
    <n v="11073.392386711223"/>
    <n v="6323.3100116440864"/>
    <n v="32454.431270202509"/>
  </r>
  <r>
    <n v="7"/>
    <n v="7101"/>
    <s v="Maule"/>
    <s v="Talca"/>
    <x v="1"/>
    <x v="1"/>
    <n v="1"/>
    <s v="Año"/>
    <n v="1"/>
    <s v="Violencia psicológica"/>
    <s v="No sufrió el año pasado"/>
    <n v="270103"/>
    <s v="Delitos violentos"/>
    <n v="270103008"/>
    <s v="Violencia Psicológica"/>
    <n v="57645.113951802545"/>
    <n v="50531.641478747435"/>
    <n v="69436.147354682005"/>
  </r>
  <r>
    <n v="7"/>
    <n v="7101"/>
    <s v="Maule"/>
    <s v="Talca"/>
    <x v="1"/>
    <x v="1"/>
    <n v="1"/>
    <s v="Año"/>
    <n v="1"/>
    <s v="Violencia psicológica"/>
    <s v="Si sufrió el año pasado"/>
    <n v="270103"/>
    <s v="Delitos violentos"/>
    <n v="270103008"/>
    <s v="Violencia Psicológica"/>
    <n v="3015.4352092505173"/>
    <n v="682.661530681719"/>
    <n v="2086.833829845179"/>
  </r>
  <r>
    <n v="7"/>
    <n v="7101"/>
    <s v="Maule"/>
    <s v="Talca"/>
    <x v="2"/>
    <x v="2"/>
    <n v="1"/>
    <s v="Año"/>
    <n v="1"/>
    <s v="Violencia psicológica"/>
    <s v="No sufrió el año pasado"/>
    <n v="270103"/>
    <s v="Delitos violentos"/>
    <n v="270103008"/>
    <s v="Violencia Psicológica"/>
    <n v="52029.738856769036"/>
    <n v="45890.097165426989"/>
    <n v="60060.059157415657"/>
  </r>
  <r>
    <n v="7"/>
    <n v="7101"/>
    <s v="Maule"/>
    <s v="Talca"/>
    <x v="2"/>
    <x v="2"/>
    <n v="1"/>
    <s v="Año"/>
    <n v="1"/>
    <s v="Violencia psicológica"/>
    <s v="Si sufrió el año pasado"/>
    <n v="270103"/>
    <s v="Delitos violentos"/>
    <n v="270103008"/>
    <s v="Violencia Psicológica"/>
    <n v="8630.8103042840212"/>
    <n v="5324.2058440021738"/>
    <n v="11462.922027111514"/>
  </r>
  <r>
    <n v="7"/>
    <n v="7102"/>
    <s v="Maule"/>
    <s v="Constitución"/>
    <x v="0"/>
    <x v="0"/>
    <n v="1"/>
    <s v="Año"/>
    <n v="1"/>
    <s v="Violencia psicológica"/>
    <s v="No sufrió el año pasado"/>
    <n v="270103"/>
    <s v="Delitos violentos"/>
    <n v="270103008"/>
    <s v="Violencia Psicológica"/>
    <n v="45539.772727272728"/>
    <n v="80255.767459845534"/>
    <n v="30968.42267554062"/>
  </r>
  <r>
    <n v="7"/>
    <n v="7102"/>
    <s v="Maule"/>
    <s v="Constitución"/>
    <x v="0"/>
    <x v="0"/>
    <n v="1"/>
    <s v="Año"/>
    <n v="1"/>
    <s v="Violencia psicológica"/>
    <s v="Si sufrió el año pasado"/>
    <n v="270103"/>
    <s v="Delitos violentos"/>
    <n v="270103008"/>
    <s v="Violencia Psicológica"/>
    <n v="0"/>
    <n v="3214.5874073778464"/>
    <n v="8459.9375583474903"/>
  </r>
  <r>
    <n v="7"/>
    <n v="7102"/>
    <s v="Maule"/>
    <s v="Constitución"/>
    <x v="0"/>
    <x v="0"/>
    <n v="1"/>
    <s v="Año"/>
    <n v="1"/>
    <s v="Violencia psicológica"/>
    <s v="No responde"/>
    <n v="270103"/>
    <s v="Delitos violentos"/>
    <n v="270103008"/>
    <s v="Violencia Psicológica"/>
    <n v="3262.9870129870128"/>
    <n v="0"/>
    <n v="0"/>
  </r>
  <r>
    <n v="7"/>
    <n v="7102"/>
    <s v="Maule"/>
    <s v="Constitución"/>
    <x v="0"/>
    <x v="0"/>
    <n v="2"/>
    <s v="Vida"/>
    <n v="1"/>
    <s v="Violencia psicológica"/>
    <s v="No sufrió antes ni durante el año pasado"/>
    <n v="270103"/>
    <s v="Delitos violentos"/>
    <n v="270103008"/>
    <s v="Violencia Psicológica"/>
    <n v="43494.318181818184"/>
    <n v="72175.568092181595"/>
    <n v="26591.157791006674"/>
  </r>
  <r>
    <n v="7"/>
    <n v="7102"/>
    <s v="Maule"/>
    <s v="Constitución"/>
    <x v="0"/>
    <x v="0"/>
    <n v="2"/>
    <s v="Vida"/>
    <n v="1"/>
    <s v="Violencia psicológica"/>
    <s v="Si sufrió antes o durante el año pasado"/>
    <n v="270103"/>
    <s v="Delitos violentos"/>
    <n v="270103008"/>
    <s v="Violencia Psicológica"/>
    <n v="5308.4415584415583"/>
    <n v="11294.786775041797"/>
    <n v="12837.202442881444"/>
  </r>
  <r>
    <n v="7"/>
    <n v="7102"/>
    <s v="Maule"/>
    <s v="Constitución"/>
    <x v="1"/>
    <x v="1"/>
    <n v="1"/>
    <s v="Año"/>
    <n v="1"/>
    <s v="Violencia psicológica"/>
    <s v="No sufrió el año pasado"/>
    <n v="270103"/>
    <s v="Delitos violentos"/>
    <n v="270103008"/>
    <s v="Violencia Psicológica"/>
    <n v="45539.772727272728"/>
    <n v="83470.354867223388"/>
    <n v="35923.993890342834"/>
  </r>
  <r>
    <n v="7"/>
    <n v="7102"/>
    <s v="Maule"/>
    <s v="Constitución"/>
    <x v="1"/>
    <x v="1"/>
    <n v="1"/>
    <s v="Año"/>
    <n v="1"/>
    <s v="Violencia psicológica"/>
    <s v="Si sufrió el año pasado"/>
    <n v="270103"/>
    <s v="Delitos violentos"/>
    <n v="270103008"/>
    <s v="Violencia Psicológica"/>
    <n v="0"/>
    <n v="0"/>
    <n v="3504.3663435452863"/>
  </r>
  <r>
    <n v="7"/>
    <n v="7102"/>
    <s v="Maule"/>
    <s v="Constitución"/>
    <x v="1"/>
    <x v="1"/>
    <n v="1"/>
    <s v="Año"/>
    <n v="1"/>
    <s v="Violencia psicológica"/>
    <s v="No responde"/>
    <n v="270103"/>
    <s v="Delitos violentos"/>
    <n v="270103008"/>
    <s v="Violencia Psicológica"/>
    <n v="3262.9870129870128"/>
    <n v="0"/>
    <n v="0"/>
  </r>
  <r>
    <n v="7"/>
    <n v="7102"/>
    <s v="Maule"/>
    <s v="Constitución"/>
    <x v="2"/>
    <x v="2"/>
    <n v="1"/>
    <s v="Año"/>
    <n v="1"/>
    <s v="Violencia psicológica"/>
    <s v="No sufrió el año pasado"/>
    <n v="270103"/>
    <s v="Delitos violentos"/>
    <n v="270103008"/>
    <s v="Violencia Psicológica"/>
    <n v="45539.772727272728"/>
    <n v="80255.767459845534"/>
    <n v="30968.42267554062"/>
  </r>
  <r>
    <n v="7"/>
    <n v="7102"/>
    <s v="Maule"/>
    <s v="Constitución"/>
    <x v="2"/>
    <x v="2"/>
    <n v="1"/>
    <s v="Año"/>
    <n v="1"/>
    <s v="Violencia psicológica"/>
    <s v="Si sufrió el año pasado"/>
    <n v="270103"/>
    <s v="Delitos violentos"/>
    <n v="270103008"/>
    <s v="Violencia Psicológica"/>
    <n v="0"/>
    <n v="3214.5874073778464"/>
    <n v="8459.9375583474903"/>
  </r>
  <r>
    <n v="7"/>
    <n v="7102"/>
    <s v="Maule"/>
    <s v="Constitución"/>
    <x v="2"/>
    <x v="2"/>
    <n v="1"/>
    <s v="Año"/>
    <n v="1"/>
    <s v="Violencia psicológica"/>
    <s v="No responde"/>
    <n v="270103"/>
    <s v="Delitos violentos"/>
    <n v="270103008"/>
    <s v="Violencia Psicológica"/>
    <n v="3262.9870129870128"/>
    <n v="0"/>
    <n v="0"/>
  </r>
  <r>
    <n v="7"/>
    <n v="7105"/>
    <s v="Maule"/>
    <s v="Maule"/>
    <x v="0"/>
    <x v="0"/>
    <n v="1"/>
    <s v="Año"/>
    <n v="1"/>
    <s v="Violencia psicológica"/>
    <s v="No sufrió el año pasado"/>
    <n v="270103"/>
    <s v="Delitos violentos"/>
    <n v="270103008"/>
    <s v="Violencia Psicológica"/>
    <n v="0"/>
    <n v="69960.326082871354"/>
    <n v="78479.173278852904"/>
  </r>
  <r>
    <n v="7"/>
    <n v="7105"/>
    <s v="Maule"/>
    <s v="Maule"/>
    <x v="0"/>
    <x v="0"/>
    <n v="1"/>
    <s v="Año"/>
    <n v="1"/>
    <s v="Violencia psicológica"/>
    <s v="Si sufrió el año pasado"/>
    <n v="270103"/>
    <s v="Delitos violentos"/>
    <n v="270103008"/>
    <s v="Violencia Psicológica"/>
    <n v="0"/>
    <n v="8396.7049186722816"/>
    <n v="21827.291661518888"/>
  </r>
  <r>
    <n v="7"/>
    <n v="7105"/>
    <s v="Maule"/>
    <s v="Maule"/>
    <x v="0"/>
    <x v="0"/>
    <n v="2"/>
    <s v="Vida"/>
    <n v="1"/>
    <s v="Violencia psicológica"/>
    <s v="No sufrió antes ni durante el año pasado"/>
    <n v="270103"/>
    <s v="Delitos violentos"/>
    <n v="270103008"/>
    <s v="Violencia Psicológica"/>
    <n v="0"/>
    <n v="64147.797756320244"/>
    <n v="68931.21529648501"/>
  </r>
  <r>
    <n v="7"/>
    <n v="7105"/>
    <s v="Maule"/>
    <s v="Maule"/>
    <x v="0"/>
    <x v="0"/>
    <n v="2"/>
    <s v="Vida"/>
    <n v="1"/>
    <s v="Violencia psicológica"/>
    <s v="Si sufrió antes o durante el año pasado"/>
    <n v="270103"/>
    <s v="Delitos violentos"/>
    <n v="270103008"/>
    <s v="Violencia Psicológica"/>
    <n v="0"/>
    <n v="14209.23324522339"/>
    <n v="31375.249643886789"/>
  </r>
  <r>
    <n v="7"/>
    <n v="7105"/>
    <s v="Maule"/>
    <s v="Maule"/>
    <x v="1"/>
    <x v="1"/>
    <n v="1"/>
    <s v="Año"/>
    <n v="1"/>
    <s v="Violencia psicológica"/>
    <s v="No sufrió el año pasado"/>
    <n v="270103"/>
    <s v="Delitos violentos"/>
    <n v="270103008"/>
    <s v="Violencia Psicológica"/>
    <n v="0"/>
    <n v="73345.227234054299"/>
    <n v="93716.260733156319"/>
  </r>
  <r>
    <n v="7"/>
    <n v="7105"/>
    <s v="Maule"/>
    <s v="Maule"/>
    <x v="1"/>
    <x v="1"/>
    <n v="1"/>
    <s v="Año"/>
    <n v="1"/>
    <s v="Violencia psicológica"/>
    <s v="Si sufrió el año pasado"/>
    <n v="270103"/>
    <s v="Delitos violentos"/>
    <n v="270103008"/>
    <s v="Violencia Psicológica"/>
    <n v="0"/>
    <n v="5011.8037674893139"/>
    <n v="6590.2042072154454"/>
  </r>
  <r>
    <n v="7"/>
    <n v="7105"/>
    <s v="Maule"/>
    <s v="Maule"/>
    <x v="2"/>
    <x v="2"/>
    <n v="1"/>
    <s v="Año"/>
    <n v="1"/>
    <s v="Violencia psicológica"/>
    <s v="No sufrió el año pasado"/>
    <n v="270103"/>
    <s v="Delitos violentos"/>
    <n v="270103008"/>
    <s v="Violencia Psicológica"/>
    <n v="0"/>
    <n v="69960.326082871354"/>
    <n v="78479.173278852904"/>
  </r>
  <r>
    <n v="7"/>
    <n v="7105"/>
    <s v="Maule"/>
    <s v="Maule"/>
    <x v="2"/>
    <x v="2"/>
    <n v="1"/>
    <s v="Año"/>
    <n v="1"/>
    <s v="Violencia psicológica"/>
    <s v="Si sufrió el año pasado"/>
    <n v="270103"/>
    <s v="Delitos violentos"/>
    <n v="270103008"/>
    <s v="Violencia Psicológica"/>
    <n v="0"/>
    <n v="8396.7049186722816"/>
    <n v="21827.291661518888"/>
  </r>
  <r>
    <n v="7"/>
    <n v="7109"/>
    <s v="Maule"/>
    <s v="San Clemente"/>
    <x v="0"/>
    <x v="0"/>
    <n v="1"/>
    <s v="Año"/>
    <n v="1"/>
    <s v="Violencia psicológica"/>
    <s v="No sufrió el año pasado"/>
    <n v="270103"/>
    <s v="Delitos violentos"/>
    <n v="270103008"/>
    <s v="Violencia Psicológica"/>
    <n v="20072.15480485405"/>
    <n v="81602.448786352659"/>
    <n v="0"/>
  </r>
  <r>
    <n v="7"/>
    <n v="7109"/>
    <s v="Maule"/>
    <s v="San Clemente"/>
    <x v="0"/>
    <x v="0"/>
    <n v="1"/>
    <s v="Año"/>
    <n v="1"/>
    <s v="Violencia psicológica"/>
    <s v="Si sufrió el año pasado"/>
    <n v="270103"/>
    <s v="Delitos violentos"/>
    <n v="270103008"/>
    <s v="Violencia Psicológica"/>
    <n v="1044.83905730216"/>
    <n v="10097.076788830716"/>
    <n v="0"/>
  </r>
  <r>
    <n v="7"/>
    <n v="7109"/>
    <s v="Maule"/>
    <s v="San Clemente"/>
    <x v="0"/>
    <x v="0"/>
    <n v="2"/>
    <s v="Vida"/>
    <n v="1"/>
    <s v="Violencia psicológica"/>
    <s v="No sufrió antes ni durante el año pasado"/>
    <n v="270103"/>
    <s v="Delitos violentos"/>
    <n v="270103008"/>
    <s v="Violencia Psicológica"/>
    <n v="19800.402942416717"/>
    <n v="81602.448786352659"/>
    <n v="0"/>
  </r>
  <r>
    <n v="7"/>
    <n v="7109"/>
    <s v="Maule"/>
    <s v="San Clemente"/>
    <x v="0"/>
    <x v="0"/>
    <n v="2"/>
    <s v="Vida"/>
    <n v="1"/>
    <s v="Violencia psicológica"/>
    <s v="Si sufrió antes o durante el año pasado"/>
    <n v="270103"/>
    <s v="Delitos violentos"/>
    <n v="270103008"/>
    <s v="Violencia Psicológica"/>
    <n v="1316.5909197394931"/>
    <n v="10097.076788830716"/>
    <n v="0"/>
  </r>
  <r>
    <n v="7"/>
    <n v="7109"/>
    <s v="Maule"/>
    <s v="San Clemente"/>
    <x v="1"/>
    <x v="1"/>
    <n v="1"/>
    <s v="Año"/>
    <n v="1"/>
    <s v="Violencia psicológica"/>
    <s v="No sufrió el año pasado"/>
    <n v="270103"/>
    <s v="Delitos violentos"/>
    <n v="270103008"/>
    <s v="Violencia Psicológica"/>
    <n v="21116.993862156211"/>
    <n v="91699.525575183376"/>
    <n v="0"/>
  </r>
  <r>
    <n v="7"/>
    <n v="7109"/>
    <s v="Maule"/>
    <s v="San Clemente"/>
    <x v="2"/>
    <x v="2"/>
    <n v="1"/>
    <s v="Año"/>
    <n v="1"/>
    <s v="Violencia psicológica"/>
    <s v="No sufrió el año pasado"/>
    <n v="270103"/>
    <s v="Delitos violentos"/>
    <n v="270103008"/>
    <s v="Violencia Psicológica"/>
    <n v="20072.15480485405"/>
    <n v="81602.448786352659"/>
    <n v="0"/>
  </r>
  <r>
    <n v="7"/>
    <n v="7109"/>
    <s v="Maule"/>
    <s v="San Clemente"/>
    <x v="2"/>
    <x v="2"/>
    <n v="1"/>
    <s v="Año"/>
    <n v="1"/>
    <s v="Violencia psicológica"/>
    <s v="Si sufrió el año pasado"/>
    <n v="270103"/>
    <s v="Delitos violentos"/>
    <n v="270103008"/>
    <s v="Violencia Psicológica"/>
    <n v="1044.83905730216"/>
    <n v="10097.076788830716"/>
    <n v="0"/>
  </r>
  <r>
    <n v="7"/>
    <n v="7201"/>
    <s v="Maule"/>
    <s v="Cauquenes"/>
    <x v="0"/>
    <x v="0"/>
    <n v="1"/>
    <s v="Año"/>
    <n v="1"/>
    <s v="Violencia psicológica"/>
    <s v="No sufrió el año pasado"/>
    <n v="270103"/>
    <s v="Delitos violentos"/>
    <n v="270103008"/>
    <s v="Violencia Psicológica"/>
    <n v="33283.2217211061"/>
    <n v="10922.317838560453"/>
    <n v="43478.534397156131"/>
  </r>
  <r>
    <n v="7"/>
    <n v="7201"/>
    <s v="Maule"/>
    <s v="Cauquenes"/>
    <x v="0"/>
    <x v="0"/>
    <n v="1"/>
    <s v="Año"/>
    <n v="1"/>
    <s v="Violencia psicológica"/>
    <s v="Si sufrió el año pasado"/>
    <n v="270103"/>
    <s v="Delitos violentos"/>
    <n v="270103008"/>
    <s v="Violencia Psicológica"/>
    <n v="12673.682292378478"/>
    <n v="0"/>
    <n v="25999.514228041495"/>
  </r>
  <r>
    <n v="7"/>
    <n v="7201"/>
    <s v="Maule"/>
    <s v="Cauquenes"/>
    <x v="0"/>
    <x v="0"/>
    <n v="1"/>
    <s v="Año"/>
    <n v="1"/>
    <s v="Violencia psicológica"/>
    <s v="No responde"/>
    <n v="270103"/>
    <s v="Delitos violentos"/>
    <n v="270103008"/>
    <s v="Violencia Psicológica"/>
    <n v="1184.4562890073346"/>
    <n v="0"/>
    <n v="0"/>
  </r>
  <r>
    <n v="7"/>
    <n v="7201"/>
    <s v="Maule"/>
    <s v="Cauquenes"/>
    <x v="0"/>
    <x v="0"/>
    <n v="2"/>
    <s v="Vida"/>
    <n v="1"/>
    <s v="Violencia psicológica"/>
    <s v="No sufrió antes ni durante el año pasado"/>
    <n v="270103"/>
    <s v="Delitos violentos"/>
    <n v="270103008"/>
    <s v="Violencia Psicológica"/>
    <n v="31880.096578743563"/>
    <n v="10922.317838560453"/>
    <n v="36862.043163257156"/>
  </r>
  <r>
    <n v="7"/>
    <n v="7201"/>
    <s v="Maule"/>
    <s v="Cauquenes"/>
    <x v="0"/>
    <x v="0"/>
    <n v="2"/>
    <s v="Vida"/>
    <n v="1"/>
    <s v="Violencia psicológica"/>
    <s v="Si sufrió antes o durante el año pasado"/>
    <n v="270103"/>
    <s v="Delitos violentos"/>
    <n v="270103008"/>
    <s v="Violencia Psicológica"/>
    <n v="15261.263723748349"/>
    <n v="0"/>
    <n v="32616.005461940462"/>
  </r>
  <r>
    <n v="7"/>
    <n v="7201"/>
    <s v="Maule"/>
    <s v="Cauquenes"/>
    <x v="1"/>
    <x v="1"/>
    <n v="1"/>
    <s v="Año"/>
    <n v="1"/>
    <s v="Violencia psicológica"/>
    <s v="No sufrió el año pasado"/>
    <n v="270103"/>
    <s v="Delitos violentos"/>
    <n v="270103008"/>
    <s v="Violencia Psicológica"/>
    <n v="44772.447724477242"/>
    <n v="10922.317838560453"/>
    <n v="59995.879509210288"/>
  </r>
  <r>
    <n v="7"/>
    <n v="7201"/>
    <s v="Maule"/>
    <s v="Cauquenes"/>
    <x v="1"/>
    <x v="1"/>
    <n v="1"/>
    <s v="Año"/>
    <n v="1"/>
    <s v="Violencia psicológica"/>
    <s v="Si sufrió el año pasado"/>
    <n v="270103"/>
    <s v="Delitos violentos"/>
    <n v="270103008"/>
    <s v="Violencia Psicológica"/>
    <n v="0"/>
    <n v="0"/>
    <n v="9482.1691159873226"/>
  </r>
  <r>
    <n v="7"/>
    <n v="7201"/>
    <s v="Maule"/>
    <s v="Cauquenes"/>
    <x v="1"/>
    <x v="1"/>
    <n v="1"/>
    <s v="Año"/>
    <n v="1"/>
    <s v="Violencia psicológica"/>
    <s v="No responde"/>
    <n v="270103"/>
    <s v="Delitos violentos"/>
    <n v="270103008"/>
    <s v="Violencia Psicológica"/>
    <n v="2368.9125780146692"/>
    <n v="0"/>
    <n v="0"/>
  </r>
  <r>
    <n v="7"/>
    <n v="7201"/>
    <s v="Maule"/>
    <s v="Cauquenes"/>
    <x v="2"/>
    <x v="2"/>
    <n v="1"/>
    <s v="Año"/>
    <n v="1"/>
    <s v="Violencia psicológica"/>
    <s v="No sufrió el año pasado"/>
    <n v="270103"/>
    <s v="Delitos violentos"/>
    <n v="270103008"/>
    <s v="Violencia Psicológica"/>
    <n v="33283.2217211061"/>
    <n v="10922.317838560453"/>
    <n v="43478.534397156131"/>
  </r>
  <r>
    <n v="7"/>
    <n v="7201"/>
    <s v="Maule"/>
    <s v="Cauquenes"/>
    <x v="2"/>
    <x v="2"/>
    <n v="1"/>
    <s v="Año"/>
    <n v="1"/>
    <s v="Violencia psicológica"/>
    <s v="Si sufrió el año pasado"/>
    <n v="270103"/>
    <s v="Delitos violentos"/>
    <n v="270103008"/>
    <s v="Violencia Psicológica"/>
    <n v="12673.682292378478"/>
    <n v="0"/>
    <n v="25999.514228041495"/>
  </r>
  <r>
    <n v="7"/>
    <n v="7201"/>
    <s v="Maule"/>
    <s v="Cauquenes"/>
    <x v="2"/>
    <x v="2"/>
    <n v="1"/>
    <s v="Año"/>
    <n v="1"/>
    <s v="Violencia psicológica"/>
    <s v="No responde"/>
    <n v="270103"/>
    <s v="Delitos violentos"/>
    <n v="270103008"/>
    <s v="Violencia Psicológica"/>
    <n v="1184.4562890073346"/>
    <n v="0"/>
    <n v="0"/>
  </r>
  <r>
    <n v="7"/>
    <n v="7301"/>
    <s v="Maule"/>
    <s v="Curicó"/>
    <x v="0"/>
    <x v="0"/>
    <n v="1"/>
    <s v="Año"/>
    <n v="1"/>
    <s v="Violencia psicológica"/>
    <s v="No sufrió el año pasado"/>
    <n v="270103"/>
    <s v="Delitos violentos"/>
    <n v="270103008"/>
    <s v="Violencia Psicológica"/>
    <n v="39427.953208465755"/>
    <n v="30960.327108195786"/>
    <n v="48566.364171777554"/>
  </r>
  <r>
    <n v="7"/>
    <n v="7301"/>
    <s v="Maule"/>
    <s v="Curicó"/>
    <x v="0"/>
    <x v="0"/>
    <n v="1"/>
    <s v="Año"/>
    <n v="1"/>
    <s v="Violencia psicológica"/>
    <s v="Si sufrió el año pasado"/>
    <n v="270103"/>
    <s v="Delitos violentos"/>
    <n v="270103008"/>
    <s v="Violencia Psicológica"/>
    <n v="7865.3052944756237"/>
    <n v="9406.9561444384544"/>
    <n v="17027.648757027975"/>
  </r>
  <r>
    <n v="7"/>
    <n v="7301"/>
    <s v="Maule"/>
    <s v="Curicó"/>
    <x v="0"/>
    <x v="0"/>
    <n v="2"/>
    <s v="Vida"/>
    <n v="1"/>
    <s v="Violencia psicológica"/>
    <s v="No sufrió antes ni durante el año pasado"/>
    <n v="270103"/>
    <s v="Delitos violentos"/>
    <n v="270103008"/>
    <s v="Violencia Psicológica"/>
    <n v="33392.386233011021"/>
    <n v="30037.310069233445"/>
    <n v="26172.247094427054"/>
  </r>
  <r>
    <n v="7"/>
    <n v="7301"/>
    <s v="Maule"/>
    <s v="Curicó"/>
    <x v="0"/>
    <x v="0"/>
    <n v="2"/>
    <s v="Vida"/>
    <n v="1"/>
    <s v="Violencia psicológica"/>
    <s v="Si sufrió antes o durante el año pasado"/>
    <n v="270103"/>
    <s v="Delitos violentos"/>
    <n v="270103008"/>
    <s v="Violencia Psicológica"/>
    <n v="13900.872269930354"/>
    <n v="10329.9731834008"/>
    <n v="39421.765834378428"/>
  </r>
  <r>
    <n v="7"/>
    <n v="7301"/>
    <s v="Maule"/>
    <s v="Curicó"/>
    <x v="1"/>
    <x v="1"/>
    <n v="1"/>
    <s v="Año"/>
    <n v="1"/>
    <s v="Violencia psicológica"/>
    <s v="No sufrió el año pasado"/>
    <n v="270103"/>
    <s v="Delitos violentos"/>
    <n v="270103008"/>
    <s v="Violencia Psicológica"/>
    <n v="44748.123605382381"/>
    <n v="39355.895692625345"/>
    <n v="60594.143121445704"/>
  </r>
  <r>
    <n v="7"/>
    <n v="7301"/>
    <s v="Maule"/>
    <s v="Curicó"/>
    <x v="1"/>
    <x v="1"/>
    <n v="1"/>
    <s v="Año"/>
    <n v="1"/>
    <s v="Violencia psicológica"/>
    <s v="Si sufrió el año pasado"/>
    <n v="270103"/>
    <s v="Delitos violentos"/>
    <n v="270103008"/>
    <s v="Violencia Psicológica"/>
    <n v="2545.1348975589967"/>
    <n v="1011.3875600088736"/>
    <n v="4999.8698073598525"/>
  </r>
  <r>
    <n v="7"/>
    <n v="7301"/>
    <s v="Maule"/>
    <s v="Curicó"/>
    <x v="2"/>
    <x v="2"/>
    <n v="1"/>
    <s v="Año"/>
    <n v="1"/>
    <s v="Violencia psicológica"/>
    <s v="No sufrió el año pasado"/>
    <n v="270103"/>
    <s v="Delitos violentos"/>
    <n v="270103008"/>
    <s v="Violencia Psicológica"/>
    <n v="39427.953208465755"/>
    <n v="30960.327108195786"/>
    <n v="49633.680241200018"/>
  </r>
  <r>
    <n v="7"/>
    <n v="7301"/>
    <s v="Maule"/>
    <s v="Curicó"/>
    <x v="2"/>
    <x v="2"/>
    <n v="1"/>
    <s v="Año"/>
    <n v="1"/>
    <s v="Violencia psicológica"/>
    <s v="Si sufrió el año pasado"/>
    <n v="270103"/>
    <s v="Delitos violentos"/>
    <n v="270103008"/>
    <s v="Violencia Psicológica"/>
    <n v="7865.3052944756237"/>
    <n v="9406.9561444384544"/>
    <n v="15960.332687605502"/>
  </r>
  <r>
    <n v="7"/>
    <n v="7304"/>
    <s v="Maule"/>
    <s v="Molina"/>
    <x v="0"/>
    <x v="0"/>
    <n v="1"/>
    <s v="Año"/>
    <n v="1"/>
    <s v="Violencia psicológica"/>
    <s v="No sufrió el año pasado"/>
    <n v="270103"/>
    <s v="Delitos violentos"/>
    <n v="270103008"/>
    <s v="Violencia Psicológica"/>
    <n v="38188.819545877042"/>
    <n v="55503.425656638923"/>
    <n v="93694.342391303391"/>
  </r>
  <r>
    <n v="7"/>
    <n v="7304"/>
    <s v="Maule"/>
    <s v="Molina"/>
    <x v="0"/>
    <x v="0"/>
    <n v="1"/>
    <s v="Año"/>
    <n v="1"/>
    <s v="Violencia psicológica"/>
    <s v="Si sufrió el año pasado"/>
    <n v="270103"/>
    <s v="Delitos violentos"/>
    <n v="270103008"/>
    <s v="Violencia Psicológica"/>
    <n v="4930.7307573142125"/>
    <n v="17045.012023909872"/>
    <n v="28616.83153670462"/>
  </r>
  <r>
    <n v="7"/>
    <n v="7304"/>
    <s v="Maule"/>
    <s v="Molina"/>
    <x v="0"/>
    <x v="0"/>
    <n v="2"/>
    <s v="Vida"/>
    <n v="1"/>
    <s v="Violencia psicológica"/>
    <s v="No sufrió antes ni durante el año pasado"/>
    <n v="270103"/>
    <s v="Delitos violentos"/>
    <n v="270103008"/>
    <s v="Violencia Psicológica"/>
    <n v="29898.641172044438"/>
    <n v="55503.425656638923"/>
    <n v="76913.660810830508"/>
  </r>
  <r>
    <n v="7"/>
    <n v="7304"/>
    <s v="Maule"/>
    <s v="Molina"/>
    <x v="0"/>
    <x v="0"/>
    <n v="2"/>
    <s v="Vida"/>
    <n v="1"/>
    <s v="Violencia psicológica"/>
    <s v="Si sufrió antes o durante el año pasado"/>
    <n v="270103"/>
    <s v="Delitos violentos"/>
    <n v="270103008"/>
    <s v="Violencia Psicológica"/>
    <n v="13220.909131146815"/>
    <n v="17045.012023909872"/>
    <n v="45397.513117177536"/>
  </r>
  <r>
    <n v="7"/>
    <n v="7304"/>
    <s v="Maule"/>
    <s v="Molina"/>
    <x v="1"/>
    <x v="1"/>
    <n v="1"/>
    <s v="Año"/>
    <n v="1"/>
    <s v="Violencia psicológica"/>
    <s v="No sufrió el año pasado"/>
    <n v="270103"/>
    <s v="Delitos violentos"/>
    <n v="270103008"/>
    <s v="Violencia Psicológica"/>
    <n v="43119.550303191252"/>
    <n v="70377.561683280728"/>
    <n v="119826.04426747083"/>
  </r>
  <r>
    <n v="7"/>
    <n v="7304"/>
    <s v="Maule"/>
    <s v="Molina"/>
    <x v="1"/>
    <x v="1"/>
    <n v="1"/>
    <s v="Año"/>
    <n v="1"/>
    <s v="Violencia psicológica"/>
    <s v="Si sufrió el año pasado"/>
    <n v="270103"/>
    <s v="Delitos violentos"/>
    <n v="270103008"/>
    <s v="Violencia Psicológica"/>
    <n v="0"/>
    <n v="2170.8759972680891"/>
    <n v="2485.1296605371704"/>
  </r>
  <r>
    <n v="7"/>
    <n v="7304"/>
    <s v="Maule"/>
    <s v="Molina"/>
    <x v="2"/>
    <x v="2"/>
    <n v="1"/>
    <s v="Año"/>
    <n v="1"/>
    <s v="Violencia psicológica"/>
    <s v="No sufrió el año pasado"/>
    <n v="270103"/>
    <s v="Delitos violentos"/>
    <n v="270103008"/>
    <s v="Violencia Psicológica"/>
    <n v="38188.819545877042"/>
    <n v="55503.425656638923"/>
    <n v="93694.342391303391"/>
  </r>
  <r>
    <n v="7"/>
    <n v="7304"/>
    <s v="Maule"/>
    <s v="Molina"/>
    <x v="2"/>
    <x v="2"/>
    <n v="1"/>
    <s v="Año"/>
    <n v="1"/>
    <s v="Violencia psicológica"/>
    <s v="Si sufrió el año pasado"/>
    <n v="270103"/>
    <s v="Delitos violentos"/>
    <n v="270103008"/>
    <s v="Violencia Psicológica"/>
    <n v="4930.7307573142125"/>
    <n v="17045.012023909872"/>
    <n v="28616.83153670462"/>
  </r>
  <r>
    <n v="7"/>
    <n v="7306"/>
    <s v="Maule"/>
    <s v="Romeral"/>
    <x v="0"/>
    <x v="0"/>
    <n v="1"/>
    <s v="Año"/>
    <n v="1"/>
    <s v="Violencia psicológica"/>
    <s v="No sufrió el año pasado"/>
    <n v="270103"/>
    <s v="Delitos violentos"/>
    <n v="270103008"/>
    <s v="Violencia Psicológica"/>
    <n v="0"/>
    <n v="53190.331396788912"/>
    <n v="0"/>
  </r>
  <r>
    <n v="7"/>
    <n v="7306"/>
    <s v="Maule"/>
    <s v="Romeral"/>
    <x v="0"/>
    <x v="0"/>
    <n v="1"/>
    <s v="Año"/>
    <n v="1"/>
    <s v="Violencia psicológica"/>
    <s v="Si sufrió el año pasado"/>
    <n v="270103"/>
    <s v="Delitos violentos"/>
    <n v="270103008"/>
    <s v="Violencia Psicológica"/>
    <n v="0"/>
    <n v="13003.213404258993"/>
    <n v="0"/>
  </r>
  <r>
    <n v="7"/>
    <n v="7306"/>
    <s v="Maule"/>
    <s v="Romeral"/>
    <x v="0"/>
    <x v="0"/>
    <n v="2"/>
    <s v="Vida"/>
    <n v="1"/>
    <s v="Violencia psicológica"/>
    <s v="No sufrió antes ni durante el año pasado"/>
    <n v="270103"/>
    <s v="Delitos violentos"/>
    <n v="270103008"/>
    <s v="Violencia Psicológica"/>
    <n v="0"/>
    <n v="53190.331396788912"/>
    <n v="0"/>
  </r>
  <r>
    <n v="7"/>
    <n v="7306"/>
    <s v="Maule"/>
    <s v="Romeral"/>
    <x v="0"/>
    <x v="0"/>
    <n v="2"/>
    <s v="Vida"/>
    <n v="1"/>
    <s v="Violencia psicológica"/>
    <s v="Si sufrió antes o durante el año pasado"/>
    <n v="270103"/>
    <s v="Delitos violentos"/>
    <n v="270103008"/>
    <s v="Violencia Psicológica"/>
    <n v="0"/>
    <n v="13003.213404258993"/>
    <n v="0"/>
  </r>
  <r>
    <n v="7"/>
    <n v="7306"/>
    <s v="Maule"/>
    <s v="Romeral"/>
    <x v="1"/>
    <x v="1"/>
    <n v="1"/>
    <s v="Año"/>
    <n v="1"/>
    <s v="Violencia psicológica"/>
    <s v="No sufrió el año pasado"/>
    <n v="270103"/>
    <s v="Delitos violentos"/>
    <n v="270103008"/>
    <s v="Violencia Psicológica"/>
    <n v="0"/>
    <n v="57958.834995456869"/>
    <n v="0"/>
  </r>
  <r>
    <n v="7"/>
    <n v="7306"/>
    <s v="Maule"/>
    <s v="Romeral"/>
    <x v="1"/>
    <x v="1"/>
    <n v="1"/>
    <s v="Año"/>
    <n v="1"/>
    <s v="Violencia psicológica"/>
    <s v="Si sufrió el año pasado"/>
    <n v="270103"/>
    <s v="Delitos violentos"/>
    <n v="270103008"/>
    <s v="Violencia Psicológica"/>
    <n v="0"/>
    <n v="8234.7098055910355"/>
    <n v="0"/>
  </r>
  <r>
    <n v="7"/>
    <n v="7306"/>
    <s v="Maule"/>
    <s v="Romeral"/>
    <x v="2"/>
    <x v="2"/>
    <n v="1"/>
    <s v="Año"/>
    <n v="1"/>
    <s v="Violencia psicológica"/>
    <s v="No sufrió el año pasado"/>
    <n v="270103"/>
    <s v="Delitos violentos"/>
    <n v="270103008"/>
    <s v="Violencia Psicológica"/>
    <n v="0"/>
    <n v="53190.331396788912"/>
    <n v="0"/>
  </r>
  <r>
    <n v="7"/>
    <n v="7306"/>
    <s v="Maule"/>
    <s v="Romeral"/>
    <x v="2"/>
    <x v="2"/>
    <n v="1"/>
    <s v="Año"/>
    <n v="1"/>
    <s v="Violencia psicológica"/>
    <s v="Si sufrió el año pasado"/>
    <n v="270103"/>
    <s v="Delitos violentos"/>
    <n v="270103008"/>
    <s v="Violencia Psicológica"/>
    <n v="0"/>
    <n v="13003.213404258993"/>
    <n v="0"/>
  </r>
  <r>
    <n v="7"/>
    <n v="7308"/>
    <s v="Maule"/>
    <s v="Teno"/>
    <x v="0"/>
    <x v="0"/>
    <n v="1"/>
    <s v="Año"/>
    <n v="1"/>
    <s v="Violencia psicológica"/>
    <s v="No sufrió el año pasado"/>
    <n v="270103"/>
    <s v="Delitos violentos"/>
    <n v="270103008"/>
    <s v="Violencia Psicológica"/>
    <n v="0"/>
    <n v="16633.366374020585"/>
    <n v="0"/>
  </r>
  <r>
    <n v="7"/>
    <n v="7308"/>
    <s v="Maule"/>
    <s v="Teno"/>
    <x v="0"/>
    <x v="0"/>
    <n v="2"/>
    <s v="Vida"/>
    <n v="1"/>
    <s v="Violencia psicológica"/>
    <s v="No sufrió antes ni durante el año pasado"/>
    <n v="270103"/>
    <s v="Delitos violentos"/>
    <n v="270103008"/>
    <s v="Violencia Psicológica"/>
    <n v="0"/>
    <n v="16633.366374020585"/>
    <n v="0"/>
  </r>
  <r>
    <n v="7"/>
    <n v="7308"/>
    <s v="Maule"/>
    <s v="Teno"/>
    <x v="1"/>
    <x v="1"/>
    <n v="1"/>
    <s v="Año"/>
    <n v="1"/>
    <s v="Violencia psicológica"/>
    <s v="No sufrió el año pasado"/>
    <n v="270103"/>
    <s v="Delitos violentos"/>
    <n v="270103008"/>
    <s v="Violencia Psicológica"/>
    <n v="0"/>
    <n v="16633.366374020585"/>
    <n v="0"/>
  </r>
  <r>
    <n v="7"/>
    <n v="7308"/>
    <s v="Maule"/>
    <s v="Teno"/>
    <x v="2"/>
    <x v="2"/>
    <n v="1"/>
    <s v="Año"/>
    <n v="1"/>
    <s v="Violencia psicológica"/>
    <s v="No sufrió el año pasado"/>
    <n v="270103"/>
    <s v="Delitos violentos"/>
    <n v="270103008"/>
    <s v="Violencia Psicológica"/>
    <n v="0"/>
    <n v="16633.366374020585"/>
    <n v="0"/>
  </r>
  <r>
    <n v="7"/>
    <n v="7309"/>
    <s v="Maule"/>
    <s v="Vichuquén"/>
    <x v="0"/>
    <x v="0"/>
    <n v="1"/>
    <s v="Año"/>
    <n v="1"/>
    <s v="Violencia psicológica"/>
    <s v="No sufrió el año pasado"/>
    <n v="270103"/>
    <s v="Delitos violentos"/>
    <n v="270103008"/>
    <s v="Violencia Psicológica"/>
    <n v="0"/>
    <n v="205043.1267779574"/>
    <n v="0"/>
  </r>
  <r>
    <n v="7"/>
    <n v="7309"/>
    <s v="Maule"/>
    <s v="Vichuquén"/>
    <x v="0"/>
    <x v="0"/>
    <n v="1"/>
    <s v="Año"/>
    <n v="1"/>
    <s v="Violencia psicológica"/>
    <s v="Si sufrió el año pasado"/>
    <n v="270103"/>
    <s v="Delitos violentos"/>
    <n v="270103008"/>
    <s v="Violencia Psicológica"/>
    <n v="0"/>
    <n v="40790.82331008149"/>
    <n v="0"/>
  </r>
  <r>
    <n v="7"/>
    <n v="7309"/>
    <s v="Maule"/>
    <s v="Vichuquén"/>
    <x v="0"/>
    <x v="0"/>
    <n v="2"/>
    <s v="Vida"/>
    <n v="1"/>
    <s v="Violencia psicológica"/>
    <s v="No sufrió antes ni durante el año pasado"/>
    <n v="270103"/>
    <s v="Delitos violentos"/>
    <n v="270103008"/>
    <s v="Violencia Psicológica"/>
    <n v="0"/>
    <n v="205043.1267779574"/>
    <n v="0"/>
  </r>
  <r>
    <n v="7"/>
    <n v="7309"/>
    <s v="Maule"/>
    <s v="Vichuquén"/>
    <x v="0"/>
    <x v="0"/>
    <n v="2"/>
    <s v="Vida"/>
    <n v="1"/>
    <s v="Violencia psicológica"/>
    <s v="Si sufrió antes o durante el año pasado"/>
    <n v="270103"/>
    <s v="Delitos violentos"/>
    <n v="270103008"/>
    <s v="Violencia Psicológica"/>
    <n v="0"/>
    <n v="40790.82331008149"/>
    <n v="0"/>
  </r>
  <r>
    <n v="7"/>
    <n v="7309"/>
    <s v="Maule"/>
    <s v="Vichuquén"/>
    <x v="1"/>
    <x v="1"/>
    <n v="1"/>
    <s v="Año"/>
    <n v="1"/>
    <s v="Violencia psicológica"/>
    <s v="No sufrió el año pasado"/>
    <n v="270103"/>
    <s v="Delitos violentos"/>
    <n v="270103008"/>
    <s v="Violencia Psicológica"/>
    <n v="0"/>
    <n v="245833.95008803884"/>
    <n v="0"/>
  </r>
  <r>
    <n v="7"/>
    <n v="7309"/>
    <s v="Maule"/>
    <s v="Vichuquén"/>
    <x v="2"/>
    <x v="2"/>
    <n v="1"/>
    <s v="Año"/>
    <n v="1"/>
    <s v="Violencia psicológica"/>
    <s v="No sufrió el año pasado"/>
    <n v="270103"/>
    <s v="Delitos violentos"/>
    <n v="270103008"/>
    <s v="Violencia Psicológica"/>
    <n v="0"/>
    <n v="205043.1267779574"/>
    <n v="0"/>
  </r>
  <r>
    <n v="7"/>
    <n v="7309"/>
    <s v="Maule"/>
    <s v="Vichuquén"/>
    <x v="2"/>
    <x v="2"/>
    <n v="1"/>
    <s v="Año"/>
    <n v="1"/>
    <s v="Violencia psicológica"/>
    <s v="Si sufrió el año pasado"/>
    <n v="270103"/>
    <s v="Delitos violentos"/>
    <n v="270103008"/>
    <s v="Violencia Psicológica"/>
    <n v="0"/>
    <n v="40790.82331008149"/>
    <n v="0"/>
  </r>
  <r>
    <n v="7"/>
    <n v="7401"/>
    <s v="Maule"/>
    <s v="Linares"/>
    <x v="0"/>
    <x v="0"/>
    <n v="1"/>
    <s v="Año"/>
    <n v="1"/>
    <s v="Violencia psicológica"/>
    <s v="No sufrió el año pasado"/>
    <n v="270103"/>
    <s v="Delitos violentos"/>
    <n v="270103008"/>
    <s v="Violencia Psicológica"/>
    <n v="40629.39263610616"/>
    <n v="31848.850398207451"/>
    <n v="45053.684488870866"/>
  </r>
  <r>
    <n v="7"/>
    <n v="7401"/>
    <s v="Maule"/>
    <s v="Linares"/>
    <x v="0"/>
    <x v="0"/>
    <n v="1"/>
    <s v="Año"/>
    <n v="1"/>
    <s v="Violencia psicológica"/>
    <s v="Si sufrió el año pasado"/>
    <n v="270103"/>
    <s v="Delitos violentos"/>
    <n v="270103008"/>
    <s v="Violencia Psicológica"/>
    <n v="9082.1357390118537"/>
    <n v="5358.1019142012046"/>
    <n v="17863.232625123641"/>
  </r>
  <r>
    <n v="7"/>
    <n v="7401"/>
    <s v="Maule"/>
    <s v="Linares"/>
    <x v="0"/>
    <x v="0"/>
    <n v="2"/>
    <s v="Vida"/>
    <n v="1"/>
    <s v="Violencia psicológica"/>
    <s v="No sufrió antes ni durante el año pasado"/>
    <n v="270103"/>
    <s v="Delitos violentos"/>
    <n v="270103008"/>
    <s v="Violencia Psicológica"/>
    <n v="35076.051610196162"/>
    <n v="31848.850398207451"/>
    <n v="45053.684488870866"/>
  </r>
  <r>
    <n v="7"/>
    <n v="7401"/>
    <s v="Maule"/>
    <s v="Linares"/>
    <x v="0"/>
    <x v="0"/>
    <n v="2"/>
    <s v="Vida"/>
    <n v="1"/>
    <s v="Violencia psicológica"/>
    <s v="Si sufrió antes o durante el año pasado"/>
    <n v="270103"/>
    <s v="Delitos violentos"/>
    <n v="270103008"/>
    <s v="Violencia Psicológica"/>
    <n v="14635.47676492185"/>
    <n v="5358.1019142012046"/>
    <n v="17863.232625123641"/>
  </r>
  <r>
    <n v="7"/>
    <n v="7401"/>
    <s v="Maule"/>
    <s v="Linares"/>
    <x v="1"/>
    <x v="1"/>
    <n v="1"/>
    <s v="Año"/>
    <n v="1"/>
    <s v="Violencia psicológica"/>
    <s v="No sufrió el año pasado"/>
    <n v="270103"/>
    <s v="Delitos violentos"/>
    <n v="270103008"/>
    <s v="Violencia Psicológica"/>
    <n v="47735.235497744674"/>
    <n v="34736.08301704967"/>
    <n v="58190.4368478252"/>
  </r>
  <r>
    <n v="7"/>
    <n v="7401"/>
    <s v="Maule"/>
    <s v="Linares"/>
    <x v="1"/>
    <x v="1"/>
    <n v="1"/>
    <s v="Año"/>
    <n v="1"/>
    <s v="Violencia psicológica"/>
    <s v="Si sufrió el año pasado"/>
    <n v="270103"/>
    <s v="Delitos violentos"/>
    <n v="270103008"/>
    <s v="Violencia Psicológica"/>
    <n v="1976.2928773733347"/>
    <n v="2470.8692953589884"/>
    <n v="4726.480266169282"/>
  </r>
  <r>
    <n v="7"/>
    <n v="7401"/>
    <s v="Maule"/>
    <s v="Linares"/>
    <x v="2"/>
    <x v="2"/>
    <n v="1"/>
    <s v="Año"/>
    <n v="1"/>
    <s v="Violencia psicológica"/>
    <s v="No sufrió el año pasado"/>
    <n v="270103"/>
    <s v="Delitos violentos"/>
    <n v="270103008"/>
    <s v="Violencia Psicológica"/>
    <n v="40629.39263610616"/>
    <n v="31848.850398207451"/>
    <n v="45053.684488870866"/>
  </r>
  <r>
    <n v="7"/>
    <n v="7401"/>
    <s v="Maule"/>
    <s v="Linares"/>
    <x v="2"/>
    <x v="2"/>
    <n v="1"/>
    <s v="Año"/>
    <n v="1"/>
    <s v="Violencia psicológica"/>
    <s v="Si sufrió el año pasado"/>
    <n v="270103"/>
    <s v="Delitos violentos"/>
    <n v="270103008"/>
    <s v="Violencia Psicológica"/>
    <n v="9082.1357390118537"/>
    <n v="5358.1019142012046"/>
    <n v="17863.232625123641"/>
  </r>
  <r>
    <n v="7"/>
    <n v="7402"/>
    <s v="Maule"/>
    <s v="Colbún"/>
    <x v="0"/>
    <x v="0"/>
    <n v="1"/>
    <s v="Año"/>
    <n v="1"/>
    <s v="Violencia psicológica"/>
    <s v="No sufrió el año pasado"/>
    <n v="270103"/>
    <s v="Delitos violentos"/>
    <n v="270103008"/>
    <s v="Violencia Psicológica"/>
    <n v="0"/>
    <n v="81539.688596768217"/>
    <n v="0"/>
  </r>
  <r>
    <n v="7"/>
    <n v="7402"/>
    <s v="Maule"/>
    <s v="Colbún"/>
    <x v="0"/>
    <x v="0"/>
    <n v="1"/>
    <s v="Año"/>
    <n v="1"/>
    <s v="Violencia psicológica"/>
    <s v="Si sufrió el año pasado"/>
    <n v="270103"/>
    <s v="Delitos violentos"/>
    <n v="270103008"/>
    <s v="Violencia Psicológica"/>
    <n v="0"/>
    <n v="26137.382791588509"/>
    <n v="0"/>
  </r>
  <r>
    <n v="7"/>
    <n v="7402"/>
    <s v="Maule"/>
    <s v="Colbún"/>
    <x v="0"/>
    <x v="0"/>
    <n v="2"/>
    <s v="Vida"/>
    <n v="1"/>
    <s v="Violencia psicológica"/>
    <s v="No sufrió antes ni durante el año pasado"/>
    <n v="270103"/>
    <s v="Delitos violentos"/>
    <n v="270103008"/>
    <s v="Violencia Psicológica"/>
    <n v="0"/>
    <n v="74849.054210675546"/>
    <n v="0"/>
  </r>
  <r>
    <n v="7"/>
    <n v="7402"/>
    <s v="Maule"/>
    <s v="Colbún"/>
    <x v="0"/>
    <x v="0"/>
    <n v="2"/>
    <s v="Vida"/>
    <n v="1"/>
    <s v="Violencia psicológica"/>
    <s v="Si sufrió antes o durante el año pasado"/>
    <n v="270103"/>
    <s v="Delitos violentos"/>
    <n v="270103008"/>
    <s v="Violencia Psicológica"/>
    <n v="0"/>
    <n v="32828.017177681162"/>
    <n v="0"/>
  </r>
  <r>
    <n v="7"/>
    <n v="7402"/>
    <s v="Maule"/>
    <s v="Colbún"/>
    <x v="1"/>
    <x v="1"/>
    <n v="1"/>
    <s v="Año"/>
    <n v="1"/>
    <s v="Violencia psicológica"/>
    <s v="No sufrió el año pasado"/>
    <n v="270103"/>
    <s v="Delitos violentos"/>
    <n v="270103008"/>
    <s v="Violencia Psicológica"/>
    <n v="0"/>
    <n v="102892.72703613597"/>
    <n v="0"/>
  </r>
  <r>
    <n v="7"/>
    <n v="7402"/>
    <s v="Maule"/>
    <s v="Colbún"/>
    <x v="1"/>
    <x v="1"/>
    <n v="1"/>
    <s v="Año"/>
    <n v="1"/>
    <s v="Violencia psicológica"/>
    <s v="Si sufrió el año pasado"/>
    <n v="270103"/>
    <s v="Delitos violentos"/>
    <n v="270103008"/>
    <s v="Violencia Psicológica"/>
    <n v="0"/>
    <n v="4784.3443522207617"/>
    <n v="0"/>
  </r>
  <r>
    <n v="7"/>
    <n v="7402"/>
    <s v="Maule"/>
    <s v="Colbún"/>
    <x v="2"/>
    <x v="2"/>
    <n v="1"/>
    <s v="Año"/>
    <n v="1"/>
    <s v="Violencia psicológica"/>
    <s v="No sufrió el año pasado"/>
    <n v="270103"/>
    <s v="Delitos violentos"/>
    <n v="270103008"/>
    <s v="Violencia Psicológica"/>
    <n v="0"/>
    <n v="81539.688596768217"/>
    <n v="0"/>
  </r>
  <r>
    <n v="7"/>
    <n v="7402"/>
    <s v="Maule"/>
    <s v="Colbún"/>
    <x v="2"/>
    <x v="2"/>
    <n v="1"/>
    <s v="Año"/>
    <n v="1"/>
    <s v="Violencia psicológica"/>
    <s v="Si sufrió el año pasado"/>
    <n v="270103"/>
    <s v="Delitos violentos"/>
    <n v="270103008"/>
    <s v="Violencia Psicológica"/>
    <n v="0"/>
    <n v="26137.382791588509"/>
    <n v="0"/>
  </r>
  <r>
    <n v="7"/>
    <n v="7403"/>
    <s v="Maule"/>
    <s v="Longaví"/>
    <x v="0"/>
    <x v="0"/>
    <n v="1"/>
    <s v="Año"/>
    <n v="1"/>
    <s v="Violencia psicológica"/>
    <s v="No sufrió el año pasado"/>
    <n v="270103"/>
    <s v="Delitos violentos"/>
    <n v="270103008"/>
    <s v="Violencia Psicológica"/>
    <n v="0"/>
    <n v="11038.209225748207"/>
    <n v="0"/>
  </r>
  <r>
    <n v="7"/>
    <n v="7403"/>
    <s v="Maule"/>
    <s v="Longaví"/>
    <x v="0"/>
    <x v="0"/>
    <n v="2"/>
    <s v="Vida"/>
    <n v="1"/>
    <s v="Violencia psicológica"/>
    <s v="No sufrió antes ni durante el año pasado"/>
    <n v="270103"/>
    <s v="Delitos violentos"/>
    <n v="270103008"/>
    <s v="Violencia Psicológica"/>
    <n v="0"/>
    <n v="11038.209225748207"/>
    <n v="0"/>
  </r>
  <r>
    <n v="7"/>
    <n v="7403"/>
    <s v="Maule"/>
    <s v="Longaví"/>
    <x v="1"/>
    <x v="1"/>
    <n v="1"/>
    <s v="Año"/>
    <n v="1"/>
    <s v="Violencia psicológica"/>
    <s v="No sufrió el año pasado"/>
    <n v="270103"/>
    <s v="Delitos violentos"/>
    <n v="270103008"/>
    <s v="Violencia Psicológica"/>
    <n v="0"/>
    <n v="11038.209225748207"/>
    <n v="0"/>
  </r>
  <r>
    <n v="7"/>
    <n v="7403"/>
    <s v="Maule"/>
    <s v="Longaví"/>
    <x v="2"/>
    <x v="2"/>
    <n v="1"/>
    <s v="Año"/>
    <n v="1"/>
    <s v="Violencia psicológica"/>
    <s v="No sufrió el año pasado"/>
    <n v="270103"/>
    <s v="Delitos violentos"/>
    <n v="270103008"/>
    <s v="Violencia Psicológica"/>
    <n v="0"/>
    <n v="11038.209225748207"/>
    <n v="0"/>
  </r>
  <r>
    <n v="7"/>
    <n v="7404"/>
    <s v="Maule"/>
    <s v="Parral"/>
    <x v="0"/>
    <x v="0"/>
    <n v="1"/>
    <s v="Año"/>
    <n v="1"/>
    <s v="Violencia psicológica"/>
    <s v="No sufrió el año pasado"/>
    <n v="270103"/>
    <s v="Delitos violentos"/>
    <n v="270103008"/>
    <s v="Violencia Psicológica"/>
    <n v="38750.354207990931"/>
    <n v="56943.509044611754"/>
    <n v="25113.853952091918"/>
  </r>
  <r>
    <n v="7"/>
    <n v="7404"/>
    <s v="Maule"/>
    <s v="Parral"/>
    <x v="0"/>
    <x v="0"/>
    <n v="1"/>
    <s v="Año"/>
    <n v="1"/>
    <s v="Violencia psicológica"/>
    <s v="Si sufrió el año pasado"/>
    <n v="270103"/>
    <s v="Delitos violentos"/>
    <n v="270103008"/>
    <s v="Violencia Psicológica"/>
    <n v="2640.0302257485596"/>
    <n v="7660.7479933819704"/>
    <n v="3909.8480429435008"/>
  </r>
  <r>
    <n v="7"/>
    <n v="7404"/>
    <s v="Maule"/>
    <s v="Parral"/>
    <x v="0"/>
    <x v="0"/>
    <n v="2"/>
    <s v="Vida"/>
    <n v="1"/>
    <s v="Violencia psicológica"/>
    <s v="No sufrió antes ni durante el año pasado"/>
    <n v="270103"/>
    <s v="Delitos violentos"/>
    <n v="270103008"/>
    <s v="Violencia Psicológica"/>
    <n v="35146.878246906585"/>
    <n v="54569.272757446015"/>
    <n v="11781.810826782865"/>
  </r>
  <r>
    <n v="7"/>
    <n v="7404"/>
    <s v="Maule"/>
    <s v="Parral"/>
    <x v="0"/>
    <x v="0"/>
    <n v="2"/>
    <s v="Vida"/>
    <n v="1"/>
    <s v="Violencia psicológica"/>
    <s v="Si sufrió antes o durante el año pasado"/>
    <n v="270103"/>
    <s v="Delitos violentos"/>
    <n v="270103008"/>
    <s v="Violencia Psicológica"/>
    <n v="6243.5061868329085"/>
    <n v="10034.984280547711"/>
    <n v="17241.891168252558"/>
  </r>
  <r>
    <n v="7"/>
    <n v="7404"/>
    <s v="Maule"/>
    <s v="Parral"/>
    <x v="1"/>
    <x v="1"/>
    <n v="1"/>
    <s v="Año"/>
    <n v="1"/>
    <s v="Violencia psicológica"/>
    <s v="No sufrió el año pasado"/>
    <n v="270103"/>
    <s v="Delitos violentos"/>
    <n v="270103008"/>
    <s v="Violencia Psicológica"/>
    <n v="41390.384433739491"/>
    <n v="64604.257037993717"/>
    <n v="29023.701995035419"/>
  </r>
  <r>
    <n v="7"/>
    <n v="7404"/>
    <s v="Maule"/>
    <s v="Parral"/>
    <x v="2"/>
    <x v="2"/>
    <n v="1"/>
    <s v="Año"/>
    <n v="1"/>
    <s v="Violencia psicológica"/>
    <s v="No sufrió el año pasado"/>
    <n v="270103"/>
    <s v="Delitos violentos"/>
    <n v="270103008"/>
    <s v="Violencia Psicológica"/>
    <n v="38750.354207990931"/>
    <n v="56943.509044611754"/>
    <n v="25113.853952091918"/>
  </r>
  <r>
    <n v="7"/>
    <n v="7404"/>
    <s v="Maule"/>
    <s v="Parral"/>
    <x v="2"/>
    <x v="2"/>
    <n v="1"/>
    <s v="Año"/>
    <n v="1"/>
    <s v="Violencia psicológica"/>
    <s v="Si sufrió el año pasado"/>
    <n v="270103"/>
    <s v="Delitos violentos"/>
    <n v="270103008"/>
    <s v="Violencia Psicológica"/>
    <n v="2640.0302257485596"/>
    <n v="7660.7479933819704"/>
    <n v="3909.8480429435008"/>
  </r>
  <r>
    <n v="7"/>
    <n v="7405"/>
    <s v="Maule"/>
    <s v="Retiro"/>
    <x v="0"/>
    <x v="0"/>
    <n v="1"/>
    <s v="Año"/>
    <n v="1"/>
    <s v="Violencia psicológica"/>
    <s v="No sufrió el año pasado"/>
    <n v="270103"/>
    <s v="Delitos violentos"/>
    <n v="270103008"/>
    <s v="Violencia Psicológica"/>
    <n v="0"/>
    <n v="21200.46905332285"/>
    <n v="0"/>
  </r>
  <r>
    <n v="7"/>
    <n v="7405"/>
    <s v="Maule"/>
    <s v="Retiro"/>
    <x v="0"/>
    <x v="0"/>
    <n v="2"/>
    <s v="Vida"/>
    <n v="1"/>
    <s v="Violencia psicológica"/>
    <s v="No sufrió antes ni durante el año pasado"/>
    <n v="270103"/>
    <s v="Delitos violentos"/>
    <n v="270103008"/>
    <s v="Violencia Psicológica"/>
    <n v="0"/>
    <n v="21200.46905332285"/>
    <n v="0"/>
  </r>
  <r>
    <n v="7"/>
    <n v="7405"/>
    <s v="Maule"/>
    <s v="Retiro"/>
    <x v="1"/>
    <x v="1"/>
    <n v="1"/>
    <s v="Año"/>
    <n v="1"/>
    <s v="Violencia psicológica"/>
    <s v="No sufrió el año pasado"/>
    <n v="270103"/>
    <s v="Delitos violentos"/>
    <n v="270103008"/>
    <s v="Violencia Psicológica"/>
    <n v="0"/>
    <n v="21200.46905332285"/>
    <n v="0"/>
  </r>
  <r>
    <n v="7"/>
    <n v="7405"/>
    <s v="Maule"/>
    <s v="Retiro"/>
    <x v="2"/>
    <x v="2"/>
    <n v="1"/>
    <s v="Año"/>
    <n v="1"/>
    <s v="Violencia psicológica"/>
    <s v="No sufrió el año pasado"/>
    <n v="270103"/>
    <s v="Delitos violentos"/>
    <n v="270103008"/>
    <s v="Violencia Psicológica"/>
    <n v="0"/>
    <n v="21200.46905332285"/>
    <n v="0"/>
  </r>
  <r>
    <n v="7"/>
    <n v="7406"/>
    <s v="Maule"/>
    <s v="San Javier"/>
    <x v="0"/>
    <x v="0"/>
    <n v="1"/>
    <s v="Año"/>
    <n v="1"/>
    <s v="Violencia psicológica"/>
    <s v="No sufrió el año pasado"/>
    <n v="270103"/>
    <s v="Delitos violentos"/>
    <n v="270103008"/>
    <s v="Violencia Psicológica"/>
    <n v="28137.767429600666"/>
    <n v="58791.904076738465"/>
    <n v="12141.851649965049"/>
  </r>
  <r>
    <n v="7"/>
    <n v="7406"/>
    <s v="Maule"/>
    <s v="San Javier"/>
    <x v="0"/>
    <x v="0"/>
    <n v="1"/>
    <s v="Año"/>
    <n v="1"/>
    <s v="Violencia psicológica"/>
    <s v="Si sufrió el año pasado"/>
    <n v="270103"/>
    <s v="Delitos violentos"/>
    <n v="270103008"/>
    <s v="Violencia Psicológica"/>
    <n v="4849.9758379826908"/>
    <n v="4825.336789892287"/>
    <n v="8795.0760434318072"/>
  </r>
  <r>
    <n v="7"/>
    <n v="7406"/>
    <s v="Maule"/>
    <s v="San Javier"/>
    <x v="0"/>
    <x v="0"/>
    <n v="2"/>
    <s v="Vida"/>
    <n v="1"/>
    <s v="Violencia psicológica"/>
    <s v="No sufrió antes ni durante el año pasado"/>
    <n v="270103"/>
    <s v="Delitos violentos"/>
    <n v="270103008"/>
    <s v="Violencia Psicológica"/>
    <n v="20875.982954795061"/>
    <n v="58791.904076738465"/>
    <n v="12141.851649965049"/>
  </r>
  <r>
    <n v="7"/>
    <n v="7406"/>
    <s v="Maule"/>
    <s v="San Javier"/>
    <x v="0"/>
    <x v="0"/>
    <n v="2"/>
    <s v="Vida"/>
    <n v="1"/>
    <s v="Violencia psicológica"/>
    <s v="Si sufrió antes o durante el año pasado"/>
    <n v="270103"/>
    <s v="Delitos violentos"/>
    <n v="270103008"/>
    <s v="Violencia Psicológica"/>
    <n v="12111.760312788298"/>
    <n v="4825.336789892287"/>
    <n v="8795.0760434318072"/>
  </r>
  <r>
    <n v="7"/>
    <n v="7406"/>
    <s v="Maule"/>
    <s v="San Javier"/>
    <x v="1"/>
    <x v="1"/>
    <n v="1"/>
    <s v="Año"/>
    <n v="1"/>
    <s v="Violencia psicológica"/>
    <s v="No sufrió el año pasado"/>
    <n v="270103"/>
    <s v="Delitos violentos"/>
    <n v="270103008"/>
    <s v="Violencia Psicológica"/>
    <n v="32987.743267583362"/>
    <n v="63617.240866630767"/>
    <n v="20936.92769339685"/>
  </r>
  <r>
    <n v="7"/>
    <n v="7406"/>
    <s v="Maule"/>
    <s v="San Javier"/>
    <x v="2"/>
    <x v="2"/>
    <n v="1"/>
    <s v="Año"/>
    <n v="1"/>
    <s v="Violencia psicológica"/>
    <s v="No sufrió el año pasado"/>
    <n v="270103"/>
    <s v="Delitos violentos"/>
    <n v="270103008"/>
    <s v="Violencia Psicológica"/>
    <n v="28137.767429600666"/>
    <n v="58791.904076738465"/>
    <n v="12141.851649965049"/>
  </r>
  <r>
    <n v="7"/>
    <n v="7406"/>
    <s v="Maule"/>
    <s v="San Javier"/>
    <x v="2"/>
    <x v="2"/>
    <n v="1"/>
    <s v="Año"/>
    <n v="1"/>
    <s v="Violencia psicológica"/>
    <s v="Si sufrió el año pasado"/>
    <n v="270103"/>
    <s v="Delitos violentos"/>
    <n v="270103008"/>
    <s v="Violencia Psicológica"/>
    <n v="4849.9758379826908"/>
    <n v="4825.336789892287"/>
    <n v="8795.0760434318072"/>
  </r>
  <r>
    <n v="8"/>
    <n v="8101"/>
    <s v="Biobío"/>
    <s v="Concepción"/>
    <x v="0"/>
    <x v="0"/>
    <n v="1"/>
    <s v="Año"/>
    <n v="1"/>
    <s v="Violencia psicológica"/>
    <s v="No sufrió el año pasado"/>
    <n v="270103"/>
    <s v="Delitos violentos"/>
    <n v="270103008"/>
    <s v="Violencia Psicológica"/>
    <n v="47802.790321493565"/>
    <n v="56653.432714041061"/>
    <n v="41348.502791768573"/>
  </r>
  <r>
    <n v="8"/>
    <n v="8101"/>
    <s v="Biobío"/>
    <s v="Concepción"/>
    <x v="0"/>
    <x v="0"/>
    <n v="1"/>
    <s v="Año"/>
    <n v="1"/>
    <s v="Violencia psicológica"/>
    <s v="Si sufrió el año pasado"/>
    <n v="270103"/>
    <s v="Delitos violentos"/>
    <n v="270103008"/>
    <s v="Violencia Psicológica"/>
    <n v="16950.866078048122"/>
    <n v="16080.822957200569"/>
    <n v="13546.864604742763"/>
  </r>
  <r>
    <n v="8"/>
    <n v="8101"/>
    <s v="Biobío"/>
    <s v="Concepción"/>
    <x v="0"/>
    <x v="0"/>
    <n v="2"/>
    <s v="Vida"/>
    <n v="1"/>
    <s v="Violencia psicológica"/>
    <s v="No sufrió antes ni durante el año pasado"/>
    <n v="270103"/>
    <s v="Delitos violentos"/>
    <n v="270103008"/>
    <s v="Violencia Psicológica"/>
    <n v="38812.596886162974"/>
    <n v="44603.959747069974"/>
    <n v="25698.834445602664"/>
  </r>
  <r>
    <n v="8"/>
    <n v="8101"/>
    <s v="Biobío"/>
    <s v="Concepción"/>
    <x v="0"/>
    <x v="0"/>
    <n v="2"/>
    <s v="Vida"/>
    <n v="1"/>
    <s v="Violencia psicológica"/>
    <s v="Si sufrió antes o durante el año pasado"/>
    <n v="270103"/>
    <s v="Delitos violentos"/>
    <n v="270103008"/>
    <s v="Violencia Psicológica"/>
    <n v="25941.059513378714"/>
    <n v="28130.295924171674"/>
    <n v="29196.532950908681"/>
  </r>
  <r>
    <n v="8"/>
    <n v="8101"/>
    <s v="Biobío"/>
    <s v="Concepción"/>
    <x v="1"/>
    <x v="1"/>
    <n v="1"/>
    <s v="Año"/>
    <n v="1"/>
    <s v="Violencia psicológica"/>
    <s v="No sufrió el año pasado"/>
    <n v="270103"/>
    <s v="Delitos violentos"/>
    <n v="270103008"/>
    <s v="Violencia Psicológica"/>
    <n v="62979.375884612789"/>
    <n v="70873.894042233587"/>
    <n v="49795.505413305451"/>
  </r>
  <r>
    <n v="8"/>
    <n v="8101"/>
    <s v="Biobío"/>
    <s v="Concepción"/>
    <x v="1"/>
    <x v="1"/>
    <n v="1"/>
    <s v="Año"/>
    <n v="1"/>
    <s v="Violencia psicológica"/>
    <s v="Si sufrió el año pasado"/>
    <n v="270103"/>
    <s v="Delitos violentos"/>
    <n v="270103008"/>
    <s v="Violencia Psicológica"/>
    <n v="1774.280514928894"/>
    <n v="1860.3616290080577"/>
    <n v="5099.8619832058748"/>
  </r>
  <r>
    <n v="8"/>
    <n v="8101"/>
    <s v="Biobío"/>
    <s v="Concepción"/>
    <x v="2"/>
    <x v="2"/>
    <n v="1"/>
    <s v="Año"/>
    <n v="1"/>
    <s v="Violencia psicológica"/>
    <s v="No sufrió el año pasado"/>
    <n v="270103"/>
    <s v="Delitos violentos"/>
    <n v="270103008"/>
    <s v="Violencia Psicológica"/>
    <n v="47802.790321493565"/>
    <n v="56653.432714041061"/>
    <n v="41348.502791768573"/>
  </r>
  <r>
    <n v="8"/>
    <n v="8101"/>
    <s v="Biobío"/>
    <s v="Concepción"/>
    <x v="2"/>
    <x v="2"/>
    <n v="1"/>
    <s v="Año"/>
    <n v="1"/>
    <s v="Violencia psicológica"/>
    <s v="Si sufrió el año pasado"/>
    <n v="270103"/>
    <s v="Delitos violentos"/>
    <n v="270103008"/>
    <s v="Violencia Psicológica"/>
    <n v="16950.866078048122"/>
    <n v="16080.822957200569"/>
    <n v="13546.864604742763"/>
  </r>
  <r>
    <n v="8"/>
    <n v="8102"/>
    <s v="Biobío"/>
    <s v="Coronel"/>
    <x v="0"/>
    <x v="0"/>
    <n v="1"/>
    <s v="Año"/>
    <n v="1"/>
    <s v="Violencia psicológica"/>
    <s v="No sufrió el año pasado"/>
    <n v="270103"/>
    <s v="Delitos violentos"/>
    <n v="270103008"/>
    <s v="Violencia Psicológica"/>
    <n v="46704.157055545264"/>
    <n v="22712.903099201503"/>
    <n v="68728.902417932724"/>
  </r>
  <r>
    <n v="8"/>
    <n v="8102"/>
    <s v="Biobío"/>
    <s v="Coronel"/>
    <x v="0"/>
    <x v="0"/>
    <n v="1"/>
    <s v="Año"/>
    <n v="1"/>
    <s v="Violencia psicológica"/>
    <s v="Si sufrió el año pasado"/>
    <n v="270103"/>
    <s v="Delitos violentos"/>
    <n v="270103008"/>
    <s v="Violencia Psicológica"/>
    <n v="6291.987271227249"/>
    <n v="12177.859275860868"/>
    <n v="23464.421527831913"/>
  </r>
  <r>
    <n v="8"/>
    <n v="8102"/>
    <s v="Biobío"/>
    <s v="Coronel"/>
    <x v="0"/>
    <x v="0"/>
    <n v="2"/>
    <s v="Vida"/>
    <n v="1"/>
    <s v="Violencia psicológica"/>
    <s v="No sufrió antes ni durante el año pasado"/>
    <n v="270103"/>
    <s v="Delitos violentos"/>
    <n v="270103008"/>
    <s v="Violencia Psicológica"/>
    <n v="21736.568282457527"/>
    <n v="11424.0429677385"/>
    <n v="52665.335916625343"/>
  </r>
  <r>
    <n v="8"/>
    <n v="8102"/>
    <s v="Biobío"/>
    <s v="Coronel"/>
    <x v="0"/>
    <x v="0"/>
    <n v="2"/>
    <s v="Vida"/>
    <n v="1"/>
    <s v="Violencia psicológica"/>
    <s v="Si sufrió antes o durante el año pasado"/>
    <n v="270103"/>
    <s v="Delitos violentos"/>
    <n v="270103008"/>
    <s v="Violencia Psicológica"/>
    <n v="31259.576044314988"/>
    <n v="23466.719407323879"/>
    <n v="39527.988029139306"/>
  </r>
  <r>
    <n v="8"/>
    <n v="8102"/>
    <s v="Biobío"/>
    <s v="Coronel"/>
    <x v="1"/>
    <x v="1"/>
    <n v="1"/>
    <s v="Año"/>
    <n v="1"/>
    <s v="Violencia psicológica"/>
    <s v="No sufrió el año pasado"/>
    <n v="270103"/>
    <s v="Delitos violentos"/>
    <n v="270103008"/>
    <s v="Violencia Psicológica"/>
    <n v="52996.144326772512"/>
    <n v="34890.762375062368"/>
    <n v="81631.48464961072"/>
  </r>
  <r>
    <n v="8"/>
    <n v="8102"/>
    <s v="Biobío"/>
    <s v="Coronel"/>
    <x v="1"/>
    <x v="1"/>
    <n v="1"/>
    <s v="Año"/>
    <n v="1"/>
    <s v="Violencia psicológica"/>
    <s v="Si sufrió el año pasado"/>
    <n v="270103"/>
    <s v="Delitos violentos"/>
    <n v="270103008"/>
    <s v="Violencia Psicológica"/>
    <n v="0"/>
    <n v="0"/>
    <n v="10561.839296153914"/>
  </r>
  <r>
    <n v="8"/>
    <n v="8102"/>
    <s v="Biobío"/>
    <s v="Coronel"/>
    <x v="2"/>
    <x v="2"/>
    <n v="1"/>
    <s v="Año"/>
    <n v="1"/>
    <s v="Violencia psicológica"/>
    <s v="No sufrió el año pasado"/>
    <n v="270103"/>
    <s v="Delitos violentos"/>
    <n v="270103008"/>
    <s v="Violencia Psicológica"/>
    <n v="46704.157055545264"/>
    <n v="22712.903099201503"/>
    <n v="68728.902417932724"/>
  </r>
  <r>
    <n v="8"/>
    <n v="8102"/>
    <s v="Biobío"/>
    <s v="Coronel"/>
    <x v="2"/>
    <x v="2"/>
    <n v="1"/>
    <s v="Año"/>
    <n v="1"/>
    <s v="Violencia psicológica"/>
    <s v="Si sufrió el año pasado"/>
    <n v="270103"/>
    <s v="Delitos violentos"/>
    <n v="270103008"/>
    <s v="Violencia Psicológica"/>
    <n v="6291.987271227249"/>
    <n v="12177.859275860868"/>
    <n v="23464.421527831913"/>
  </r>
  <r>
    <n v="8"/>
    <n v="8103"/>
    <s v="Biobío"/>
    <s v="Chiguayante"/>
    <x v="0"/>
    <x v="0"/>
    <n v="1"/>
    <s v="Año"/>
    <n v="1"/>
    <s v="Violencia psicológica"/>
    <s v="No sufrió el año pasado"/>
    <n v="270103"/>
    <s v="Delitos violentos"/>
    <n v="270103008"/>
    <s v="Violencia Psicológica"/>
    <n v="51187.19548490928"/>
    <n v="113720.88141331695"/>
    <n v="45619.313088181807"/>
  </r>
  <r>
    <n v="8"/>
    <n v="8103"/>
    <s v="Biobío"/>
    <s v="Chiguayante"/>
    <x v="0"/>
    <x v="0"/>
    <n v="1"/>
    <s v="Año"/>
    <n v="1"/>
    <s v="Violencia psicológica"/>
    <s v="Si sufrió el año pasado"/>
    <n v="270103"/>
    <s v="Delitos violentos"/>
    <n v="270103008"/>
    <s v="Violencia Psicológica"/>
    <n v="12339.337286977227"/>
    <n v="12255.657219999144"/>
    <n v="12069.561639468027"/>
  </r>
  <r>
    <n v="8"/>
    <n v="8103"/>
    <s v="Biobío"/>
    <s v="Chiguayante"/>
    <x v="0"/>
    <x v="0"/>
    <n v="2"/>
    <s v="Vida"/>
    <n v="1"/>
    <s v="Violencia psicológica"/>
    <s v="No sufrió antes ni durante el año pasado"/>
    <n v="270103"/>
    <s v="Delitos violentos"/>
    <n v="270103008"/>
    <s v="Violencia Psicológica"/>
    <n v="35957.582839127848"/>
    <n v="111301.50167149545"/>
    <n v="34458.462922022343"/>
  </r>
  <r>
    <n v="8"/>
    <n v="8103"/>
    <s v="Biobío"/>
    <s v="Chiguayante"/>
    <x v="0"/>
    <x v="0"/>
    <n v="2"/>
    <s v="Vida"/>
    <n v="1"/>
    <s v="Violencia psicológica"/>
    <s v="Si sufrió antes o durante el año pasado"/>
    <n v="270103"/>
    <s v="Delitos violentos"/>
    <n v="270103008"/>
    <s v="Violencia Psicológica"/>
    <n v="27568.94993275866"/>
    <n v="14675.036961820644"/>
    <n v="23230.411805627497"/>
  </r>
  <r>
    <n v="8"/>
    <n v="8103"/>
    <s v="Biobío"/>
    <s v="Chiguayante"/>
    <x v="1"/>
    <x v="1"/>
    <n v="1"/>
    <s v="Año"/>
    <n v="1"/>
    <s v="Violencia psicológica"/>
    <s v="No sufrió el año pasado"/>
    <n v="270103"/>
    <s v="Delitos violentos"/>
    <n v="270103008"/>
    <s v="Violencia Psicológica"/>
    <n v="58477.92058907824"/>
    <n v="121740.61172044088"/>
    <n v="51654.093907915834"/>
  </r>
  <r>
    <n v="8"/>
    <n v="8103"/>
    <s v="Biobío"/>
    <s v="Chiguayante"/>
    <x v="1"/>
    <x v="1"/>
    <n v="1"/>
    <s v="Año"/>
    <n v="1"/>
    <s v="Violencia psicológica"/>
    <s v="Si sufrió el año pasado"/>
    <n v="270103"/>
    <s v="Delitos violentos"/>
    <n v="270103008"/>
    <s v="Violencia Psicológica"/>
    <n v="5048.6121828082632"/>
    <n v="4235.9269128751785"/>
    <n v="6034.7808197340128"/>
  </r>
  <r>
    <n v="8"/>
    <n v="8103"/>
    <s v="Biobío"/>
    <s v="Chiguayante"/>
    <x v="2"/>
    <x v="2"/>
    <n v="1"/>
    <s v="Año"/>
    <n v="1"/>
    <s v="Violencia psicológica"/>
    <s v="No sufrió el año pasado"/>
    <n v="270103"/>
    <s v="Delitos violentos"/>
    <n v="270103008"/>
    <s v="Violencia Psicológica"/>
    <n v="51187.19548490928"/>
    <n v="117956.80832619211"/>
    <n v="45619.313088181807"/>
  </r>
  <r>
    <n v="8"/>
    <n v="8103"/>
    <s v="Biobío"/>
    <s v="Chiguayante"/>
    <x v="2"/>
    <x v="2"/>
    <n v="1"/>
    <s v="Año"/>
    <n v="1"/>
    <s v="Violencia psicológica"/>
    <s v="Si sufrió el año pasado"/>
    <n v="270103"/>
    <s v="Delitos violentos"/>
    <n v="270103008"/>
    <s v="Violencia Psicológica"/>
    <n v="12339.337286977227"/>
    <n v="8019.7303071239648"/>
    <n v="12069.561639468027"/>
  </r>
  <r>
    <n v="8"/>
    <n v="8105"/>
    <s v="Biobío"/>
    <s v="Hualqui"/>
    <x v="0"/>
    <x v="0"/>
    <n v="1"/>
    <s v="Año"/>
    <n v="1"/>
    <s v="Violencia psicológica"/>
    <s v="No sufrió el año pasado"/>
    <n v="270103"/>
    <s v="Delitos violentos"/>
    <n v="270103008"/>
    <s v="Violencia Psicológica"/>
    <n v="0"/>
    <n v="40837.28747419329"/>
    <n v="13185.196446066011"/>
  </r>
  <r>
    <n v="8"/>
    <n v="8105"/>
    <s v="Biobío"/>
    <s v="Hualqui"/>
    <x v="0"/>
    <x v="0"/>
    <n v="1"/>
    <s v="Año"/>
    <n v="1"/>
    <s v="Violencia psicológica"/>
    <s v="Si sufrió el año pasado"/>
    <n v="270103"/>
    <s v="Delitos violentos"/>
    <n v="270103008"/>
    <s v="Violencia Psicológica"/>
    <n v="0"/>
    <n v="0"/>
    <n v="32764.163128057273"/>
  </r>
  <r>
    <n v="8"/>
    <n v="8105"/>
    <s v="Biobío"/>
    <s v="Hualqui"/>
    <x v="0"/>
    <x v="0"/>
    <n v="2"/>
    <s v="Vida"/>
    <n v="1"/>
    <s v="Violencia psicológica"/>
    <s v="No sufrió antes ni durante el año pasado"/>
    <n v="270103"/>
    <s v="Delitos violentos"/>
    <n v="270103008"/>
    <s v="Violencia Psicológica"/>
    <n v="0"/>
    <n v="40837.28747419329"/>
    <n v="13185.196446066011"/>
  </r>
  <r>
    <n v="8"/>
    <n v="8105"/>
    <s v="Biobío"/>
    <s v="Hualqui"/>
    <x v="0"/>
    <x v="0"/>
    <n v="2"/>
    <s v="Vida"/>
    <n v="1"/>
    <s v="Violencia psicológica"/>
    <s v="Si sufrió antes o durante el año pasado"/>
    <n v="270103"/>
    <s v="Delitos violentos"/>
    <n v="270103008"/>
    <s v="Violencia Psicológica"/>
    <n v="0"/>
    <n v="0"/>
    <n v="32764.163128057273"/>
  </r>
  <r>
    <n v="8"/>
    <n v="8105"/>
    <s v="Biobío"/>
    <s v="Hualqui"/>
    <x v="1"/>
    <x v="1"/>
    <n v="1"/>
    <s v="Año"/>
    <n v="1"/>
    <s v="Violencia psicológica"/>
    <s v="No sufrió el año pasado"/>
    <n v="270103"/>
    <s v="Delitos violentos"/>
    <n v="270103008"/>
    <s v="Violencia Psicológica"/>
    <n v="0"/>
    <n v="40837.28747419329"/>
    <n v="34616.144724840378"/>
  </r>
  <r>
    <n v="8"/>
    <n v="8105"/>
    <s v="Biobío"/>
    <s v="Hualqui"/>
    <x v="1"/>
    <x v="1"/>
    <n v="1"/>
    <s v="Año"/>
    <n v="1"/>
    <s v="Violencia psicológica"/>
    <s v="Si sufrió el año pasado"/>
    <n v="270103"/>
    <s v="Delitos violentos"/>
    <n v="270103008"/>
    <s v="Violencia Psicológica"/>
    <n v="0"/>
    <n v="0"/>
    <n v="11333.214849282906"/>
  </r>
  <r>
    <n v="8"/>
    <n v="8105"/>
    <s v="Biobío"/>
    <s v="Hualqui"/>
    <x v="2"/>
    <x v="2"/>
    <n v="1"/>
    <s v="Año"/>
    <n v="1"/>
    <s v="Violencia psicológica"/>
    <s v="No sufrió el año pasado"/>
    <n v="270103"/>
    <s v="Delitos violentos"/>
    <n v="270103008"/>
    <s v="Violencia Psicológica"/>
    <n v="0"/>
    <n v="40837.28747419329"/>
    <n v="13185.196446066011"/>
  </r>
  <r>
    <n v="8"/>
    <n v="8105"/>
    <s v="Biobío"/>
    <s v="Hualqui"/>
    <x v="2"/>
    <x v="2"/>
    <n v="1"/>
    <s v="Año"/>
    <n v="1"/>
    <s v="Violencia psicológica"/>
    <s v="Si sufrió el año pasado"/>
    <n v="270103"/>
    <s v="Delitos violentos"/>
    <n v="270103008"/>
    <s v="Violencia Psicológica"/>
    <n v="0"/>
    <n v="0"/>
    <n v="32764.163128057273"/>
  </r>
  <r>
    <n v="8"/>
    <n v="8106"/>
    <s v="Biobío"/>
    <s v="Lota"/>
    <x v="0"/>
    <x v="0"/>
    <n v="1"/>
    <s v="Año"/>
    <n v="1"/>
    <s v="Violencia psicológica"/>
    <s v="No sufrió el año pasado"/>
    <n v="270103"/>
    <s v="Delitos violentos"/>
    <n v="270103008"/>
    <s v="Violencia Psicológica"/>
    <n v="47116.029510395711"/>
    <n v="8801.4075019499251"/>
    <n v="62216.864115473516"/>
  </r>
  <r>
    <n v="8"/>
    <n v="8106"/>
    <s v="Biobío"/>
    <s v="Lota"/>
    <x v="0"/>
    <x v="0"/>
    <n v="1"/>
    <s v="Año"/>
    <n v="1"/>
    <s v="Violencia psicológica"/>
    <s v="Si sufrió el año pasado"/>
    <n v="270103"/>
    <s v="Delitos violentos"/>
    <n v="270103008"/>
    <s v="Violencia Psicológica"/>
    <n v="23528.672032193161"/>
    <n v="26269.616026832038"/>
    <n v="14848.349794453956"/>
  </r>
  <r>
    <n v="8"/>
    <n v="8106"/>
    <s v="Biobío"/>
    <s v="Lota"/>
    <x v="0"/>
    <x v="0"/>
    <n v="2"/>
    <s v="Vida"/>
    <n v="1"/>
    <s v="Violencia psicológica"/>
    <s v="No sufrió antes ni durante el año pasado"/>
    <n v="270103"/>
    <s v="Delitos violentos"/>
    <n v="270103008"/>
    <s v="Violencia Psicológica"/>
    <n v="18104.460093896712"/>
    <n v="8801.4075019499251"/>
    <n v="44303.883457784636"/>
  </r>
  <r>
    <n v="8"/>
    <n v="8106"/>
    <s v="Biobío"/>
    <s v="Lota"/>
    <x v="0"/>
    <x v="0"/>
    <n v="2"/>
    <s v="Vida"/>
    <n v="1"/>
    <s v="Violencia psicológica"/>
    <s v="Si sufrió antes o durante el año pasado"/>
    <n v="270103"/>
    <s v="Delitos violentos"/>
    <n v="270103008"/>
    <s v="Violencia Psicológica"/>
    <n v="52540.241448692155"/>
    <n v="26269.616026832038"/>
    <n v="32761.33045214284"/>
  </r>
  <r>
    <n v="8"/>
    <n v="8106"/>
    <s v="Biobío"/>
    <s v="Lota"/>
    <x v="1"/>
    <x v="1"/>
    <n v="1"/>
    <s v="Año"/>
    <n v="1"/>
    <s v="Violencia psicológica"/>
    <s v="No sufrió el año pasado"/>
    <n v="270103"/>
    <s v="Delitos violentos"/>
    <n v="270103008"/>
    <s v="Violencia Psicológica"/>
    <n v="70644.701542588868"/>
    <n v="35071.023528781967"/>
    <n v="70553.902333980528"/>
  </r>
  <r>
    <n v="8"/>
    <n v="8106"/>
    <s v="Biobío"/>
    <s v="Lota"/>
    <x v="1"/>
    <x v="1"/>
    <n v="1"/>
    <s v="Año"/>
    <n v="1"/>
    <s v="Violencia psicológica"/>
    <s v="Si sufrió el año pasado"/>
    <n v="270103"/>
    <s v="Delitos violentos"/>
    <n v="270103008"/>
    <s v="Violencia Psicológica"/>
    <n v="0"/>
    <n v="0"/>
    <n v="6511.3115759469447"/>
  </r>
  <r>
    <n v="8"/>
    <n v="8106"/>
    <s v="Biobío"/>
    <s v="Lota"/>
    <x v="2"/>
    <x v="2"/>
    <n v="1"/>
    <s v="Año"/>
    <n v="1"/>
    <s v="Violencia psicológica"/>
    <s v="No sufrió el año pasado"/>
    <n v="270103"/>
    <s v="Delitos violentos"/>
    <n v="270103008"/>
    <s v="Violencia Psicológica"/>
    <n v="47116.029510395711"/>
    <n v="8801.4075019499251"/>
    <n v="68728.175691420474"/>
  </r>
  <r>
    <n v="8"/>
    <n v="8106"/>
    <s v="Biobío"/>
    <s v="Lota"/>
    <x v="2"/>
    <x v="2"/>
    <n v="1"/>
    <s v="Año"/>
    <n v="1"/>
    <s v="Violencia psicológica"/>
    <s v="Si sufrió el año pasado"/>
    <n v="270103"/>
    <s v="Delitos violentos"/>
    <n v="270103008"/>
    <s v="Violencia Psicológica"/>
    <n v="23528.672032193161"/>
    <n v="26269.616026832038"/>
    <n v="8337.0382185070102"/>
  </r>
  <r>
    <n v="8"/>
    <n v="8107"/>
    <s v="Biobío"/>
    <s v="Penco"/>
    <x v="0"/>
    <x v="0"/>
    <n v="1"/>
    <s v="Año"/>
    <n v="1"/>
    <s v="Violencia psicológica"/>
    <s v="No sufrió el año pasado"/>
    <n v="270103"/>
    <s v="Delitos violentos"/>
    <n v="270103008"/>
    <s v="Violencia Psicológica"/>
    <n v="50226.607307584323"/>
    <n v="32559.279925047405"/>
    <n v="84573.608630003917"/>
  </r>
  <r>
    <n v="8"/>
    <n v="8107"/>
    <s v="Biobío"/>
    <s v="Penco"/>
    <x v="0"/>
    <x v="0"/>
    <n v="1"/>
    <s v="Año"/>
    <n v="1"/>
    <s v="Violencia psicológica"/>
    <s v="Si sufrió el año pasado"/>
    <n v="270103"/>
    <s v="Delitos violentos"/>
    <n v="270103008"/>
    <s v="Violencia Psicológica"/>
    <n v="14173.986283239081"/>
    <n v="10250.823030465706"/>
    <n v="7615.754496985438"/>
  </r>
  <r>
    <n v="8"/>
    <n v="8107"/>
    <s v="Biobío"/>
    <s v="Penco"/>
    <x v="0"/>
    <x v="0"/>
    <n v="2"/>
    <s v="Vida"/>
    <n v="1"/>
    <s v="Violencia psicológica"/>
    <s v="No sufrió antes ni durante el año pasado"/>
    <n v="270103"/>
    <s v="Delitos violentos"/>
    <n v="270103008"/>
    <s v="Violencia Psicológica"/>
    <n v="28636.746480567923"/>
    <n v="32559.279925047405"/>
    <n v="45758.40517962903"/>
  </r>
  <r>
    <n v="8"/>
    <n v="8107"/>
    <s v="Biobío"/>
    <s v="Penco"/>
    <x v="0"/>
    <x v="0"/>
    <n v="2"/>
    <s v="Vida"/>
    <n v="1"/>
    <s v="Violencia psicológica"/>
    <s v="Si sufrió antes o durante el año pasado"/>
    <n v="270103"/>
    <s v="Delitos violentos"/>
    <n v="270103008"/>
    <s v="Violencia Psicológica"/>
    <n v="35763.847110255483"/>
    <n v="10250.823030465706"/>
    <n v="46430.957947360308"/>
  </r>
  <r>
    <n v="8"/>
    <n v="8107"/>
    <s v="Biobío"/>
    <s v="Penco"/>
    <x v="1"/>
    <x v="1"/>
    <n v="1"/>
    <s v="Año"/>
    <n v="1"/>
    <s v="Violencia psicológica"/>
    <s v="No sufrió el año pasado"/>
    <n v="270103"/>
    <s v="Delitos violentos"/>
    <n v="270103008"/>
    <s v="Violencia Psicológica"/>
    <n v="61564.99418441423"/>
    <n v="38913.732074721112"/>
    <n v="92189.363126989338"/>
  </r>
  <r>
    <n v="8"/>
    <n v="8107"/>
    <s v="Biobío"/>
    <s v="Penco"/>
    <x v="1"/>
    <x v="1"/>
    <n v="1"/>
    <s v="Año"/>
    <n v="1"/>
    <s v="Violencia psicológica"/>
    <s v="Si sufrió el año pasado"/>
    <n v="270103"/>
    <s v="Delitos violentos"/>
    <n v="270103008"/>
    <s v="Violencia Psicológica"/>
    <n v="2835.5994064091765"/>
    <n v="3896.3708807919966"/>
    <n v="0"/>
  </r>
  <r>
    <n v="8"/>
    <n v="8107"/>
    <s v="Biobío"/>
    <s v="Penco"/>
    <x v="2"/>
    <x v="2"/>
    <n v="1"/>
    <s v="Año"/>
    <n v="1"/>
    <s v="Violencia psicológica"/>
    <s v="No sufrió el año pasado"/>
    <n v="270103"/>
    <s v="Delitos violentos"/>
    <n v="270103008"/>
    <s v="Violencia Psicológica"/>
    <n v="50226.607307584323"/>
    <n v="32559.279925047405"/>
    <n v="84573.608630003917"/>
  </r>
  <r>
    <n v="8"/>
    <n v="8107"/>
    <s v="Biobío"/>
    <s v="Penco"/>
    <x v="2"/>
    <x v="2"/>
    <n v="1"/>
    <s v="Año"/>
    <n v="1"/>
    <s v="Violencia psicológica"/>
    <s v="Si sufrió el año pasado"/>
    <n v="270103"/>
    <s v="Delitos violentos"/>
    <n v="270103008"/>
    <s v="Violencia Psicológica"/>
    <n v="14173.986283239081"/>
    <n v="10250.823030465706"/>
    <n v="7615.754496985438"/>
  </r>
  <r>
    <n v="8"/>
    <n v="8108"/>
    <s v="Biobío"/>
    <s v="San Pedro de la Paz"/>
    <x v="0"/>
    <x v="0"/>
    <n v="1"/>
    <s v="Año"/>
    <n v="1"/>
    <s v="Violencia psicológica"/>
    <s v="No sufrió el año pasado"/>
    <n v="270103"/>
    <s v="Delitos violentos"/>
    <n v="270103008"/>
    <s v="Violencia Psicológica"/>
    <n v="37654.41925624045"/>
    <n v="39314.415124820094"/>
    <n v="49095.860113306473"/>
  </r>
  <r>
    <n v="8"/>
    <n v="8108"/>
    <s v="Biobío"/>
    <s v="San Pedro de la Paz"/>
    <x v="0"/>
    <x v="0"/>
    <n v="1"/>
    <s v="Año"/>
    <n v="1"/>
    <s v="Violencia psicológica"/>
    <s v="Si sufrió el año pasado"/>
    <n v="270103"/>
    <s v="Delitos violentos"/>
    <n v="270103008"/>
    <s v="Violencia Psicológica"/>
    <n v="7789.4167091186955"/>
    <n v="0"/>
    <n v="24306.553982377951"/>
  </r>
  <r>
    <n v="8"/>
    <n v="8108"/>
    <s v="Biobío"/>
    <s v="San Pedro de la Paz"/>
    <x v="0"/>
    <x v="0"/>
    <n v="2"/>
    <s v="Vida"/>
    <n v="1"/>
    <s v="Violencia psicológica"/>
    <s v="No sufrió antes ni durante el año pasado"/>
    <n v="270103"/>
    <s v="Delitos violentos"/>
    <n v="270103008"/>
    <s v="Violencia Psicológica"/>
    <n v="29194.791136016302"/>
    <n v="31491.321735215213"/>
    <n v="42843.165282951704"/>
  </r>
  <r>
    <n v="8"/>
    <n v="8108"/>
    <s v="Biobío"/>
    <s v="San Pedro de la Paz"/>
    <x v="0"/>
    <x v="0"/>
    <n v="2"/>
    <s v="Vida"/>
    <n v="1"/>
    <s v="Violencia psicológica"/>
    <s v="Si sufrió antes o durante el año pasado"/>
    <n v="270103"/>
    <s v="Delitos violentos"/>
    <n v="270103008"/>
    <s v="Violencia Psicológica"/>
    <n v="16249.044829342842"/>
    <n v="7823.0933896048691"/>
    <n v="30559.24881273272"/>
  </r>
  <r>
    <n v="8"/>
    <n v="8108"/>
    <s v="Biobío"/>
    <s v="San Pedro de la Paz"/>
    <x v="1"/>
    <x v="1"/>
    <n v="1"/>
    <s v="Año"/>
    <n v="1"/>
    <s v="Violencia psicológica"/>
    <s v="No sufrió el año pasado"/>
    <n v="270103"/>
    <s v="Delitos violentos"/>
    <n v="270103008"/>
    <s v="Violencia Psicológica"/>
    <n v="45443.835965359147"/>
    <n v="39314.415124820094"/>
    <n v="69447.323105295553"/>
  </r>
  <r>
    <n v="8"/>
    <n v="8108"/>
    <s v="Biobío"/>
    <s v="San Pedro de la Paz"/>
    <x v="1"/>
    <x v="1"/>
    <n v="1"/>
    <s v="Año"/>
    <n v="1"/>
    <s v="Violencia psicológica"/>
    <s v="Si sufrió el año pasado"/>
    <n v="270103"/>
    <s v="Delitos violentos"/>
    <n v="270103008"/>
    <s v="Violencia Psicológica"/>
    <n v="0"/>
    <n v="0"/>
    <n v="3955.0909903888646"/>
  </r>
  <r>
    <n v="8"/>
    <n v="8108"/>
    <s v="Biobío"/>
    <s v="San Pedro de la Paz"/>
    <x v="2"/>
    <x v="2"/>
    <n v="1"/>
    <s v="Año"/>
    <n v="1"/>
    <s v="Violencia psicológica"/>
    <s v="No sufrió el año pasado"/>
    <n v="270103"/>
    <s v="Delitos violentos"/>
    <n v="270103008"/>
    <s v="Violencia Psicológica"/>
    <n v="37654.41925624045"/>
    <n v="39314.415124820094"/>
    <n v="49095.860113306473"/>
  </r>
  <r>
    <n v="8"/>
    <n v="8108"/>
    <s v="Biobío"/>
    <s v="San Pedro de la Paz"/>
    <x v="2"/>
    <x v="2"/>
    <n v="1"/>
    <s v="Año"/>
    <n v="1"/>
    <s v="Violencia psicológica"/>
    <s v="Si sufrió el año pasado"/>
    <n v="270103"/>
    <s v="Delitos violentos"/>
    <n v="270103008"/>
    <s v="Violencia Psicológica"/>
    <n v="7789.4167091186955"/>
    <n v="0"/>
    <n v="24306.553982377951"/>
  </r>
  <r>
    <n v="8"/>
    <n v="8110"/>
    <s v="Biobío"/>
    <s v="Talcahuano"/>
    <x v="0"/>
    <x v="0"/>
    <n v="1"/>
    <s v="Año"/>
    <n v="1"/>
    <s v="Violencia psicológica"/>
    <s v="No sufrió el año pasado"/>
    <n v="270103"/>
    <s v="Delitos violentos"/>
    <n v="270103008"/>
    <s v="Violencia Psicológica"/>
    <n v="84142.89575194713"/>
    <n v="29358.923621778384"/>
    <n v="95512.902217714654"/>
  </r>
  <r>
    <n v="8"/>
    <n v="8110"/>
    <s v="Biobío"/>
    <s v="Talcahuano"/>
    <x v="0"/>
    <x v="0"/>
    <n v="1"/>
    <s v="Año"/>
    <n v="1"/>
    <s v="Violencia psicológica"/>
    <s v="Si sufrió el año pasado"/>
    <n v="270103"/>
    <s v="Delitos violentos"/>
    <n v="270103008"/>
    <s v="Violencia Psicológica"/>
    <n v="23167.735436475763"/>
    <n v="1385.3759252785007"/>
    <n v="21247.895143973878"/>
  </r>
  <r>
    <n v="8"/>
    <n v="8110"/>
    <s v="Biobío"/>
    <s v="Talcahuano"/>
    <x v="0"/>
    <x v="0"/>
    <n v="2"/>
    <s v="Vida"/>
    <n v="1"/>
    <s v="Violencia psicológica"/>
    <s v="No sufrió antes ni durante el año pasado"/>
    <n v="270103"/>
    <s v="Delitos violentos"/>
    <n v="270103008"/>
    <s v="Violencia Psicológica"/>
    <n v="57265.177759760205"/>
    <n v="20943.451599217635"/>
    <n v="52093.380299970901"/>
  </r>
  <r>
    <n v="8"/>
    <n v="8110"/>
    <s v="Biobío"/>
    <s v="Talcahuano"/>
    <x v="0"/>
    <x v="0"/>
    <n v="2"/>
    <s v="Vida"/>
    <n v="1"/>
    <s v="Violencia psicológica"/>
    <s v="Si sufrió antes o durante el año pasado"/>
    <n v="270103"/>
    <s v="Delitos violentos"/>
    <n v="270103008"/>
    <s v="Violencia Psicológica"/>
    <n v="50045.453428662688"/>
    <n v="9800.8479478392583"/>
    <n v="64667.417061717642"/>
  </r>
  <r>
    <n v="8"/>
    <n v="8110"/>
    <s v="Biobío"/>
    <s v="Talcahuano"/>
    <x v="1"/>
    <x v="1"/>
    <n v="1"/>
    <s v="Año"/>
    <n v="1"/>
    <s v="Violencia psicológica"/>
    <s v="No sufrió el año pasado"/>
    <n v="270103"/>
    <s v="Delitos violentos"/>
    <n v="270103008"/>
    <s v="Violencia Psicológica"/>
    <n v="102100.68548684308"/>
    <n v="29358.923621778384"/>
    <n v="111596.5895394682"/>
  </r>
  <r>
    <n v="8"/>
    <n v="8110"/>
    <s v="Biobío"/>
    <s v="Talcahuano"/>
    <x v="1"/>
    <x v="1"/>
    <n v="1"/>
    <s v="Año"/>
    <n v="1"/>
    <s v="Violencia psicológica"/>
    <s v="Si sufrió el año pasado"/>
    <n v="270103"/>
    <s v="Delitos violentos"/>
    <n v="270103008"/>
    <s v="Violencia Psicológica"/>
    <n v="4362.3006805729592"/>
    <n v="1385.3759252785007"/>
    <n v="5164.207822220229"/>
  </r>
  <r>
    <n v="8"/>
    <n v="8110"/>
    <s v="Biobío"/>
    <s v="Talcahuano"/>
    <x v="1"/>
    <x v="1"/>
    <n v="1"/>
    <s v="Año"/>
    <n v="1"/>
    <s v="Violencia psicológica"/>
    <s v="No responde"/>
    <n v="270103"/>
    <s v="Delitos violentos"/>
    <n v="270103008"/>
    <s v="Violencia Psicológica"/>
    <n v="847.6450210068549"/>
    <n v="0"/>
    <n v="0"/>
  </r>
  <r>
    <n v="8"/>
    <n v="8110"/>
    <s v="Biobío"/>
    <s v="Talcahuano"/>
    <x v="2"/>
    <x v="2"/>
    <n v="1"/>
    <s v="Año"/>
    <n v="1"/>
    <s v="Violencia psicológica"/>
    <s v="No sufrió el año pasado"/>
    <n v="270103"/>
    <s v="Delitos violentos"/>
    <n v="270103008"/>
    <s v="Violencia Psicológica"/>
    <n v="84142.89575194713"/>
    <n v="29358.923621778384"/>
    <n v="97127.402296888191"/>
  </r>
  <r>
    <n v="8"/>
    <n v="8110"/>
    <s v="Biobío"/>
    <s v="Talcahuano"/>
    <x v="2"/>
    <x v="2"/>
    <n v="1"/>
    <s v="Año"/>
    <n v="1"/>
    <s v="Violencia psicológica"/>
    <s v="Si sufrió el año pasado"/>
    <n v="270103"/>
    <s v="Delitos violentos"/>
    <n v="270103008"/>
    <s v="Violencia Psicológica"/>
    <n v="23167.735436475763"/>
    <n v="1385.3759252785007"/>
    <n v="19633.395064800305"/>
  </r>
  <r>
    <n v="8"/>
    <n v="8111"/>
    <s v="Biobío"/>
    <s v="Tomé"/>
    <x v="0"/>
    <x v="0"/>
    <n v="1"/>
    <s v="Año"/>
    <n v="1"/>
    <s v="Violencia psicológica"/>
    <s v="No sufrió el año pasado"/>
    <n v="270103"/>
    <s v="Delitos violentos"/>
    <n v="270103008"/>
    <s v="Violencia Psicológica"/>
    <n v="51344.901646609622"/>
    <n v="50813.963302679789"/>
    <n v="68161.866863890726"/>
  </r>
  <r>
    <n v="8"/>
    <n v="8111"/>
    <s v="Biobío"/>
    <s v="Tomé"/>
    <x v="0"/>
    <x v="0"/>
    <n v="1"/>
    <s v="Año"/>
    <n v="1"/>
    <s v="Violencia psicológica"/>
    <s v="Si sufrió el año pasado"/>
    <n v="270103"/>
    <s v="Delitos violentos"/>
    <n v="270103008"/>
    <s v="Violencia Psicológica"/>
    <n v="3443.2209456925648"/>
    <n v="5386.3023200990538"/>
    <n v="0"/>
  </r>
  <r>
    <n v="8"/>
    <n v="8111"/>
    <s v="Biobío"/>
    <s v="Tomé"/>
    <x v="0"/>
    <x v="0"/>
    <n v="2"/>
    <s v="Vida"/>
    <n v="1"/>
    <s v="Violencia psicológica"/>
    <s v="No sufrió antes ni durante el año pasado"/>
    <n v="270103"/>
    <s v="Delitos violentos"/>
    <n v="270103008"/>
    <s v="Violencia Psicológica"/>
    <n v="43456.175638359528"/>
    <n v="42124.932278225955"/>
    <n v="40731.766291827873"/>
  </r>
  <r>
    <n v="8"/>
    <n v="8111"/>
    <s v="Biobío"/>
    <s v="Tomé"/>
    <x v="0"/>
    <x v="0"/>
    <n v="2"/>
    <s v="Vida"/>
    <n v="1"/>
    <s v="Violencia psicológica"/>
    <s v="Si sufrió antes o durante el año pasado"/>
    <n v="270103"/>
    <s v="Delitos violentos"/>
    <n v="270103008"/>
    <s v="Violencia Psicológica"/>
    <n v="11331.946953942659"/>
    <n v="14075.333344552893"/>
    <n v="27430.10057206286"/>
  </r>
  <r>
    <n v="8"/>
    <n v="8111"/>
    <s v="Biobío"/>
    <s v="Tomé"/>
    <x v="1"/>
    <x v="1"/>
    <n v="1"/>
    <s v="Año"/>
    <n v="1"/>
    <s v="Violencia psicológica"/>
    <s v="No sufrió el año pasado"/>
    <n v="270103"/>
    <s v="Delitos violentos"/>
    <n v="270103008"/>
    <s v="Violencia Psicológica"/>
    <n v="52786.96348822146"/>
    <n v="56200.265622778839"/>
    <n v="68161.866863890726"/>
  </r>
  <r>
    <n v="8"/>
    <n v="8111"/>
    <s v="Biobío"/>
    <s v="Tomé"/>
    <x v="1"/>
    <x v="1"/>
    <n v="1"/>
    <s v="Año"/>
    <n v="1"/>
    <s v="Violencia psicológica"/>
    <s v="No responde"/>
    <n v="270103"/>
    <s v="Delitos violentos"/>
    <n v="270103008"/>
    <s v="Violencia Psicológica"/>
    <n v="2001.1591040807282"/>
    <n v="0"/>
    <n v="0"/>
  </r>
  <r>
    <n v="8"/>
    <n v="8111"/>
    <s v="Biobío"/>
    <s v="Tomé"/>
    <x v="2"/>
    <x v="2"/>
    <n v="1"/>
    <s v="Año"/>
    <n v="1"/>
    <s v="Violencia psicológica"/>
    <s v="No sufrió el año pasado"/>
    <n v="270103"/>
    <s v="Delitos violentos"/>
    <n v="270103008"/>
    <s v="Violencia Psicológica"/>
    <n v="51344.901646609622"/>
    <n v="50813.963302679789"/>
    <n v="68161.866863890726"/>
  </r>
  <r>
    <n v="8"/>
    <n v="8111"/>
    <s v="Biobío"/>
    <s v="Tomé"/>
    <x v="2"/>
    <x v="2"/>
    <n v="1"/>
    <s v="Año"/>
    <n v="1"/>
    <s v="Violencia psicológica"/>
    <s v="Si sufrió el año pasado"/>
    <n v="270103"/>
    <s v="Delitos violentos"/>
    <n v="270103008"/>
    <s v="Violencia Psicológica"/>
    <n v="3443.2209456925648"/>
    <n v="5386.3023200990538"/>
    <n v="0"/>
  </r>
  <r>
    <n v="8"/>
    <n v="8112"/>
    <s v="Biobío"/>
    <s v="Hualpén"/>
    <x v="0"/>
    <x v="0"/>
    <n v="1"/>
    <s v="Año"/>
    <n v="1"/>
    <s v="Violencia psicológica"/>
    <s v="No sufrió el año pasado"/>
    <n v="270103"/>
    <s v="Delitos violentos"/>
    <n v="270103008"/>
    <s v="Violencia Psicológica"/>
    <n v="0"/>
    <n v="87895.574955801072"/>
    <n v="77476.313745837484"/>
  </r>
  <r>
    <n v="8"/>
    <n v="8112"/>
    <s v="Biobío"/>
    <s v="Hualpén"/>
    <x v="0"/>
    <x v="0"/>
    <n v="1"/>
    <s v="Año"/>
    <n v="1"/>
    <s v="Violencia psicológica"/>
    <s v="Si sufrió el año pasado"/>
    <n v="270103"/>
    <s v="Delitos violentos"/>
    <n v="270103008"/>
    <s v="Violencia Psicológica"/>
    <n v="0"/>
    <n v="27225.896908850929"/>
    <n v="12868.721376958722"/>
  </r>
  <r>
    <n v="8"/>
    <n v="8112"/>
    <s v="Biobío"/>
    <s v="Hualpén"/>
    <x v="0"/>
    <x v="0"/>
    <n v="2"/>
    <s v="Vida"/>
    <n v="1"/>
    <s v="Violencia psicológica"/>
    <s v="No sufrió antes ni durante el año pasado"/>
    <n v="270103"/>
    <s v="Delitos violentos"/>
    <n v="270103008"/>
    <s v="Violencia Psicológica"/>
    <n v="0"/>
    <n v="87895.574955801072"/>
    <n v="52295.334154389129"/>
  </r>
  <r>
    <n v="8"/>
    <n v="8112"/>
    <s v="Biobío"/>
    <s v="Hualpén"/>
    <x v="0"/>
    <x v="0"/>
    <n v="2"/>
    <s v="Vida"/>
    <n v="1"/>
    <s v="Violencia psicológica"/>
    <s v="Si sufrió antes o durante el año pasado"/>
    <n v="270103"/>
    <s v="Delitos violentos"/>
    <n v="270103008"/>
    <s v="Violencia Psicológica"/>
    <n v="0"/>
    <n v="27225.896908850929"/>
    <n v="38049.70096840708"/>
  </r>
  <r>
    <n v="8"/>
    <n v="8112"/>
    <s v="Biobío"/>
    <s v="Hualpén"/>
    <x v="1"/>
    <x v="1"/>
    <n v="1"/>
    <s v="Año"/>
    <n v="1"/>
    <s v="Violencia psicológica"/>
    <s v="No sufrió el año pasado"/>
    <n v="270103"/>
    <s v="Delitos violentos"/>
    <n v="270103008"/>
    <s v="Violencia Psicológica"/>
    <n v="0"/>
    <n v="111862.72574515248"/>
    <n v="85354.991732334762"/>
  </r>
  <r>
    <n v="8"/>
    <n v="8112"/>
    <s v="Biobío"/>
    <s v="Hualpén"/>
    <x v="1"/>
    <x v="1"/>
    <n v="1"/>
    <s v="Año"/>
    <n v="1"/>
    <s v="Violencia psicológica"/>
    <s v="Si sufrió el año pasado"/>
    <n v="270103"/>
    <s v="Delitos violentos"/>
    <n v="270103008"/>
    <s v="Violencia Psicológica"/>
    <n v="0"/>
    <n v="3258.7461194994639"/>
    <n v="4990.0433904614611"/>
  </r>
  <r>
    <n v="8"/>
    <n v="8112"/>
    <s v="Biobío"/>
    <s v="Hualpén"/>
    <x v="2"/>
    <x v="2"/>
    <n v="1"/>
    <s v="Año"/>
    <n v="1"/>
    <s v="Violencia psicológica"/>
    <s v="No sufrió el año pasado"/>
    <n v="270103"/>
    <s v="Delitos violentos"/>
    <n v="270103008"/>
    <s v="Violencia Psicológica"/>
    <n v="0"/>
    <n v="87895.574955801072"/>
    <n v="77476.313745837484"/>
  </r>
  <r>
    <n v="8"/>
    <n v="8112"/>
    <s v="Biobío"/>
    <s v="Hualpén"/>
    <x v="2"/>
    <x v="2"/>
    <n v="1"/>
    <s v="Año"/>
    <n v="1"/>
    <s v="Violencia psicológica"/>
    <s v="Si sufrió el año pasado"/>
    <n v="270103"/>
    <s v="Delitos violentos"/>
    <n v="270103008"/>
    <s v="Violencia Psicológica"/>
    <n v="0"/>
    <n v="27225.896908850929"/>
    <n v="12868.721376958722"/>
  </r>
  <r>
    <n v="8"/>
    <n v="8201"/>
    <s v="Biobío"/>
    <s v="Lebu"/>
    <x v="0"/>
    <x v="0"/>
    <n v="1"/>
    <s v="Año"/>
    <n v="1"/>
    <s v="Violencia psicológica"/>
    <s v="No sufrió el año pasado"/>
    <n v="270103"/>
    <s v="Delitos violentos"/>
    <n v="270103008"/>
    <s v="Violencia Psicológica"/>
    <n v="0"/>
    <n v="68372.265914743883"/>
    <n v="0"/>
  </r>
  <r>
    <n v="8"/>
    <n v="8201"/>
    <s v="Biobío"/>
    <s v="Lebu"/>
    <x v="0"/>
    <x v="0"/>
    <n v="1"/>
    <s v="Año"/>
    <n v="1"/>
    <s v="Violencia psicológica"/>
    <s v="Si sufrió el año pasado"/>
    <n v="270103"/>
    <s v="Delitos violentos"/>
    <n v="270103008"/>
    <s v="Violencia Psicológica"/>
    <n v="0"/>
    <n v="21471.05754087714"/>
    <n v="0"/>
  </r>
  <r>
    <n v="8"/>
    <n v="8201"/>
    <s v="Biobío"/>
    <s v="Lebu"/>
    <x v="0"/>
    <x v="0"/>
    <n v="2"/>
    <s v="Vida"/>
    <n v="1"/>
    <s v="Violencia psicológica"/>
    <s v="No sufrió antes ni durante el año pasado"/>
    <n v="270103"/>
    <s v="Delitos violentos"/>
    <n v="270103008"/>
    <s v="Violencia Psicológica"/>
    <n v="0"/>
    <n v="60210.507166465643"/>
    <n v="0"/>
  </r>
  <r>
    <n v="8"/>
    <n v="8201"/>
    <s v="Biobío"/>
    <s v="Lebu"/>
    <x v="0"/>
    <x v="0"/>
    <n v="2"/>
    <s v="Vida"/>
    <n v="1"/>
    <s v="Violencia psicológica"/>
    <s v="Si sufrió antes o durante el año pasado"/>
    <n v="270103"/>
    <s v="Delitos violentos"/>
    <n v="270103008"/>
    <s v="Violencia Psicológica"/>
    <n v="0"/>
    <n v="29632.816289155373"/>
    <n v="0"/>
  </r>
  <r>
    <n v="8"/>
    <n v="8201"/>
    <s v="Biobío"/>
    <s v="Lebu"/>
    <x v="1"/>
    <x v="1"/>
    <n v="1"/>
    <s v="Año"/>
    <n v="1"/>
    <s v="Violencia psicológica"/>
    <s v="No sufrió el año pasado"/>
    <n v="270103"/>
    <s v="Delitos violentos"/>
    <n v="270103008"/>
    <s v="Violencia Psicológica"/>
    <n v="0"/>
    <n v="82662.132420858034"/>
    <n v="0"/>
  </r>
  <r>
    <n v="8"/>
    <n v="8201"/>
    <s v="Biobío"/>
    <s v="Lebu"/>
    <x v="1"/>
    <x v="1"/>
    <n v="1"/>
    <s v="Año"/>
    <n v="1"/>
    <s v="Violencia psicológica"/>
    <s v="Si sufrió el año pasado"/>
    <n v="270103"/>
    <s v="Delitos violentos"/>
    <n v="270103008"/>
    <s v="Violencia Psicológica"/>
    <n v="0"/>
    <n v="7181.1910347629846"/>
    <n v="0"/>
  </r>
  <r>
    <n v="8"/>
    <n v="8201"/>
    <s v="Biobío"/>
    <s v="Lebu"/>
    <x v="2"/>
    <x v="2"/>
    <n v="1"/>
    <s v="Año"/>
    <n v="1"/>
    <s v="Violencia psicológica"/>
    <s v="No sufrió el año pasado"/>
    <n v="270103"/>
    <s v="Delitos violentos"/>
    <n v="270103008"/>
    <s v="Violencia Psicológica"/>
    <n v="0"/>
    <n v="68372.265914743883"/>
    <n v="0"/>
  </r>
  <r>
    <n v="8"/>
    <n v="8201"/>
    <s v="Biobío"/>
    <s v="Lebu"/>
    <x v="2"/>
    <x v="2"/>
    <n v="1"/>
    <s v="Año"/>
    <n v="1"/>
    <s v="Violencia psicológica"/>
    <s v="Si sufrió el año pasado"/>
    <n v="270103"/>
    <s v="Delitos violentos"/>
    <n v="270103008"/>
    <s v="Violencia Psicológica"/>
    <n v="0"/>
    <n v="21471.05754087714"/>
    <n v="0"/>
  </r>
  <r>
    <n v="8"/>
    <n v="8202"/>
    <s v="Biobío"/>
    <s v="Arauco"/>
    <x v="0"/>
    <x v="0"/>
    <n v="1"/>
    <s v="Año"/>
    <n v="1"/>
    <s v="Violencia psicológica"/>
    <s v="No sufrió el año pasado"/>
    <n v="270103"/>
    <s v="Delitos violentos"/>
    <n v="270103008"/>
    <s v="Violencia Psicológica"/>
    <n v="41631.013252634875"/>
    <n v="113139.29027898796"/>
    <n v="0"/>
  </r>
  <r>
    <n v="8"/>
    <n v="8202"/>
    <s v="Biobío"/>
    <s v="Arauco"/>
    <x v="0"/>
    <x v="0"/>
    <n v="1"/>
    <s v="Año"/>
    <n v="1"/>
    <s v="Violencia psicológica"/>
    <s v="Si sufrió el año pasado"/>
    <n v="270103"/>
    <s v="Delitos violentos"/>
    <n v="270103008"/>
    <s v="Violencia Psicológica"/>
    <n v="0"/>
    <n v="10084.981684981693"/>
    <n v="0"/>
  </r>
  <r>
    <n v="8"/>
    <n v="8202"/>
    <s v="Biobío"/>
    <s v="Arauco"/>
    <x v="0"/>
    <x v="0"/>
    <n v="2"/>
    <s v="Vida"/>
    <n v="1"/>
    <s v="Violencia psicológica"/>
    <s v="No sufrió antes ni durante el año pasado"/>
    <n v="270103"/>
    <s v="Delitos violentos"/>
    <n v="270103008"/>
    <s v="Violencia Psicológica"/>
    <n v="31874.152144422416"/>
    <n v="113139.29027898796"/>
    <n v="0"/>
  </r>
  <r>
    <n v="8"/>
    <n v="8202"/>
    <s v="Biobío"/>
    <s v="Arauco"/>
    <x v="0"/>
    <x v="0"/>
    <n v="2"/>
    <s v="Vida"/>
    <n v="1"/>
    <s v="Violencia psicológica"/>
    <s v="Si sufrió antes o durante el año pasado"/>
    <n v="270103"/>
    <s v="Delitos violentos"/>
    <n v="270103008"/>
    <s v="Violencia Psicológica"/>
    <n v="9756.8611082124589"/>
    <n v="10084.981684981693"/>
    <n v="0"/>
  </r>
  <r>
    <n v="8"/>
    <n v="8202"/>
    <s v="Biobío"/>
    <s v="Arauco"/>
    <x v="1"/>
    <x v="1"/>
    <n v="1"/>
    <s v="Año"/>
    <n v="1"/>
    <s v="Violencia psicológica"/>
    <s v="No sufrió el año pasado"/>
    <n v="270103"/>
    <s v="Delitos violentos"/>
    <n v="270103008"/>
    <s v="Violencia Psicológica"/>
    <n v="41631.013252634875"/>
    <n v="123224.27196396964"/>
    <n v="0"/>
  </r>
  <r>
    <n v="8"/>
    <n v="8202"/>
    <s v="Biobío"/>
    <s v="Arauco"/>
    <x v="2"/>
    <x v="2"/>
    <n v="1"/>
    <s v="Año"/>
    <n v="1"/>
    <s v="Violencia psicológica"/>
    <s v="No sufrió el año pasado"/>
    <n v="270103"/>
    <s v="Delitos violentos"/>
    <n v="270103008"/>
    <s v="Violencia Psicológica"/>
    <n v="41631.013252634875"/>
    <n v="113139.29027898796"/>
    <n v="0"/>
  </r>
  <r>
    <n v="8"/>
    <n v="8202"/>
    <s v="Biobío"/>
    <s v="Arauco"/>
    <x v="2"/>
    <x v="2"/>
    <n v="1"/>
    <s v="Año"/>
    <n v="1"/>
    <s v="Violencia psicológica"/>
    <s v="Si sufrió el año pasado"/>
    <n v="270103"/>
    <s v="Delitos violentos"/>
    <n v="270103008"/>
    <s v="Violencia Psicológica"/>
    <n v="0"/>
    <n v="10084.981684981693"/>
    <n v="0"/>
  </r>
  <r>
    <n v="8"/>
    <n v="8203"/>
    <s v="Biobío"/>
    <s v="Cañete"/>
    <x v="0"/>
    <x v="0"/>
    <n v="1"/>
    <s v="Año"/>
    <n v="1"/>
    <s v="Violencia psicológica"/>
    <s v="No sufrió el año pasado"/>
    <n v="270103"/>
    <s v="Delitos violentos"/>
    <n v="270103008"/>
    <s v="Violencia Psicológica"/>
    <n v="0"/>
    <n v="60928.536927309535"/>
    <n v="0"/>
  </r>
  <r>
    <n v="8"/>
    <n v="8203"/>
    <s v="Biobío"/>
    <s v="Cañete"/>
    <x v="0"/>
    <x v="0"/>
    <n v="2"/>
    <s v="Vida"/>
    <n v="1"/>
    <s v="Violencia psicológica"/>
    <s v="No sufrió antes ni durante el año pasado"/>
    <n v="270103"/>
    <s v="Delitos violentos"/>
    <n v="270103008"/>
    <s v="Violencia Psicológica"/>
    <n v="0"/>
    <n v="45107.75768666323"/>
    <n v="0"/>
  </r>
  <r>
    <n v="8"/>
    <n v="8203"/>
    <s v="Biobío"/>
    <s v="Cañete"/>
    <x v="0"/>
    <x v="0"/>
    <n v="2"/>
    <s v="Vida"/>
    <n v="1"/>
    <s v="Violencia psicológica"/>
    <s v="Si sufrió antes o durante el año pasado"/>
    <n v="270103"/>
    <s v="Delitos violentos"/>
    <n v="270103008"/>
    <s v="Violencia Psicológica"/>
    <n v="0"/>
    <n v="15820.779240646314"/>
    <n v="0"/>
  </r>
  <r>
    <n v="8"/>
    <n v="8203"/>
    <s v="Biobío"/>
    <s v="Cañete"/>
    <x v="1"/>
    <x v="1"/>
    <n v="1"/>
    <s v="Año"/>
    <n v="1"/>
    <s v="Violencia psicológica"/>
    <s v="No sufrió el año pasado"/>
    <n v="270103"/>
    <s v="Delitos violentos"/>
    <n v="270103008"/>
    <s v="Violencia Psicológica"/>
    <n v="0"/>
    <n v="60928.536927309535"/>
    <n v="0"/>
  </r>
  <r>
    <n v="8"/>
    <n v="8203"/>
    <s v="Biobío"/>
    <s v="Cañete"/>
    <x v="2"/>
    <x v="2"/>
    <n v="1"/>
    <s v="Año"/>
    <n v="1"/>
    <s v="Violencia psicológica"/>
    <s v="No sufrió el año pasado"/>
    <n v="270103"/>
    <s v="Delitos violentos"/>
    <n v="270103008"/>
    <s v="Violencia Psicológica"/>
    <n v="0"/>
    <n v="60928.536927309535"/>
    <n v="0"/>
  </r>
  <r>
    <n v="8"/>
    <n v="8205"/>
    <s v="Biobío"/>
    <s v="Curanilahue"/>
    <x v="0"/>
    <x v="0"/>
    <n v="1"/>
    <s v="Año"/>
    <n v="1"/>
    <s v="Violencia psicológica"/>
    <s v="No sufrió el año pasado"/>
    <n v="270103"/>
    <s v="Delitos violentos"/>
    <n v="270103008"/>
    <s v="Violencia Psicológica"/>
    <n v="0"/>
    <n v="64759.34573501096"/>
    <n v="0"/>
  </r>
  <r>
    <n v="8"/>
    <n v="8205"/>
    <s v="Biobío"/>
    <s v="Curanilahue"/>
    <x v="0"/>
    <x v="0"/>
    <n v="2"/>
    <s v="Vida"/>
    <n v="1"/>
    <s v="Violencia psicológica"/>
    <s v="No sufrió antes ni durante el año pasado"/>
    <n v="270103"/>
    <s v="Delitos violentos"/>
    <n v="270103008"/>
    <s v="Violencia Psicológica"/>
    <n v="0"/>
    <n v="15130.462950694378"/>
    <n v="0"/>
  </r>
  <r>
    <n v="8"/>
    <n v="8205"/>
    <s v="Biobío"/>
    <s v="Curanilahue"/>
    <x v="0"/>
    <x v="0"/>
    <n v="2"/>
    <s v="Vida"/>
    <n v="1"/>
    <s v="Violencia psicológica"/>
    <s v="Si sufrió antes o durante el año pasado"/>
    <n v="270103"/>
    <s v="Delitos violentos"/>
    <n v="270103008"/>
    <s v="Violencia Psicológica"/>
    <n v="0"/>
    <n v="49628.882784316578"/>
    <n v="0"/>
  </r>
  <r>
    <n v="8"/>
    <n v="8205"/>
    <s v="Biobío"/>
    <s v="Curanilahue"/>
    <x v="1"/>
    <x v="1"/>
    <n v="1"/>
    <s v="Año"/>
    <n v="1"/>
    <s v="Violencia psicológica"/>
    <s v="No sufrió el año pasado"/>
    <n v="270103"/>
    <s v="Delitos violentos"/>
    <n v="270103008"/>
    <s v="Violencia Psicológica"/>
    <n v="0"/>
    <n v="64759.34573501096"/>
    <n v="0"/>
  </r>
  <r>
    <n v="8"/>
    <n v="8205"/>
    <s v="Biobío"/>
    <s v="Curanilahue"/>
    <x v="2"/>
    <x v="2"/>
    <n v="1"/>
    <s v="Año"/>
    <n v="1"/>
    <s v="Violencia psicológica"/>
    <s v="No sufrió el año pasado"/>
    <n v="270103"/>
    <s v="Delitos violentos"/>
    <n v="270103008"/>
    <s v="Violencia Psicológica"/>
    <n v="0"/>
    <n v="64759.34573501096"/>
    <n v="0"/>
  </r>
  <r>
    <n v="8"/>
    <n v="8206"/>
    <s v="Biobío"/>
    <s v="Los Álamos"/>
    <x v="0"/>
    <x v="0"/>
    <n v="1"/>
    <s v="Año"/>
    <n v="1"/>
    <s v="Violencia psicológica"/>
    <s v="No sufrió el año pasado"/>
    <n v="270103"/>
    <s v="Delitos violentos"/>
    <n v="270103008"/>
    <s v="Violencia Psicológica"/>
    <n v="0"/>
    <n v="93521.980019713927"/>
    <n v="0"/>
  </r>
  <r>
    <n v="8"/>
    <n v="8206"/>
    <s v="Biobío"/>
    <s v="Los Álamos"/>
    <x v="0"/>
    <x v="0"/>
    <n v="1"/>
    <s v="Año"/>
    <n v="1"/>
    <s v="Violencia psicológica"/>
    <s v="Si sufrió el año pasado"/>
    <n v="270103"/>
    <s v="Delitos violentos"/>
    <n v="270103008"/>
    <s v="Violencia Psicológica"/>
    <n v="0"/>
    <n v="27382.069013731656"/>
    <n v="0"/>
  </r>
  <r>
    <n v="8"/>
    <n v="8206"/>
    <s v="Biobío"/>
    <s v="Los Álamos"/>
    <x v="0"/>
    <x v="0"/>
    <n v="2"/>
    <s v="Vida"/>
    <n v="1"/>
    <s v="Violencia psicológica"/>
    <s v="No sufrió antes ni durante el año pasado"/>
    <n v="270103"/>
    <s v="Delitos violentos"/>
    <n v="270103008"/>
    <s v="Violencia Psicológica"/>
    <n v="0"/>
    <n v="93521.980019713927"/>
    <n v="0"/>
  </r>
  <r>
    <n v="8"/>
    <n v="8206"/>
    <s v="Biobío"/>
    <s v="Los Álamos"/>
    <x v="0"/>
    <x v="0"/>
    <n v="2"/>
    <s v="Vida"/>
    <n v="1"/>
    <s v="Violencia psicológica"/>
    <s v="Si sufrió antes o durante el año pasado"/>
    <n v="270103"/>
    <s v="Delitos violentos"/>
    <n v="270103008"/>
    <s v="Violencia Psicológica"/>
    <n v="0"/>
    <n v="27382.069013731656"/>
    <n v="0"/>
  </r>
  <r>
    <n v="8"/>
    <n v="8206"/>
    <s v="Biobío"/>
    <s v="Los Álamos"/>
    <x v="1"/>
    <x v="1"/>
    <n v="1"/>
    <s v="Año"/>
    <n v="1"/>
    <s v="Violencia psicológica"/>
    <s v="No sufrió el año pasado"/>
    <n v="270103"/>
    <s v="Delitos violentos"/>
    <n v="270103008"/>
    <s v="Violencia Psicológica"/>
    <n v="0"/>
    <n v="120904.0490334456"/>
    <n v="0"/>
  </r>
  <r>
    <n v="8"/>
    <n v="8206"/>
    <s v="Biobío"/>
    <s v="Los Álamos"/>
    <x v="2"/>
    <x v="2"/>
    <n v="1"/>
    <s v="Año"/>
    <n v="1"/>
    <s v="Violencia psicológica"/>
    <s v="No sufrió el año pasado"/>
    <n v="270103"/>
    <s v="Delitos violentos"/>
    <n v="270103008"/>
    <s v="Violencia Psicológica"/>
    <n v="0"/>
    <n v="93521.980019713927"/>
    <n v="0"/>
  </r>
  <r>
    <n v="8"/>
    <n v="8206"/>
    <s v="Biobío"/>
    <s v="Los Álamos"/>
    <x v="2"/>
    <x v="2"/>
    <n v="1"/>
    <s v="Año"/>
    <n v="1"/>
    <s v="Violencia psicológica"/>
    <s v="Si sufrió el año pasado"/>
    <n v="270103"/>
    <s v="Delitos violentos"/>
    <n v="270103008"/>
    <s v="Violencia Psicológica"/>
    <n v="0"/>
    <n v="27382.069013731656"/>
    <n v="0"/>
  </r>
  <r>
    <n v="8"/>
    <n v="8301"/>
    <s v="Biobío"/>
    <s v="Los Angeles"/>
    <x v="0"/>
    <x v="0"/>
    <n v="1"/>
    <s v="Año"/>
    <n v="1"/>
    <s v="Violencia psicológica"/>
    <s v="No sufrió el año pasado"/>
    <n v="270103"/>
    <s v="Delitos violentos"/>
    <n v="270103008"/>
    <s v="Violencia Psicológica"/>
    <n v="35721.558018442563"/>
    <n v="62073.340972933787"/>
    <n v="34037.551143441269"/>
  </r>
  <r>
    <n v="8"/>
    <n v="8301"/>
    <s v="Biobío"/>
    <s v="Los Angeles"/>
    <x v="0"/>
    <x v="0"/>
    <n v="1"/>
    <s v="Año"/>
    <n v="1"/>
    <s v="Violencia psicológica"/>
    <s v="Si sufrió el año pasado"/>
    <n v="270103"/>
    <s v="Delitos violentos"/>
    <n v="270103008"/>
    <s v="Violencia Psicológica"/>
    <n v="5263.2089284502235"/>
    <n v="8510.3407142265714"/>
    <n v="24354.865484948932"/>
  </r>
  <r>
    <n v="8"/>
    <n v="8301"/>
    <s v="Biobío"/>
    <s v="Los Angeles"/>
    <x v="0"/>
    <x v="0"/>
    <n v="2"/>
    <s v="Vida"/>
    <n v="1"/>
    <s v="Violencia psicológica"/>
    <s v="No sufrió antes ni durante el año pasado"/>
    <n v="270103"/>
    <s v="Delitos violentos"/>
    <n v="270103008"/>
    <s v="Violencia Psicológica"/>
    <n v="32049.529239510914"/>
    <n v="60010.851895843378"/>
    <n v="22423.042311035068"/>
  </r>
  <r>
    <n v="8"/>
    <n v="8301"/>
    <s v="Biobío"/>
    <s v="Los Angeles"/>
    <x v="0"/>
    <x v="0"/>
    <n v="2"/>
    <s v="Vida"/>
    <n v="1"/>
    <s v="Violencia psicológica"/>
    <s v="Si sufrió antes o durante el año pasado"/>
    <n v="270103"/>
    <s v="Delitos violentos"/>
    <n v="270103008"/>
    <s v="Violencia Psicológica"/>
    <n v="8935.2377073818734"/>
    <n v="10572.829791316977"/>
    <n v="35969.374317355134"/>
  </r>
  <r>
    <n v="8"/>
    <n v="8301"/>
    <s v="Biobío"/>
    <s v="Los Angeles"/>
    <x v="1"/>
    <x v="1"/>
    <n v="1"/>
    <s v="Año"/>
    <n v="1"/>
    <s v="Violencia psicológica"/>
    <s v="No sufrió el año pasado"/>
    <n v="270103"/>
    <s v="Delitos violentos"/>
    <n v="270103008"/>
    <s v="Violencia Psicológica"/>
    <n v="39437.220622315304"/>
    <n v="68778.145987630036"/>
    <n v="54078.144387215689"/>
  </r>
  <r>
    <n v="8"/>
    <n v="8301"/>
    <s v="Biobío"/>
    <s v="Los Angeles"/>
    <x v="1"/>
    <x v="1"/>
    <n v="1"/>
    <s v="Año"/>
    <n v="1"/>
    <s v="Violencia psicológica"/>
    <s v="Si sufrió el año pasado"/>
    <n v="270103"/>
    <s v="Delitos violentos"/>
    <n v="270103008"/>
    <s v="Violencia Psicológica"/>
    <n v="1547.546324577479"/>
    <n v="1805.5356995303209"/>
    <n v="4314.2722411744962"/>
  </r>
  <r>
    <n v="8"/>
    <n v="8301"/>
    <s v="Biobío"/>
    <s v="Los Angeles"/>
    <x v="2"/>
    <x v="2"/>
    <n v="1"/>
    <s v="Año"/>
    <n v="1"/>
    <s v="Violencia psicológica"/>
    <s v="No sufrió el año pasado"/>
    <n v="270103"/>
    <s v="Delitos violentos"/>
    <n v="270103008"/>
    <s v="Violencia Psicológica"/>
    <n v="35721.558018442563"/>
    <n v="62073.340972933787"/>
    <n v="34037.551143441269"/>
  </r>
  <r>
    <n v="8"/>
    <n v="8301"/>
    <s v="Biobío"/>
    <s v="Los Angeles"/>
    <x v="2"/>
    <x v="2"/>
    <n v="1"/>
    <s v="Año"/>
    <n v="1"/>
    <s v="Violencia psicológica"/>
    <s v="Si sufrió el año pasado"/>
    <n v="270103"/>
    <s v="Delitos violentos"/>
    <n v="270103008"/>
    <s v="Violencia Psicológica"/>
    <n v="5263.2089284502235"/>
    <n v="8510.3407142265714"/>
    <n v="24354.865484948932"/>
  </r>
  <r>
    <n v="8"/>
    <n v="8304"/>
    <s v="Biobío"/>
    <s v="Laja"/>
    <x v="0"/>
    <x v="0"/>
    <n v="1"/>
    <s v="Año"/>
    <n v="1"/>
    <s v="Violencia psicológica"/>
    <s v="No sufrió el año pasado"/>
    <n v="270103"/>
    <s v="Delitos violentos"/>
    <n v="270103008"/>
    <s v="Violencia Psicológica"/>
    <n v="0"/>
    <n v="49848.586560159929"/>
    <n v="0"/>
  </r>
  <r>
    <n v="8"/>
    <n v="8304"/>
    <s v="Biobío"/>
    <s v="Laja"/>
    <x v="0"/>
    <x v="0"/>
    <n v="2"/>
    <s v="Vida"/>
    <n v="1"/>
    <s v="Violencia psicológica"/>
    <s v="No sufrió antes ni durante el año pasado"/>
    <n v="270103"/>
    <s v="Delitos violentos"/>
    <n v="270103008"/>
    <s v="Violencia Psicológica"/>
    <n v="0"/>
    <n v="25480.724620728022"/>
    <n v="0"/>
  </r>
  <r>
    <n v="8"/>
    <n v="8304"/>
    <s v="Biobío"/>
    <s v="Laja"/>
    <x v="0"/>
    <x v="0"/>
    <n v="2"/>
    <s v="Vida"/>
    <n v="1"/>
    <s v="Violencia psicológica"/>
    <s v="Si sufrió antes o durante el año pasado"/>
    <n v="270103"/>
    <s v="Delitos violentos"/>
    <n v="270103008"/>
    <s v="Violencia Psicológica"/>
    <n v="0"/>
    <n v="24367.861939431899"/>
    <n v="0"/>
  </r>
  <r>
    <n v="8"/>
    <n v="8304"/>
    <s v="Biobío"/>
    <s v="Laja"/>
    <x v="1"/>
    <x v="1"/>
    <n v="1"/>
    <s v="Año"/>
    <n v="1"/>
    <s v="Violencia psicológica"/>
    <s v="No sufrió el año pasado"/>
    <n v="270103"/>
    <s v="Delitos violentos"/>
    <n v="270103008"/>
    <s v="Violencia Psicológica"/>
    <n v="0"/>
    <n v="49848.586560159929"/>
    <n v="0"/>
  </r>
  <r>
    <n v="8"/>
    <n v="8304"/>
    <s v="Biobío"/>
    <s v="Laja"/>
    <x v="2"/>
    <x v="2"/>
    <n v="1"/>
    <s v="Año"/>
    <n v="1"/>
    <s v="Violencia psicológica"/>
    <s v="No sufrió el año pasado"/>
    <n v="270103"/>
    <s v="Delitos violentos"/>
    <n v="270103008"/>
    <s v="Violencia Psicológica"/>
    <n v="0"/>
    <n v="49848.586560159929"/>
    <n v="0"/>
  </r>
  <r>
    <n v="8"/>
    <n v="8305"/>
    <s v="Biobío"/>
    <s v="Mulchén"/>
    <x v="0"/>
    <x v="0"/>
    <n v="1"/>
    <s v="Año"/>
    <n v="1"/>
    <s v="Violencia psicológica"/>
    <s v="No sufrió el año pasado"/>
    <n v="270103"/>
    <s v="Delitos violentos"/>
    <n v="270103008"/>
    <s v="Violencia Psicológica"/>
    <n v="0"/>
    <n v="108279.44539785392"/>
    <n v="54104.994118182185"/>
  </r>
  <r>
    <n v="8"/>
    <n v="8305"/>
    <s v="Biobío"/>
    <s v="Mulchén"/>
    <x v="0"/>
    <x v="0"/>
    <n v="1"/>
    <s v="Año"/>
    <n v="1"/>
    <s v="Violencia psicológica"/>
    <s v="Si sufrió el año pasado"/>
    <n v="270103"/>
    <s v="Delitos violentos"/>
    <n v="270103008"/>
    <s v="Violencia Psicológica"/>
    <n v="0"/>
    <n v="0"/>
    <n v="41535.540578441694"/>
  </r>
  <r>
    <n v="8"/>
    <n v="8305"/>
    <s v="Biobío"/>
    <s v="Mulchén"/>
    <x v="0"/>
    <x v="0"/>
    <n v="2"/>
    <s v="Vida"/>
    <n v="1"/>
    <s v="Violencia psicológica"/>
    <s v="No sufrió antes ni durante el año pasado"/>
    <n v="270103"/>
    <s v="Delitos violentos"/>
    <n v="270103008"/>
    <s v="Violencia Psicológica"/>
    <n v="0"/>
    <n v="108279.44539785392"/>
    <n v="33473.149429767363"/>
  </r>
  <r>
    <n v="8"/>
    <n v="8305"/>
    <s v="Biobío"/>
    <s v="Mulchén"/>
    <x v="0"/>
    <x v="0"/>
    <n v="2"/>
    <s v="Vida"/>
    <n v="1"/>
    <s v="Violencia psicológica"/>
    <s v="Si sufrió antes o durante el año pasado"/>
    <n v="270103"/>
    <s v="Delitos violentos"/>
    <n v="270103008"/>
    <s v="Violencia Psicológica"/>
    <n v="0"/>
    <n v="0"/>
    <n v="62167.385266856531"/>
  </r>
  <r>
    <n v="8"/>
    <n v="8305"/>
    <s v="Biobío"/>
    <s v="Mulchén"/>
    <x v="1"/>
    <x v="1"/>
    <n v="1"/>
    <s v="Año"/>
    <n v="1"/>
    <s v="Violencia psicológica"/>
    <s v="No sufrió el año pasado"/>
    <n v="270103"/>
    <s v="Delitos violentos"/>
    <n v="270103008"/>
    <s v="Violencia Psicológica"/>
    <n v="0"/>
    <n v="108279.44539785392"/>
    <n v="73381.469854834912"/>
  </r>
  <r>
    <n v="8"/>
    <n v="8305"/>
    <s v="Biobío"/>
    <s v="Mulchén"/>
    <x v="1"/>
    <x v="1"/>
    <n v="1"/>
    <s v="Año"/>
    <n v="1"/>
    <s v="Violencia psicológica"/>
    <s v="Si sufrió el año pasado"/>
    <n v="270103"/>
    <s v="Delitos violentos"/>
    <n v="270103008"/>
    <s v="Violencia Psicológica"/>
    <n v="0"/>
    <n v="0"/>
    <n v="22259.064841788968"/>
  </r>
  <r>
    <n v="8"/>
    <n v="8305"/>
    <s v="Biobío"/>
    <s v="Mulchén"/>
    <x v="2"/>
    <x v="2"/>
    <n v="1"/>
    <s v="Año"/>
    <n v="1"/>
    <s v="Violencia psicológica"/>
    <s v="No sufrió el año pasado"/>
    <n v="270103"/>
    <s v="Delitos violentos"/>
    <n v="270103008"/>
    <s v="Violencia Psicológica"/>
    <n v="0"/>
    <n v="108279.44539785392"/>
    <n v="54104.994118182185"/>
  </r>
  <r>
    <n v="8"/>
    <n v="8305"/>
    <s v="Biobío"/>
    <s v="Mulchén"/>
    <x v="2"/>
    <x v="2"/>
    <n v="1"/>
    <s v="Año"/>
    <n v="1"/>
    <s v="Violencia psicológica"/>
    <s v="Si sufrió el año pasado"/>
    <n v="270103"/>
    <s v="Delitos violentos"/>
    <n v="270103008"/>
    <s v="Violencia Psicológica"/>
    <n v="0"/>
    <n v="0"/>
    <n v="41535.540578441694"/>
  </r>
  <r>
    <n v="8"/>
    <n v="8306"/>
    <s v="Biobío"/>
    <s v="Nacimiento"/>
    <x v="0"/>
    <x v="0"/>
    <n v="1"/>
    <s v="Año"/>
    <n v="1"/>
    <s v="Violencia psicológica"/>
    <s v="No sufrió el año pasado"/>
    <n v="270103"/>
    <s v="Delitos violentos"/>
    <n v="270103008"/>
    <s v="Violencia Psicológica"/>
    <n v="0"/>
    <n v="40072.714436386865"/>
    <n v="0"/>
  </r>
  <r>
    <n v="8"/>
    <n v="8306"/>
    <s v="Biobío"/>
    <s v="Nacimiento"/>
    <x v="0"/>
    <x v="0"/>
    <n v="2"/>
    <s v="Vida"/>
    <n v="1"/>
    <s v="Violencia psicológica"/>
    <s v="No sufrió antes ni durante el año pasado"/>
    <n v="270103"/>
    <s v="Delitos violentos"/>
    <n v="270103008"/>
    <s v="Violencia Psicológica"/>
    <n v="0"/>
    <n v="33072.108711345551"/>
    <n v="0"/>
  </r>
  <r>
    <n v="8"/>
    <n v="8306"/>
    <s v="Biobío"/>
    <s v="Nacimiento"/>
    <x v="0"/>
    <x v="0"/>
    <n v="2"/>
    <s v="Vida"/>
    <n v="1"/>
    <s v="Violencia psicológica"/>
    <s v="Si sufrió antes o durante el año pasado"/>
    <n v="270103"/>
    <s v="Delitos violentos"/>
    <n v="270103008"/>
    <s v="Violencia Psicológica"/>
    <n v="0"/>
    <n v="7000.6057250413114"/>
    <n v="0"/>
  </r>
  <r>
    <n v="8"/>
    <n v="8306"/>
    <s v="Biobío"/>
    <s v="Nacimiento"/>
    <x v="1"/>
    <x v="1"/>
    <n v="1"/>
    <s v="Año"/>
    <n v="1"/>
    <s v="Violencia psicológica"/>
    <s v="No sufrió el año pasado"/>
    <n v="270103"/>
    <s v="Delitos violentos"/>
    <n v="270103008"/>
    <s v="Violencia Psicológica"/>
    <n v="0"/>
    <n v="40072.714436386865"/>
    <n v="0"/>
  </r>
  <r>
    <n v="8"/>
    <n v="8306"/>
    <s v="Biobío"/>
    <s v="Nacimiento"/>
    <x v="2"/>
    <x v="2"/>
    <n v="1"/>
    <s v="Año"/>
    <n v="1"/>
    <s v="Violencia psicológica"/>
    <s v="No sufrió el año pasado"/>
    <n v="270103"/>
    <s v="Delitos violentos"/>
    <n v="270103008"/>
    <s v="Violencia Psicológica"/>
    <n v="0"/>
    <n v="40072.714436386865"/>
    <n v="0"/>
  </r>
  <r>
    <n v="8"/>
    <n v="8307"/>
    <s v="Biobío"/>
    <s v="Negrete"/>
    <x v="0"/>
    <x v="0"/>
    <n v="1"/>
    <s v="Año"/>
    <n v="1"/>
    <s v="Violencia psicológica"/>
    <s v="No sufrió el año pasado"/>
    <n v="270103"/>
    <s v="Delitos violentos"/>
    <n v="270103008"/>
    <s v="Violencia Psicológica"/>
    <n v="0"/>
    <n v="99789.627842921589"/>
    <n v="0"/>
  </r>
  <r>
    <n v="8"/>
    <n v="8307"/>
    <s v="Biobío"/>
    <s v="Negrete"/>
    <x v="0"/>
    <x v="0"/>
    <n v="2"/>
    <s v="Vida"/>
    <n v="1"/>
    <s v="Violencia psicológica"/>
    <s v="No sufrió antes ni durante el año pasado"/>
    <n v="270103"/>
    <s v="Delitos violentos"/>
    <n v="270103008"/>
    <s v="Violencia Psicológica"/>
    <n v="0"/>
    <n v="80824.448218970691"/>
    <n v="0"/>
  </r>
  <r>
    <n v="8"/>
    <n v="8307"/>
    <s v="Biobío"/>
    <s v="Negrete"/>
    <x v="0"/>
    <x v="0"/>
    <n v="2"/>
    <s v="Vida"/>
    <n v="1"/>
    <s v="Violencia psicológica"/>
    <s v="Si sufrió antes o durante el año pasado"/>
    <n v="270103"/>
    <s v="Delitos violentos"/>
    <n v="270103008"/>
    <s v="Violencia Psicológica"/>
    <n v="0"/>
    <n v="18965.179623950909"/>
    <n v="0"/>
  </r>
  <r>
    <n v="8"/>
    <n v="8307"/>
    <s v="Biobío"/>
    <s v="Negrete"/>
    <x v="1"/>
    <x v="1"/>
    <n v="1"/>
    <s v="Año"/>
    <n v="1"/>
    <s v="Violencia psicológica"/>
    <s v="No sufrió el año pasado"/>
    <n v="270103"/>
    <s v="Delitos violentos"/>
    <n v="270103008"/>
    <s v="Violencia Psicológica"/>
    <n v="0"/>
    <n v="99789.627842921589"/>
    <n v="0"/>
  </r>
  <r>
    <n v="8"/>
    <n v="8307"/>
    <s v="Biobío"/>
    <s v="Negrete"/>
    <x v="2"/>
    <x v="2"/>
    <n v="1"/>
    <s v="Año"/>
    <n v="1"/>
    <s v="Violencia psicológica"/>
    <s v="No sufrió el año pasado"/>
    <n v="270103"/>
    <s v="Delitos violentos"/>
    <n v="270103008"/>
    <s v="Violencia Psicológica"/>
    <n v="0"/>
    <n v="99789.627842921589"/>
    <n v="0"/>
  </r>
  <r>
    <n v="8"/>
    <n v="8312"/>
    <s v="Biobío"/>
    <s v="Tucapel"/>
    <x v="0"/>
    <x v="0"/>
    <n v="1"/>
    <s v="Año"/>
    <n v="1"/>
    <s v="Violencia psicológica"/>
    <s v="No sufrió el año pasado"/>
    <n v="270103"/>
    <s v="Delitos violentos"/>
    <n v="270103008"/>
    <s v="Violencia Psicológica"/>
    <n v="0"/>
    <n v="42405.846723652096"/>
    <n v="0"/>
  </r>
  <r>
    <n v="8"/>
    <n v="8312"/>
    <s v="Biobío"/>
    <s v="Tucapel"/>
    <x v="0"/>
    <x v="0"/>
    <n v="1"/>
    <s v="Año"/>
    <n v="1"/>
    <s v="Violencia psicológica"/>
    <s v="Si sufrió el año pasado"/>
    <n v="270103"/>
    <s v="Delitos violentos"/>
    <n v="270103008"/>
    <s v="Violencia Psicológica"/>
    <n v="0"/>
    <n v="21129.303136382274"/>
    <n v="0"/>
  </r>
  <r>
    <n v="8"/>
    <n v="8312"/>
    <s v="Biobío"/>
    <s v="Tucapel"/>
    <x v="0"/>
    <x v="0"/>
    <n v="2"/>
    <s v="Vida"/>
    <n v="1"/>
    <s v="Violencia psicológica"/>
    <s v="No sufrió antes ni durante el año pasado"/>
    <n v="270103"/>
    <s v="Delitos violentos"/>
    <n v="270103008"/>
    <s v="Violencia Psicológica"/>
    <n v="0"/>
    <n v="42405.846723652096"/>
    <n v="0"/>
  </r>
  <r>
    <n v="8"/>
    <n v="8312"/>
    <s v="Biobío"/>
    <s v="Tucapel"/>
    <x v="0"/>
    <x v="0"/>
    <n v="2"/>
    <s v="Vida"/>
    <n v="1"/>
    <s v="Violencia psicológica"/>
    <s v="Si sufrió antes o durante el año pasado"/>
    <n v="270103"/>
    <s v="Delitos violentos"/>
    <n v="270103008"/>
    <s v="Violencia Psicológica"/>
    <n v="0"/>
    <n v="21129.303136382274"/>
    <n v="0"/>
  </r>
  <r>
    <n v="8"/>
    <n v="8312"/>
    <s v="Biobío"/>
    <s v="Tucapel"/>
    <x v="1"/>
    <x v="1"/>
    <n v="1"/>
    <s v="Año"/>
    <n v="1"/>
    <s v="Violencia psicológica"/>
    <s v="No sufrió el año pasado"/>
    <n v="270103"/>
    <s v="Delitos violentos"/>
    <n v="270103008"/>
    <s v="Violencia Psicológica"/>
    <n v="0"/>
    <n v="63535.149860034377"/>
    <n v="0"/>
  </r>
  <r>
    <n v="8"/>
    <n v="8312"/>
    <s v="Biobío"/>
    <s v="Tucapel"/>
    <x v="2"/>
    <x v="2"/>
    <n v="1"/>
    <s v="Año"/>
    <n v="1"/>
    <s v="Violencia psicológica"/>
    <s v="No sufrió el año pasado"/>
    <n v="270103"/>
    <s v="Delitos violentos"/>
    <n v="270103008"/>
    <s v="Violencia Psicológica"/>
    <n v="0"/>
    <n v="42405.846723652096"/>
    <n v="0"/>
  </r>
  <r>
    <n v="8"/>
    <n v="8312"/>
    <s v="Biobío"/>
    <s v="Tucapel"/>
    <x v="2"/>
    <x v="2"/>
    <n v="1"/>
    <s v="Año"/>
    <n v="1"/>
    <s v="Violencia psicológica"/>
    <s v="Si sufrió el año pasado"/>
    <n v="270103"/>
    <s v="Delitos violentos"/>
    <n v="270103008"/>
    <s v="Violencia Psicológica"/>
    <n v="0"/>
    <n v="21129.303136382274"/>
    <n v="0"/>
  </r>
  <r>
    <n v="8"/>
    <n v="16101"/>
    <s v="Biobío"/>
    <s v="Chillán"/>
    <x v="0"/>
    <x v="0"/>
    <n v="1"/>
    <s v="Año"/>
    <n v="1"/>
    <s v="Violencia psicológica"/>
    <s v="No sufrió el año pasado"/>
    <n v="270103"/>
    <s v="Delitos violentos"/>
    <n v="270103008"/>
    <s v="Violencia Psicológica"/>
    <n v="42755.710291712821"/>
    <n v="58184.240255648685"/>
    <n v="0"/>
  </r>
  <r>
    <n v="8"/>
    <n v="16101"/>
    <s v="Biobío"/>
    <s v="Chillán"/>
    <x v="0"/>
    <x v="0"/>
    <n v="1"/>
    <s v="Año"/>
    <n v="1"/>
    <s v="Violencia psicológica"/>
    <s v="Si sufrió el año pasado"/>
    <n v="270103"/>
    <s v="Delitos violentos"/>
    <n v="270103008"/>
    <s v="Violencia Psicológica"/>
    <n v="13690.984860473704"/>
    <n v="13436.301004343024"/>
    <n v="0"/>
  </r>
  <r>
    <n v="8"/>
    <n v="16101"/>
    <s v="Biobío"/>
    <s v="Chillán"/>
    <x v="0"/>
    <x v="0"/>
    <n v="2"/>
    <s v="Vida"/>
    <n v="1"/>
    <s v="Violencia psicológica"/>
    <s v="No sufrió antes ni durante el año pasado"/>
    <n v="270103"/>
    <s v="Delitos violentos"/>
    <n v="270103008"/>
    <s v="Violencia Psicológica"/>
    <n v="32063.090151395263"/>
    <n v="52279.860320039712"/>
    <n v="0"/>
  </r>
  <r>
    <n v="8"/>
    <n v="16101"/>
    <s v="Biobío"/>
    <s v="Chillán"/>
    <x v="0"/>
    <x v="0"/>
    <n v="2"/>
    <s v="Vida"/>
    <n v="1"/>
    <s v="Violencia psicológica"/>
    <s v="Si sufrió antes o durante el año pasado"/>
    <n v="270103"/>
    <s v="Delitos violentos"/>
    <n v="270103008"/>
    <s v="Violencia Psicológica"/>
    <n v="24383.605000791264"/>
    <n v="19340.680939951999"/>
    <n v="0"/>
  </r>
  <r>
    <n v="8"/>
    <n v="16101"/>
    <s v="Biobío"/>
    <s v="Chillán"/>
    <x v="1"/>
    <x v="1"/>
    <n v="1"/>
    <s v="Año"/>
    <n v="1"/>
    <s v="Violencia psicológica"/>
    <s v="No sufrió el año pasado"/>
    <n v="270103"/>
    <s v="Delitos violentos"/>
    <n v="270103008"/>
    <s v="Violencia Psicológica"/>
    <n v="54313.446220393525"/>
    <n v="70010.247281329255"/>
    <n v="0"/>
  </r>
  <r>
    <n v="8"/>
    <n v="16101"/>
    <s v="Biobío"/>
    <s v="Chillán"/>
    <x v="1"/>
    <x v="1"/>
    <n v="1"/>
    <s v="Año"/>
    <n v="1"/>
    <s v="Violencia psicológica"/>
    <s v="Si sufrió el año pasado"/>
    <n v="270103"/>
    <s v="Delitos violentos"/>
    <n v="270103008"/>
    <s v="Violencia Psicológica"/>
    <n v="2133.2489317930053"/>
    <n v="1610.2939786624436"/>
    <n v="0"/>
  </r>
  <r>
    <n v="8"/>
    <n v="16101"/>
    <s v="Biobío"/>
    <s v="Chillán"/>
    <x v="2"/>
    <x v="2"/>
    <n v="1"/>
    <s v="Año"/>
    <n v="1"/>
    <s v="Violencia psicológica"/>
    <s v="No sufrió el año pasado"/>
    <n v="270103"/>
    <s v="Delitos violentos"/>
    <n v="270103008"/>
    <s v="Violencia Psicológica"/>
    <n v="42755.710291712821"/>
    <n v="58184.240255648685"/>
    <n v="0"/>
  </r>
  <r>
    <n v="8"/>
    <n v="16101"/>
    <s v="Biobío"/>
    <s v="Chillán"/>
    <x v="2"/>
    <x v="2"/>
    <n v="1"/>
    <s v="Año"/>
    <n v="1"/>
    <s v="Violencia psicológica"/>
    <s v="Si sufrió el año pasado"/>
    <n v="270103"/>
    <s v="Delitos violentos"/>
    <n v="270103008"/>
    <s v="Violencia Psicológica"/>
    <n v="13690.984860473704"/>
    <n v="13436.301004343024"/>
    <n v="0"/>
  </r>
  <r>
    <n v="8"/>
    <n v="16103"/>
    <s v="Biobío"/>
    <s v="Chillán Viejo"/>
    <x v="0"/>
    <x v="0"/>
    <n v="1"/>
    <s v="Año"/>
    <n v="1"/>
    <s v="Violencia psicológica"/>
    <s v="No sufrió el año pasado"/>
    <n v="270103"/>
    <s v="Delitos violentos"/>
    <n v="270103008"/>
    <s v="Violencia Psicológica"/>
    <n v="0"/>
    <n v="56841.651985176693"/>
    <n v="0"/>
  </r>
  <r>
    <n v="8"/>
    <n v="16103"/>
    <s v="Biobío"/>
    <s v="Chillán Viejo"/>
    <x v="0"/>
    <x v="0"/>
    <n v="1"/>
    <s v="Año"/>
    <n v="1"/>
    <s v="Violencia psicológica"/>
    <s v="Si sufrió el año pasado"/>
    <n v="270103"/>
    <s v="Delitos violentos"/>
    <n v="270103008"/>
    <s v="Violencia Psicológica"/>
    <n v="0"/>
    <n v="12649.752870489649"/>
    <n v="0"/>
  </r>
  <r>
    <n v="8"/>
    <n v="16103"/>
    <s v="Biobío"/>
    <s v="Chillán Viejo"/>
    <x v="0"/>
    <x v="0"/>
    <n v="2"/>
    <s v="Vida"/>
    <n v="1"/>
    <s v="Violencia psicológica"/>
    <s v="No sufrió antes ni durante el año pasado"/>
    <n v="270103"/>
    <s v="Delitos violentos"/>
    <n v="270103008"/>
    <s v="Violencia Psicológica"/>
    <n v="0"/>
    <n v="45060.131325151357"/>
    <n v="0"/>
  </r>
  <r>
    <n v="8"/>
    <n v="16103"/>
    <s v="Biobío"/>
    <s v="Chillán Viejo"/>
    <x v="0"/>
    <x v="0"/>
    <n v="2"/>
    <s v="Vida"/>
    <n v="1"/>
    <s v="Violencia psicológica"/>
    <s v="Si sufrió antes o durante el año pasado"/>
    <n v="270103"/>
    <s v="Delitos violentos"/>
    <n v="270103008"/>
    <s v="Violencia Psicológica"/>
    <n v="0"/>
    <n v="24431.273530514991"/>
    <n v="0"/>
  </r>
  <r>
    <n v="8"/>
    <n v="16103"/>
    <s v="Biobío"/>
    <s v="Chillán Viejo"/>
    <x v="1"/>
    <x v="1"/>
    <n v="1"/>
    <s v="Año"/>
    <n v="1"/>
    <s v="Violencia psicológica"/>
    <s v="No sufrió el año pasado"/>
    <n v="270103"/>
    <s v="Delitos violentos"/>
    <n v="270103008"/>
    <s v="Violencia Psicológica"/>
    <n v="0"/>
    <n v="69491.404855666347"/>
    <n v="0"/>
  </r>
  <r>
    <n v="8"/>
    <n v="16103"/>
    <s v="Biobío"/>
    <s v="Chillán Viejo"/>
    <x v="2"/>
    <x v="2"/>
    <n v="1"/>
    <s v="Año"/>
    <n v="1"/>
    <s v="Violencia psicológica"/>
    <s v="No sufrió el año pasado"/>
    <n v="270103"/>
    <s v="Delitos violentos"/>
    <n v="270103008"/>
    <s v="Violencia Psicológica"/>
    <n v="0"/>
    <n v="56841.651985176693"/>
    <n v="0"/>
  </r>
  <r>
    <n v="8"/>
    <n v="16103"/>
    <s v="Biobío"/>
    <s v="Chillán Viejo"/>
    <x v="2"/>
    <x v="2"/>
    <n v="1"/>
    <s v="Año"/>
    <n v="1"/>
    <s v="Violencia psicológica"/>
    <s v="Si sufrió el año pasado"/>
    <n v="270103"/>
    <s v="Delitos violentos"/>
    <n v="270103008"/>
    <s v="Violencia Psicológica"/>
    <n v="0"/>
    <n v="12649.752870489649"/>
    <n v="0"/>
  </r>
  <r>
    <n v="8"/>
    <n v="16107"/>
    <s v="Biobío"/>
    <s v="Quillón"/>
    <x v="0"/>
    <x v="0"/>
    <n v="1"/>
    <s v="Año"/>
    <n v="1"/>
    <s v="Violencia psicológica"/>
    <s v="No sufrió el año pasado"/>
    <n v="270103"/>
    <s v="Delitos violentos"/>
    <n v="270103008"/>
    <s v="Violencia Psicológica"/>
    <n v="0"/>
    <n v="127712.42915030866"/>
    <n v="0"/>
  </r>
  <r>
    <n v="8"/>
    <n v="16107"/>
    <s v="Biobío"/>
    <s v="Quillón"/>
    <x v="0"/>
    <x v="0"/>
    <n v="1"/>
    <s v="Año"/>
    <n v="1"/>
    <s v="Violencia psicológica"/>
    <s v="Si sufrió el año pasado"/>
    <n v="270103"/>
    <s v="Delitos violentos"/>
    <n v="270103008"/>
    <s v="Violencia Psicológica"/>
    <n v="0"/>
    <n v="21168.691373212379"/>
    <n v="0"/>
  </r>
  <r>
    <n v="8"/>
    <n v="16107"/>
    <s v="Biobío"/>
    <s v="Quillón"/>
    <x v="0"/>
    <x v="0"/>
    <n v="2"/>
    <s v="Vida"/>
    <n v="1"/>
    <s v="Violencia psicológica"/>
    <s v="No sufrió antes ni durante el año pasado"/>
    <n v="270103"/>
    <s v="Delitos violentos"/>
    <n v="270103008"/>
    <s v="Violencia Psicológica"/>
    <n v="0"/>
    <n v="127712.42915030866"/>
    <n v="0"/>
  </r>
  <r>
    <n v="8"/>
    <n v="16107"/>
    <s v="Biobío"/>
    <s v="Quillón"/>
    <x v="0"/>
    <x v="0"/>
    <n v="2"/>
    <s v="Vida"/>
    <n v="1"/>
    <s v="Violencia psicológica"/>
    <s v="Si sufrió antes o durante el año pasado"/>
    <n v="270103"/>
    <s v="Delitos violentos"/>
    <n v="270103008"/>
    <s v="Violencia Psicológica"/>
    <n v="0"/>
    <n v="21168.691373212379"/>
    <n v="0"/>
  </r>
  <r>
    <n v="8"/>
    <n v="16107"/>
    <s v="Biobío"/>
    <s v="Quillón"/>
    <x v="1"/>
    <x v="1"/>
    <n v="1"/>
    <s v="Año"/>
    <n v="1"/>
    <s v="Violencia psicológica"/>
    <s v="No sufrió el año pasado"/>
    <n v="270103"/>
    <s v="Delitos violentos"/>
    <n v="270103008"/>
    <s v="Violencia Psicológica"/>
    <n v="0"/>
    <n v="148881.12052352104"/>
    <n v="0"/>
  </r>
  <r>
    <n v="8"/>
    <n v="16107"/>
    <s v="Biobío"/>
    <s v="Quillón"/>
    <x v="2"/>
    <x v="2"/>
    <n v="1"/>
    <s v="Año"/>
    <n v="1"/>
    <s v="Violencia psicológica"/>
    <s v="No sufrió el año pasado"/>
    <n v="270103"/>
    <s v="Delitos violentos"/>
    <n v="270103008"/>
    <s v="Violencia Psicológica"/>
    <n v="0"/>
    <n v="127712.42915030866"/>
    <n v="0"/>
  </r>
  <r>
    <n v="8"/>
    <n v="16107"/>
    <s v="Biobío"/>
    <s v="Quillón"/>
    <x v="2"/>
    <x v="2"/>
    <n v="1"/>
    <s v="Año"/>
    <n v="1"/>
    <s v="Violencia psicológica"/>
    <s v="Si sufrió el año pasado"/>
    <n v="270103"/>
    <s v="Delitos violentos"/>
    <n v="270103008"/>
    <s v="Violencia Psicológica"/>
    <n v="0"/>
    <n v="21168.691373212379"/>
    <n v="0"/>
  </r>
  <r>
    <n v="8"/>
    <n v="16301"/>
    <s v="Biobío"/>
    <s v="San Carlos"/>
    <x v="0"/>
    <x v="0"/>
    <n v="1"/>
    <s v="Año"/>
    <n v="1"/>
    <s v="Violencia psicológica"/>
    <s v="No sufrió el año pasado"/>
    <n v="270103"/>
    <s v="Delitos violentos"/>
    <n v="270103008"/>
    <s v="Violencia Psicológica"/>
    <n v="36797.854606073786"/>
    <n v="71955.901669961619"/>
    <n v="0"/>
  </r>
  <r>
    <n v="8"/>
    <n v="16301"/>
    <s v="Biobío"/>
    <s v="San Carlos"/>
    <x v="0"/>
    <x v="0"/>
    <n v="1"/>
    <s v="Año"/>
    <n v="1"/>
    <s v="Violencia psicológica"/>
    <s v="Si sufrió el año pasado"/>
    <n v="270103"/>
    <s v="Delitos violentos"/>
    <n v="270103008"/>
    <s v="Violencia Psicológica"/>
    <n v="1830.1079944915562"/>
    <n v="0"/>
    <n v="0"/>
  </r>
  <r>
    <n v="8"/>
    <n v="16301"/>
    <s v="Biobío"/>
    <s v="San Carlos"/>
    <x v="0"/>
    <x v="0"/>
    <n v="2"/>
    <s v="Vida"/>
    <n v="1"/>
    <s v="Violencia psicológica"/>
    <s v="No sufrió antes ni durante el año pasado"/>
    <n v="270103"/>
    <s v="Delitos violentos"/>
    <n v="270103008"/>
    <s v="Violencia Psicológica"/>
    <n v="36797.854606073786"/>
    <n v="71955.901669961619"/>
    <n v="0"/>
  </r>
  <r>
    <n v="8"/>
    <n v="16301"/>
    <s v="Biobío"/>
    <s v="San Carlos"/>
    <x v="0"/>
    <x v="0"/>
    <n v="2"/>
    <s v="Vida"/>
    <n v="1"/>
    <s v="Violencia psicológica"/>
    <s v="Si sufrió antes o durante el año pasado"/>
    <n v="270103"/>
    <s v="Delitos violentos"/>
    <n v="270103008"/>
    <s v="Violencia Psicológica"/>
    <n v="1830.1079944915562"/>
    <n v="0"/>
    <n v="0"/>
  </r>
  <r>
    <n v="8"/>
    <n v="16301"/>
    <s v="Biobío"/>
    <s v="San Carlos"/>
    <x v="1"/>
    <x v="1"/>
    <n v="1"/>
    <s v="Año"/>
    <n v="1"/>
    <s v="Violencia psicológica"/>
    <s v="No sufrió el año pasado"/>
    <n v="270103"/>
    <s v="Delitos violentos"/>
    <n v="270103008"/>
    <s v="Violencia Psicológica"/>
    <n v="38627.962600565341"/>
    <n v="71955.901669961619"/>
    <n v="0"/>
  </r>
  <r>
    <n v="8"/>
    <n v="16301"/>
    <s v="Biobío"/>
    <s v="San Carlos"/>
    <x v="2"/>
    <x v="2"/>
    <n v="1"/>
    <s v="Año"/>
    <n v="1"/>
    <s v="Violencia psicológica"/>
    <s v="No sufrió el año pasado"/>
    <n v="270103"/>
    <s v="Delitos violentos"/>
    <n v="270103008"/>
    <s v="Violencia Psicológica"/>
    <n v="36797.854606073786"/>
    <n v="71955.901669961619"/>
    <n v="0"/>
  </r>
  <r>
    <n v="8"/>
    <n v="16301"/>
    <s v="Biobío"/>
    <s v="San Carlos"/>
    <x v="2"/>
    <x v="2"/>
    <n v="1"/>
    <s v="Año"/>
    <n v="1"/>
    <s v="Violencia psicológica"/>
    <s v="Si sufrió el año pasado"/>
    <n v="270103"/>
    <s v="Delitos violentos"/>
    <n v="270103008"/>
    <s v="Violencia Psicológica"/>
    <n v="1830.1079944915562"/>
    <n v="0"/>
    <n v="0"/>
  </r>
  <r>
    <n v="8"/>
    <n v="16305"/>
    <s v="Biobío"/>
    <s v="San Nicolás"/>
    <x v="0"/>
    <x v="0"/>
    <n v="1"/>
    <s v="Año"/>
    <n v="1"/>
    <s v="Violencia psicológica"/>
    <s v="No sufrió el año pasado"/>
    <n v="270103"/>
    <s v="Delitos violentos"/>
    <n v="270103008"/>
    <s v="Violencia Psicológica"/>
    <n v="0"/>
    <n v="49075.684085293338"/>
    <n v="0"/>
  </r>
  <r>
    <n v="8"/>
    <n v="16305"/>
    <s v="Biobío"/>
    <s v="San Nicolás"/>
    <x v="0"/>
    <x v="0"/>
    <n v="1"/>
    <s v="Año"/>
    <n v="1"/>
    <s v="Violencia psicológica"/>
    <s v="Si sufrió el año pasado"/>
    <n v="270103"/>
    <s v="Delitos violentos"/>
    <n v="270103008"/>
    <s v="Violencia Psicológica"/>
    <n v="0"/>
    <n v="50773.066658983749"/>
    <n v="0"/>
  </r>
  <r>
    <n v="8"/>
    <n v="16305"/>
    <s v="Biobío"/>
    <s v="San Nicolás"/>
    <x v="0"/>
    <x v="0"/>
    <n v="2"/>
    <s v="Vida"/>
    <n v="1"/>
    <s v="Violencia psicológica"/>
    <s v="No sufrió antes ni durante el año pasado"/>
    <n v="270103"/>
    <s v="Delitos violentos"/>
    <n v="270103008"/>
    <s v="Violencia Psicológica"/>
    <n v="0"/>
    <n v="49075.684085293338"/>
    <n v="0"/>
  </r>
  <r>
    <n v="8"/>
    <n v="16305"/>
    <s v="Biobío"/>
    <s v="San Nicolás"/>
    <x v="0"/>
    <x v="0"/>
    <n v="2"/>
    <s v="Vida"/>
    <n v="1"/>
    <s v="Violencia psicológica"/>
    <s v="Si sufrió antes o durante el año pasado"/>
    <n v="270103"/>
    <s v="Delitos violentos"/>
    <n v="270103008"/>
    <s v="Violencia Psicológica"/>
    <n v="0"/>
    <n v="50773.066658983749"/>
    <n v="0"/>
  </r>
  <r>
    <n v="8"/>
    <n v="16305"/>
    <s v="Biobío"/>
    <s v="San Nicolás"/>
    <x v="1"/>
    <x v="1"/>
    <n v="1"/>
    <s v="Año"/>
    <n v="1"/>
    <s v="Violencia psicológica"/>
    <s v="No sufrió el año pasado"/>
    <n v="270103"/>
    <s v="Delitos violentos"/>
    <n v="270103008"/>
    <s v="Violencia Psicológica"/>
    <n v="0"/>
    <n v="99848.750744277088"/>
    <n v="0"/>
  </r>
  <r>
    <n v="8"/>
    <n v="16305"/>
    <s v="Biobío"/>
    <s v="San Nicolás"/>
    <x v="2"/>
    <x v="2"/>
    <n v="1"/>
    <s v="Año"/>
    <n v="1"/>
    <s v="Violencia psicológica"/>
    <s v="No sufrió el año pasado"/>
    <n v="270103"/>
    <s v="Delitos violentos"/>
    <n v="270103008"/>
    <s v="Violencia Psicológica"/>
    <n v="0"/>
    <n v="49075.684085293338"/>
    <n v="0"/>
  </r>
  <r>
    <n v="8"/>
    <n v="16305"/>
    <s v="Biobío"/>
    <s v="San Nicolás"/>
    <x v="2"/>
    <x v="2"/>
    <n v="1"/>
    <s v="Año"/>
    <n v="1"/>
    <s v="Violencia psicológica"/>
    <s v="Si sufrió el año pasado"/>
    <n v="270103"/>
    <s v="Delitos violentos"/>
    <n v="270103008"/>
    <s v="Violencia Psicológica"/>
    <n v="0"/>
    <n v="50773.066658983749"/>
    <n v="0"/>
  </r>
  <r>
    <n v="9"/>
    <n v="9101"/>
    <s v="Araucanía"/>
    <s v="Temuco"/>
    <x v="0"/>
    <x v="0"/>
    <n v="1"/>
    <s v="Año"/>
    <n v="1"/>
    <s v="Violencia psicológica"/>
    <s v="No sufrió el año pasado"/>
    <n v="270103"/>
    <s v="Delitos violentos"/>
    <n v="270103008"/>
    <s v="Violencia Psicológica"/>
    <n v="51531.65044272122"/>
    <n v="49467.703950349423"/>
    <n v="60495.918212002056"/>
  </r>
  <r>
    <n v="9"/>
    <n v="9101"/>
    <s v="Araucanía"/>
    <s v="Temuco"/>
    <x v="0"/>
    <x v="0"/>
    <n v="1"/>
    <s v="Año"/>
    <n v="1"/>
    <s v="Violencia psicológica"/>
    <s v="Si sufrió el año pasado"/>
    <n v="270103"/>
    <s v="Delitos violentos"/>
    <n v="270103008"/>
    <s v="Violencia Psicológica"/>
    <n v="6197.4096683715561"/>
    <n v="10783.722251853424"/>
    <n v="13840.721721436963"/>
  </r>
  <r>
    <n v="9"/>
    <n v="9101"/>
    <s v="Araucanía"/>
    <s v="Temuco"/>
    <x v="0"/>
    <x v="0"/>
    <n v="2"/>
    <s v="Vida"/>
    <n v="1"/>
    <s v="Violencia psicológica"/>
    <s v="No sufrió antes ni durante el año pasado"/>
    <n v="270103"/>
    <s v="Delitos violentos"/>
    <n v="270103008"/>
    <s v="Violencia Psicológica"/>
    <n v="41419.870208436449"/>
    <n v="44028.092007042789"/>
    <n v="52952.88381061182"/>
  </r>
  <r>
    <n v="9"/>
    <n v="9101"/>
    <s v="Araucanía"/>
    <s v="Temuco"/>
    <x v="0"/>
    <x v="0"/>
    <n v="2"/>
    <s v="Vida"/>
    <n v="1"/>
    <s v="Violencia psicológica"/>
    <s v="Si sufrió antes o durante el año pasado"/>
    <n v="270103"/>
    <s v="Delitos violentos"/>
    <n v="270103008"/>
    <s v="Violencia Psicológica"/>
    <n v="16309.189902656328"/>
    <n v="16223.334195160021"/>
    <n v="21383.756122827137"/>
  </r>
  <r>
    <n v="9"/>
    <n v="9101"/>
    <s v="Araucanía"/>
    <s v="Temuco"/>
    <x v="1"/>
    <x v="1"/>
    <n v="1"/>
    <s v="Año"/>
    <n v="1"/>
    <s v="Violencia psicológica"/>
    <s v="No sufrió el año pasado"/>
    <n v="270103"/>
    <s v="Delitos violentos"/>
    <n v="270103008"/>
    <s v="Violencia Psicológica"/>
    <n v="56640.130891492052"/>
    <n v="57083.616665775953"/>
    <n v="70811.689191734462"/>
  </r>
  <r>
    <n v="9"/>
    <n v="9101"/>
    <s v="Araucanía"/>
    <s v="Temuco"/>
    <x v="1"/>
    <x v="1"/>
    <n v="1"/>
    <s v="Año"/>
    <n v="1"/>
    <s v="Violencia psicológica"/>
    <s v="Si sufrió el año pasado"/>
    <n v="270103"/>
    <s v="Delitos violentos"/>
    <n v="270103008"/>
    <s v="Violencia Psicológica"/>
    <n v="999.56002859814112"/>
    <n v="3167.809536426907"/>
    <n v="3524.9507417045934"/>
  </r>
  <r>
    <n v="9"/>
    <n v="9101"/>
    <s v="Araucanía"/>
    <s v="Temuco"/>
    <x v="1"/>
    <x v="1"/>
    <n v="1"/>
    <s v="Año"/>
    <n v="1"/>
    <s v="Violencia psicológica"/>
    <s v="No responde"/>
    <n v="270103"/>
    <s v="Delitos violentos"/>
    <n v="270103008"/>
    <s v="Violencia Psicológica"/>
    <n v="89.369191002584827"/>
    <n v="0"/>
    <n v="0"/>
  </r>
  <r>
    <n v="9"/>
    <n v="9101"/>
    <s v="Araucanía"/>
    <s v="Temuco"/>
    <x v="2"/>
    <x v="2"/>
    <n v="1"/>
    <s v="Año"/>
    <n v="1"/>
    <s v="Violencia psicológica"/>
    <s v="No sufrió el año pasado"/>
    <n v="270103"/>
    <s v="Delitos violentos"/>
    <n v="270103008"/>
    <s v="Violencia Psicológica"/>
    <n v="51531.65044272122"/>
    <n v="49467.703950349423"/>
    <n v="60495.918212002056"/>
  </r>
  <r>
    <n v="9"/>
    <n v="9101"/>
    <s v="Araucanía"/>
    <s v="Temuco"/>
    <x v="2"/>
    <x v="2"/>
    <n v="1"/>
    <s v="Año"/>
    <n v="1"/>
    <s v="Violencia psicológica"/>
    <s v="Si sufrió el año pasado"/>
    <n v="270103"/>
    <s v="Delitos violentos"/>
    <n v="270103008"/>
    <s v="Violencia Psicológica"/>
    <n v="6197.4096683715561"/>
    <n v="10783.722251853424"/>
    <n v="13840.721721436963"/>
  </r>
  <r>
    <n v="9"/>
    <n v="9102"/>
    <s v="Araucanía"/>
    <s v="Carahue"/>
    <x v="0"/>
    <x v="0"/>
    <n v="1"/>
    <s v="Año"/>
    <n v="1"/>
    <s v="Violencia psicológica"/>
    <s v="No sufrió el año pasado"/>
    <n v="270103"/>
    <s v="Delitos violentos"/>
    <n v="270103008"/>
    <s v="Violencia Psicológica"/>
    <n v="0"/>
    <n v="68576.523788922277"/>
    <n v="0"/>
  </r>
  <r>
    <n v="9"/>
    <n v="9102"/>
    <s v="Araucanía"/>
    <s v="Carahue"/>
    <x v="0"/>
    <x v="0"/>
    <n v="1"/>
    <s v="Año"/>
    <n v="1"/>
    <s v="Violencia psicológica"/>
    <s v="Si sufrió el año pasado"/>
    <n v="270103"/>
    <s v="Delitos violentos"/>
    <n v="270103008"/>
    <s v="Violencia Psicológica"/>
    <n v="0"/>
    <n v="23287.843852069658"/>
    <n v="0"/>
  </r>
  <r>
    <n v="9"/>
    <n v="9102"/>
    <s v="Araucanía"/>
    <s v="Carahue"/>
    <x v="0"/>
    <x v="0"/>
    <n v="2"/>
    <s v="Vida"/>
    <n v="1"/>
    <s v="Violencia psicológica"/>
    <s v="No sufrió antes ni durante el año pasado"/>
    <n v="270103"/>
    <s v="Delitos violentos"/>
    <n v="270103008"/>
    <s v="Violencia Psicológica"/>
    <n v="0"/>
    <n v="64029.315732532174"/>
    <n v="0"/>
  </r>
  <r>
    <n v="9"/>
    <n v="9102"/>
    <s v="Araucanía"/>
    <s v="Carahue"/>
    <x v="0"/>
    <x v="0"/>
    <n v="2"/>
    <s v="Vida"/>
    <n v="1"/>
    <s v="Violencia psicológica"/>
    <s v="Si sufrió antes o durante el año pasado"/>
    <n v="270103"/>
    <s v="Delitos violentos"/>
    <n v="270103008"/>
    <s v="Violencia Psicológica"/>
    <n v="0"/>
    <n v="27835.051908459769"/>
    <n v="0"/>
  </r>
  <r>
    <n v="9"/>
    <n v="9102"/>
    <s v="Araucanía"/>
    <s v="Carahue"/>
    <x v="1"/>
    <x v="1"/>
    <n v="1"/>
    <s v="Año"/>
    <n v="1"/>
    <s v="Violencia psicológica"/>
    <s v="No sufrió el año pasado"/>
    <n v="270103"/>
    <s v="Delitos violentos"/>
    <n v="270103008"/>
    <s v="Violencia Psicológica"/>
    <n v="0"/>
    <n v="84884.756105208435"/>
    <n v="0"/>
  </r>
  <r>
    <n v="9"/>
    <n v="9102"/>
    <s v="Araucanía"/>
    <s v="Carahue"/>
    <x v="1"/>
    <x v="1"/>
    <n v="1"/>
    <s v="Año"/>
    <n v="1"/>
    <s v="Violencia psicológica"/>
    <s v="Si sufrió el año pasado"/>
    <n v="270103"/>
    <s v="Delitos violentos"/>
    <n v="270103008"/>
    <s v="Violencia Psicológica"/>
    <n v="0"/>
    <n v="6979.6115357835042"/>
    <n v="0"/>
  </r>
  <r>
    <n v="9"/>
    <n v="9102"/>
    <s v="Araucanía"/>
    <s v="Carahue"/>
    <x v="2"/>
    <x v="2"/>
    <n v="1"/>
    <s v="Año"/>
    <n v="1"/>
    <s v="Violencia psicológica"/>
    <s v="No sufrió el año pasado"/>
    <n v="270103"/>
    <s v="Delitos violentos"/>
    <n v="270103008"/>
    <s v="Violencia Psicológica"/>
    <n v="0"/>
    <n v="68576.523788922277"/>
    <n v="0"/>
  </r>
  <r>
    <n v="9"/>
    <n v="9102"/>
    <s v="Araucanía"/>
    <s v="Carahue"/>
    <x v="2"/>
    <x v="2"/>
    <n v="1"/>
    <s v="Año"/>
    <n v="1"/>
    <s v="Violencia psicológica"/>
    <s v="Si sufrió el año pasado"/>
    <n v="270103"/>
    <s v="Delitos violentos"/>
    <n v="270103008"/>
    <s v="Violencia Psicológica"/>
    <n v="0"/>
    <n v="23287.843852069658"/>
    <n v="0"/>
  </r>
  <r>
    <n v="9"/>
    <n v="9103"/>
    <s v="Araucanía"/>
    <s v="Cunco"/>
    <x v="0"/>
    <x v="0"/>
    <n v="1"/>
    <s v="Año"/>
    <n v="1"/>
    <s v="Violencia psicológica"/>
    <s v="No sufrió el año pasado"/>
    <n v="270103"/>
    <s v="Delitos violentos"/>
    <n v="270103008"/>
    <s v="Violencia Psicológica"/>
    <n v="0"/>
    <n v="25003.120388971784"/>
    <n v="0"/>
  </r>
  <r>
    <n v="9"/>
    <n v="9103"/>
    <s v="Araucanía"/>
    <s v="Cunco"/>
    <x v="0"/>
    <x v="0"/>
    <n v="2"/>
    <s v="Vida"/>
    <n v="1"/>
    <s v="Violencia psicológica"/>
    <s v="No sufrió antes ni durante el año pasado"/>
    <n v="270103"/>
    <s v="Delitos violentos"/>
    <n v="270103008"/>
    <s v="Violencia Psicológica"/>
    <n v="0"/>
    <n v="21866.711713424054"/>
    <n v="0"/>
  </r>
  <r>
    <n v="9"/>
    <n v="9103"/>
    <s v="Araucanía"/>
    <s v="Cunco"/>
    <x v="0"/>
    <x v="0"/>
    <n v="2"/>
    <s v="Vida"/>
    <n v="1"/>
    <s v="Violencia psicológica"/>
    <s v="Si sufrió antes o durante el año pasado"/>
    <n v="270103"/>
    <s v="Delitos violentos"/>
    <n v="270103008"/>
    <s v="Violencia Psicológica"/>
    <n v="0"/>
    <n v="3136.4086755477265"/>
    <n v="0"/>
  </r>
  <r>
    <n v="9"/>
    <n v="9103"/>
    <s v="Araucanía"/>
    <s v="Cunco"/>
    <x v="1"/>
    <x v="1"/>
    <n v="1"/>
    <s v="Año"/>
    <n v="1"/>
    <s v="Violencia psicológica"/>
    <s v="No sufrió el año pasado"/>
    <n v="270103"/>
    <s v="Delitos violentos"/>
    <n v="270103008"/>
    <s v="Violencia Psicológica"/>
    <n v="0"/>
    <n v="25003.120388971784"/>
    <n v="0"/>
  </r>
  <r>
    <n v="9"/>
    <n v="9103"/>
    <s v="Araucanía"/>
    <s v="Cunco"/>
    <x v="2"/>
    <x v="2"/>
    <n v="1"/>
    <s v="Año"/>
    <n v="1"/>
    <s v="Violencia psicológica"/>
    <s v="No sufrió el año pasado"/>
    <n v="270103"/>
    <s v="Delitos violentos"/>
    <n v="270103008"/>
    <s v="Violencia Psicológica"/>
    <n v="0"/>
    <n v="25003.120388971784"/>
    <n v="0"/>
  </r>
  <r>
    <n v="9"/>
    <n v="9105"/>
    <s v="Araucanía"/>
    <s v="Freire"/>
    <x v="0"/>
    <x v="0"/>
    <n v="1"/>
    <s v="Año"/>
    <n v="1"/>
    <s v="Violencia psicológica"/>
    <s v="No sufrió el año pasado"/>
    <n v="270103"/>
    <s v="Delitos violentos"/>
    <n v="270103008"/>
    <s v="Violencia Psicológica"/>
    <n v="0"/>
    <n v="29635.406337004875"/>
    <n v="64999.294210119289"/>
  </r>
  <r>
    <n v="9"/>
    <n v="9105"/>
    <s v="Araucanía"/>
    <s v="Freire"/>
    <x v="0"/>
    <x v="0"/>
    <n v="1"/>
    <s v="Año"/>
    <n v="1"/>
    <s v="Violencia psicológica"/>
    <s v="Si sufrió el año pasado"/>
    <n v="270103"/>
    <s v="Delitos violentos"/>
    <n v="270103008"/>
    <s v="Violencia Psicológica"/>
    <n v="0"/>
    <n v="7041.6159464394432"/>
    <n v="20270.863885898743"/>
  </r>
  <r>
    <n v="9"/>
    <n v="9105"/>
    <s v="Araucanía"/>
    <s v="Freire"/>
    <x v="0"/>
    <x v="0"/>
    <n v="2"/>
    <s v="Vida"/>
    <n v="1"/>
    <s v="Violencia psicológica"/>
    <s v="No sufrió antes ni durante el año pasado"/>
    <n v="270103"/>
    <s v="Delitos violentos"/>
    <n v="270103008"/>
    <s v="Violencia Psicológica"/>
    <n v="0"/>
    <n v="29635.406337004875"/>
    <n v="64999.294210119289"/>
  </r>
  <r>
    <n v="9"/>
    <n v="9105"/>
    <s v="Araucanía"/>
    <s v="Freire"/>
    <x v="0"/>
    <x v="0"/>
    <n v="2"/>
    <s v="Vida"/>
    <n v="1"/>
    <s v="Violencia psicológica"/>
    <s v="Si sufrió antes o durante el año pasado"/>
    <n v="270103"/>
    <s v="Delitos violentos"/>
    <n v="270103008"/>
    <s v="Violencia Psicológica"/>
    <n v="0"/>
    <n v="7041.6159464394432"/>
    <n v="20270.863885898743"/>
  </r>
  <r>
    <n v="9"/>
    <n v="9105"/>
    <s v="Araucanía"/>
    <s v="Freire"/>
    <x v="1"/>
    <x v="1"/>
    <n v="1"/>
    <s v="Año"/>
    <n v="1"/>
    <s v="Violencia psicológica"/>
    <s v="No sufrió el año pasado"/>
    <n v="270103"/>
    <s v="Delitos violentos"/>
    <n v="270103008"/>
    <s v="Violencia Psicológica"/>
    <n v="0"/>
    <n v="36677.022283444319"/>
    <n v="85270.158096018044"/>
  </r>
  <r>
    <n v="9"/>
    <n v="9105"/>
    <s v="Araucanía"/>
    <s v="Freire"/>
    <x v="2"/>
    <x v="2"/>
    <n v="1"/>
    <s v="Año"/>
    <n v="1"/>
    <s v="Violencia psicológica"/>
    <s v="No sufrió el año pasado"/>
    <n v="270103"/>
    <s v="Delitos violentos"/>
    <n v="270103008"/>
    <s v="Violencia Psicológica"/>
    <n v="0"/>
    <n v="29635.406337004875"/>
    <n v="64999.294210119289"/>
  </r>
  <r>
    <n v="9"/>
    <n v="9105"/>
    <s v="Araucanía"/>
    <s v="Freire"/>
    <x v="2"/>
    <x v="2"/>
    <n v="1"/>
    <s v="Año"/>
    <n v="1"/>
    <s v="Violencia psicológica"/>
    <s v="Si sufrió el año pasado"/>
    <n v="270103"/>
    <s v="Delitos violentos"/>
    <n v="270103008"/>
    <s v="Violencia Psicológica"/>
    <n v="0"/>
    <n v="7041.6159464394432"/>
    <n v="20270.863885898743"/>
  </r>
  <r>
    <n v="9"/>
    <n v="9107"/>
    <s v="Araucanía"/>
    <s v="Gorbea"/>
    <x v="0"/>
    <x v="0"/>
    <n v="1"/>
    <s v="Año"/>
    <n v="1"/>
    <s v="Violencia psicológica"/>
    <s v="No sufrió el año pasado"/>
    <n v="270103"/>
    <s v="Delitos violentos"/>
    <n v="270103008"/>
    <s v="Violencia Psicológica"/>
    <n v="0"/>
    <n v="0"/>
    <n v="109847.07019390454"/>
  </r>
  <r>
    <n v="9"/>
    <n v="9107"/>
    <s v="Araucanía"/>
    <s v="Gorbea"/>
    <x v="0"/>
    <x v="0"/>
    <n v="1"/>
    <s v="Año"/>
    <n v="1"/>
    <s v="Violencia psicológica"/>
    <s v="Si sufrió el año pasado"/>
    <n v="270103"/>
    <s v="Delitos violentos"/>
    <n v="270103008"/>
    <s v="Violencia Psicológica"/>
    <n v="0"/>
    <n v="0"/>
    <n v="9705.627988778906"/>
  </r>
  <r>
    <n v="9"/>
    <n v="9107"/>
    <s v="Araucanía"/>
    <s v="Gorbea"/>
    <x v="0"/>
    <x v="0"/>
    <n v="2"/>
    <s v="Vida"/>
    <n v="1"/>
    <s v="Violencia psicológica"/>
    <s v="No sufrió antes ni durante el año pasado"/>
    <n v="270103"/>
    <s v="Delitos violentos"/>
    <n v="270103008"/>
    <s v="Violencia Psicológica"/>
    <n v="0"/>
    <n v="0"/>
    <n v="109847.07019390454"/>
  </r>
  <r>
    <n v="9"/>
    <n v="9107"/>
    <s v="Araucanía"/>
    <s v="Gorbea"/>
    <x v="0"/>
    <x v="0"/>
    <n v="2"/>
    <s v="Vida"/>
    <n v="1"/>
    <s v="Violencia psicológica"/>
    <s v="Si sufrió antes o durante el año pasado"/>
    <n v="270103"/>
    <s v="Delitos violentos"/>
    <n v="270103008"/>
    <s v="Violencia Psicológica"/>
    <n v="0"/>
    <n v="0"/>
    <n v="9705.627988778906"/>
  </r>
  <r>
    <n v="9"/>
    <n v="9107"/>
    <s v="Araucanía"/>
    <s v="Gorbea"/>
    <x v="1"/>
    <x v="1"/>
    <n v="1"/>
    <s v="Año"/>
    <n v="1"/>
    <s v="Violencia psicológica"/>
    <s v="No sufrió el año pasado"/>
    <n v="270103"/>
    <s v="Delitos violentos"/>
    <n v="270103008"/>
    <s v="Violencia Psicológica"/>
    <n v="0"/>
    <n v="0"/>
    <n v="109847.07019390454"/>
  </r>
  <r>
    <n v="9"/>
    <n v="9107"/>
    <s v="Araucanía"/>
    <s v="Gorbea"/>
    <x v="1"/>
    <x v="1"/>
    <n v="1"/>
    <s v="Año"/>
    <n v="1"/>
    <s v="Violencia psicológica"/>
    <s v="Si sufrió el año pasado"/>
    <n v="270103"/>
    <s v="Delitos violentos"/>
    <n v="270103008"/>
    <s v="Violencia Psicológica"/>
    <n v="0"/>
    <n v="0"/>
    <n v="9705.627988778906"/>
  </r>
  <r>
    <n v="9"/>
    <n v="9107"/>
    <s v="Araucanía"/>
    <s v="Gorbea"/>
    <x v="2"/>
    <x v="2"/>
    <n v="1"/>
    <s v="Año"/>
    <n v="1"/>
    <s v="Violencia psicológica"/>
    <s v="No sufrió el año pasado"/>
    <n v="270103"/>
    <s v="Delitos violentos"/>
    <n v="270103008"/>
    <s v="Violencia Psicológica"/>
    <n v="0"/>
    <n v="0"/>
    <n v="109847.07019390454"/>
  </r>
  <r>
    <n v="9"/>
    <n v="9107"/>
    <s v="Araucanía"/>
    <s v="Gorbea"/>
    <x v="2"/>
    <x v="2"/>
    <n v="1"/>
    <s v="Año"/>
    <n v="1"/>
    <s v="Violencia psicológica"/>
    <s v="Si sufrió el año pasado"/>
    <n v="270103"/>
    <s v="Delitos violentos"/>
    <n v="270103008"/>
    <s v="Violencia Psicológica"/>
    <n v="0"/>
    <n v="0"/>
    <n v="9705.627988778906"/>
  </r>
  <r>
    <n v="9"/>
    <n v="9108"/>
    <s v="Araucanía"/>
    <s v="Lautaro"/>
    <x v="0"/>
    <x v="0"/>
    <n v="1"/>
    <s v="Año"/>
    <n v="1"/>
    <s v="Violencia psicológica"/>
    <s v="No sufrió el año pasado"/>
    <n v="270103"/>
    <s v="Delitos violentos"/>
    <n v="270103008"/>
    <s v="Violencia Psicológica"/>
    <n v="0"/>
    <n v="42127.300205332976"/>
    <n v="57047.03801445225"/>
  </r>
  <r>
    <n v="9"/>
    <n v="9108"/>
    <s v="Araucanía"/>
    <s v="Lautaro"/>
    <x v="0"/>
    <x v="0"/>
    <n v="1"/>
    <s v="Año"/>
    <n v="1"/>
    <s v="Violencia psicológica"/>
    <s v="Si sufrió el año pasado"/>
    <n v="270103"/>
    <s v="Delitos violentos"/>
    <n v="270103008"/>
    <s v="Violencia Psicológica"/>
    <n v="0"/>
    <n v="12172.581098318704"/>
    <n v="6498.933300072651"/>
  </r>
  <r>
    <n v="9"/>
    <n v="9108"/>
    <s v="Araucanía"/>
    <s v="Lautaro"/>
    <x v="0"/>
    <x v="0"/>
    <n v="2"/>
    <s v="Vida"/>
    <n v="1"/>
    <s v="Violencia psicológica"/>
    <s v="No sufrió antes ni durante el año pasado"/>
    <n v="270103"/>
    <s v="Delitos violentos"/>
    <n v="270103008"/>
    <s v="Violencia Psicológica"/>
    <n v="0"/>
    <n v="37705.650660054322"/>
    <n v="38247.934970903356"/>
  </r>
  <r>
    <n v="9"/>
    <n v="9108"/>
    <s v="Araucanía"/>
    <s v="Lautaro"/>
    <x v="0"/>
    <x v="0"/>
    <n v="2"/>
    <s v="Vida"/>
    <n v="1"/>
    <s v="Violencia psicológica"/>
    <s v="Si sufrió antes o durante el año pasado"/>
    <n v="270103"/>
    <s v="Delitos violentos"/>
    <n v="270103008"/>
    <s v="Violencia Psicológica"/>
    <n v="0"/>
    <n v="16594.230643597359"/>
    <n v="25298.036343621548"/>
  </r>
  <r>
    <n v="9"/>
    <n v="9108"/>
    <s v="Araucanía"/>
    <s v="Lautaro"/>
    <x v="1"/>
    <x v="1"/>
    <n v="1"/>
    <s v="Año"/>
    <n v="1"/>
    <s v="Violencia psicológica"/>
    <s v="No sufrió el año pasado"/>
    <n v="270103"/>
    <s v="Delitos violentos"/>
    <n v="270103008"/>
    <s v="Violencia Psicológica"/>
    <n v="0"/>
    <n v="51419.182237271947"/>
    <n v="63545.971314524912"/>
  </r>
  <r>
    <n v="9"/>
    <n v="9108"/>
    <s v="Araucanía"/>
    <s v="Lautaro"/>
    <x v="1"/>
    <x v="1"/>
    <n v="1"/>
    <s v="Año"/>
    <n v="1"/>
    <s v="Violencia psicológica"/>
    <s v="Si sufrió el año pasado"/>
    <n v="270103"/>
    <s v="Delitos violentos"/>
    <n v="270103008"/>
    <s v="Violencia Psicológica"/>
    <n v="0"/>
    <n v="2880.6990663797355"/>
    <n v="0"/>
  </r>
  <r>
    <n v="9"/>
    <n v="9108"/>
    <s v="Araucanía"/>
    <s v="Lautaro"/>
    <x v="2"/>
    <x v="2"/>
    <n v="1"/>
    <s v="Año"/>
    <n v="1"/>
    <s v="Violencia psicológica"/>
    <s v="No sufrió el año pasado"/>
    <n v="270103"/>
    <s v="Delitos violentos"/>
    <n v="270103008"/>
    <s v="Violencia Psicológica"/>
    <n v="0"/>
    <n v="42127.300205332976"/>
    <n v="57047.03801445225"/>
  </r>
  <r>
    <n v="9"/>
    <n v="9108"/>
    <s v="Araucanía"/>
    <s v="Lautaro"/>
    <x v="2"/>
    <x v="2"/>
    <n v="1"/>
    <s v="Año"/>
    <n v="1"/>
    <s v="Violencia psicológica"/>
    <s v="Si sufrió el año pasado"/>
    <n v="270103"/>
    <s v="Delitos violentos"/>
    <n v="270103008"/>
    <s v="Violencia Psicológica"/>
    <n v="0"/>
    <n v="12172.581098318704"/>
    <n v="6498.933300072651"/>
  </r>
  <r>
    <n v="9"/>
    <n v="9109"/>
    <s v="Araucanía"/>
    <s v="Loncoche"/>
    <x v="0"/>
    <x v="0"/>
    <n v="1"/>
    <s v="Año"/>
    <n v="1"/>
    <s v="Violencia psicológica"/>
    <s v="No sufrió el año pasado"/>
    <n v="270103"/>
    <s v="Delitos violentos"/>
    <n v="270103008"/>
    <s v="Violencia Psicológica"/>
    <n v="0"/>
    <n v="12656.596334185853"/>
    <n v="96687.473997678331"/>
  </r>
  <r>
    <n v="9"/>
    <n v="9109"/>
    <s v="Araucanía"/>
    <s v="Loncoche"/>
    <x v="0"/>
    <x v="0"/>
    <n v="1"/>
    <s v="Año"/>
    <n v="1"/>
    <s v="Violencia psicológica"/>
    <s v="Si sufrió el año pasado"/>
    <n v="270103"/>
    <s v="Delitos violentos"/>
    <n v="270103008"/>
    <s v="Violencia Psicológica"/>
    <n v="0"/>
    <n v="13269.020752423352"/>
    <n v="54040.043454420476"/>
  </r>
  <r>
    <n v="9"/>
    <n v="9109"/>
    <s v="Araucanía"/>
    <s v="Loncoche"/>
    <x v="0"/>
    <x v="0"/>
    <n v="2"/>
    <s v="Vida"/>
    <n v="1"/>
    <s v="Violencia psicológica"/>
    <s v="No sufrió antes ni durante el año pasado"/>
    <n v="270103"/>
    <s v="Delitos violentos"/>
    <n v="270103008"/>
    <s v="Violencia Psicológica"/>
    <n v="0"/>
    <n v="12656.596334185853"/>
    <n v="81375.933412974831"/>
  </r>
  <r>
    <n v="9"/>
    <n v="9109"/>
    <s v="Araucanía"/>
    <s v="Loncoche"/>
    <x v="0"/>
    <x v="0"/>
    <n v="2"/>
    <s v="Vida"/>
    <n v="1"/>
    <s v="Violencia psicológica"/>
    <s v="Si sufrió antes o durante el año pasado"/>
    <n v="270103"/>
    <s v="Delitos violentos"/>
    <n v="270103008"/>
    <s v="Violencia Psicológica"/>
    <n v="0"/>
    <n v="13269.020752423352"/>
    <n v="69351.584039123976"/>
  </r>
  <r>
    <n v="9"/>
    <n v="9109"/>
    <s v="Araucanía"/>
    <s v="Loncoche"/>
    <x v="1"/>
    <x v="1"/>
    <n v="1"/>
    <s v="Año"/>
    <n v="1"/>
    <s v="Violencia psicológica"/>
    <s v="No sufrió el año pasado"/>
    <n v="270103"/>
    <s v="Delitos violentos"/>
    <n v="270103008"/>
    <s v="Violencia Psicológica"/>
    <n v="0"/>
    <n v="25925.617086609207"/>
    <n v="130147.82373646683"/>
  </r>
  <r>
    <n v="9"/>
    <n v="9109"/>
    <s v="Araucanía"/>
    <s v="Loncoche"/>
    <x v="1"/>
    <x v="1"/>
    <n v="1"/>
    <s v="Año"/>
    <n v="1"/>
    <s v="Violencia psicológica"/>
    <s v="Si sufrió el año pasado"/>
    <n v="270103"/>
    <s v="Delitos violentos"/>
    <n v="270103008"/>
    <s v="Violencia Psicológica"/>
    <n v="0"/>
    <n v="0"/>
    <n v="20579.693715631998"/>
  </r>
  <r>
    <n v="9"/>
    <n v="9109"/>
    <s v="Araucanía"/>
    <s v="Loncoche"/>
    <x v="2"/>
    <x v="2"/>
    <n v="1"/>
    <s v="Año"/>
    <n v="1"/>
    <s v="Violencia psicológica"/>
    <s v="No sufrió el año pasado"/>
    <n v="270103"/>
    <s v="Delitos violentos"/>
    <n v="270103008"/>
    <s v="Violencia Psicológica"/>
    <n v="0"/>
    <n v="12656.596334185853"/>
    <n v="96687.473997678331"/>
  </r>
  <r>
    <n v="9"/>
    <n v="9109"/>
    <s v="Araucanía"/>
    <s v="Loncoche"/>
    <x v="2"/>
    <x v="2"/>
    <n v="1"/>
    <s v="Año"/>
    <n v="1"/>
    <s v="Violencia psicológica"/>
    <s v="Si sufrió el año pasado"/>
    <n v="270103"/>
    <s v="Delitos violentos"/>
    <n v="270103008"/>
    <s v="Violencia Psicológica"/>
    <n v="0"/>
    <n v="13269.020752423352"/>
    <n v="54040.043454420476"/>
  </r>
  <r>
    <n v="9"/>
    <n v="9111"/>
    <s v="Araucanía"/>
    <s v="Nueva Imperial"/>
    <x v="0"/>
    <x v="0"/>
    <n v="1"/>
    <s v="Año"/>
    <n v="1"/>
    <s v="Violencia psicológica"/>
    <s v="No sufrió el año pasado"/>
    <n v="270103"/>
    <s v="Delitos violentos"/>
    <n v="270103008"/>
    <s v="Violencia Psicológica"/>
    <n v="27233.062659071627"/>
    <n v="0"/>
    <n v="58228.81599333835"/>
  </r>
  <r>
    <n v="9"/>
    <n v="9111"/>
    <s v="Araucanía"/>
    <s v="Nueva Imperial"/>
    <x v="0"/>
    <x v="0"/>
    <n v="1"/>
    <s v="Año"/>
    <n v="1"/>
    <s v="Violencia psicológica"/>
    <s v="Si sufrió el año pasado"/>
    <n v="270103"/>
    <s v="Delitos violentos"/>
    <n v="270103008"/>
    <s v="Violencia Psicológica"/>
    <n v="9465.5193309901824"/>
    <n v="0"/>
    <n v="0"/>
  </r>
  <r>
    <n v="9"/>
    <n v="9111"/>
    <s v="Araucanía"/>
    <s v="Nueva Imperial"/>
    <x v="0"/>
    <x v="0"/>
    <n v="2"/>
    <s v="Vida"/>
    <n v="1"/>
    <s v="Violencia psicológica"/>
    <s v="No sufrió antes ni durante el año pasado"/>
    <n v="270103"/>
    <s v="Delitos violentos"/>
    <n v="270103008"/>
    <s v="Violencia Psicológica"/>
    <n v="15101.199854563083"/>
    <n v="0"/>
    <n v="46676.942746423876"/>
  </r>
  <r>
    <n v="9"/>
    <n v="9111"/>
    <s v="Araucanía"/>
    <s v="Nueva Imperial"/>
    <x v="0"/>
    <x v="0"/>
    <n v="2"/>
    <s v="Vida"/>
    <n v="1"/>
    <s v="Violencia psicológica"/>
    <s v="Si sufrió antes o durante el año pasado"/>
    <n v="270103"/>
    <s v="Delitos violentos"/>
    <n v="270103008"/>
    <s v="Violencia Psicológica"/>
    <n v="21597.382135498727"/>
    <n v="0"/>
    <n v="11551.873246914471"/>
  </r>
  <r>
    <n v="9"/>
    <n v="9111"/>
    <s v="Araucanía"/>
    <s v="Nueva Imperial"/>
    <x v="1"/>
    <x v="1"/>
    <n v="1"/>
    <s v="Año"/>
    <n v="1"/>
    <s v="Violencia psicológica"/>
    <s v="No sufrió el año pasado"/>
    <n v="270103"/>
    <s v="Delitos violentos"/>
    <n v="270103008"/>
    <s v="Violencia Psicológica"/>
    <n v="35462.368197794203"/>
    <n v="0"/>
    <n v="58228.81599333835"/>
  </r>
  <r>
    <n v="9"/>
    <n v="9111"/>
    <s v="Araucanía"/>
    <s v="Nueva Imperial"/>
    <x v="1"/>
    <x v="1"/>
    <n v="1"/>
    <s v="Año"/>
    <n v="1"/>
    <s v="Violencia psicológica"/>
    <s v="Si sufrió el año pasado"/>
    <n v="270103"/>
    <s v="Delitos violentos"/>
    <n v="270103008"/>
    <s v="Violencia Psicológica"/>
    <n v="1236.2137922676038"/>
    <n v="0"/>
    <n v="0"/>
  </r>
  <r>
    <n v="9"/>
    <n v="9111"/>
    <s v="Araucanía"/>
    <s v="Nueva Imperial"/>
    <x v="2"/>
    <x v="2"/>
    <n v="1"/>
    <s v="Año"/>
    <n v="1"/>
    <s v="Violencia psicológica"/>
    <s v="No sufrió el año pasado"/>
    <n v="270103"/>
    <s v="Delitos violentos"/>
    <n v="270103008"/>
    <s v="Violencia Psicológica"/>
    <n v="27233.062659071627"/>
    <n v="0"/>
    <n v="58228.81599333835"/>
  </r>
  <r>
    <n v="9"/>
    <n v="9111"/>
    <s v="Araucanía"/>
    <s v="Nueva Imperial"/>
    <x v="2"/>
    <x v="2"/>
    <n v="1"/>
    <s v="Año"/>
    <n v="1"/>
    <s v="Violencia psicológica"/>
    <s v="Si sufrió el año pasado"/>
    <n v="270103"/>
    <s v="Delitos violentos"/>
    <n v="270103008"/>
    <s v="Violencia Psicológica"/>
    <n v="9465.5193309901824"/>
    <n v="0"/>
    <n v="0"/>
  </r>
  <r>
    <n v="9"/>
    <n v="9112"/>
    <s v="Araucanía"/>
    <s v="Padre Las Casas"/>
    <x v="0"/>
    <x v="0"/>
    <n v="1"/>
    <s v="Año"/>
    <n v="1"/>
    <s v="Violencia psicológica"/>
    <s v="No sufrió el año pasado"/>
    <n v="270103"/>
    <s v="Delitos violentos"/>
    <n v="270103008"/>
    <s v="Violencia Psicológica"/>
    <n v="29939.89581942033"/>
    <n v="9881.9704926231589"/>
    <n v="34488.204334496309"/>
  </r>
  <r>
    <n v="9"/>
    <n v="9112"/>
    <s v="Araucanía"/>
    <s v="Padre Las Casas"/>
    <x v="0"/>
    <x v="0"/>
    <n v="1"/>
    <s v="Año"/>
    <n v="1"/>
    <s v="Violencia psicológica"/>
    <s v="Si sufrió el año pasado"/>
    <n v="270103"/>
    <s v="Delitos violentos"/>
    <n v="270103008"/>
    <s v="Violencia Psicológica"/>
    <n v="1781.7550420729265"/>
    <n v="11419.848716480177"/>
    <n v="16069.478363115581"/>
  </r>
  <r>
    <n v="9"/>
    <n v="9112"/>
    <s v="Araucanía"/>
    <s v="Padre Las Casas"/>
    <x v="0"/>
    <x v="0"/>
    <n v="2"/>
    <s v="Vida"/>
    <n v="1"/>
    <s v="Violencia psicológica"/>
    <s v="No responde"/>
    <n v="270103"/>
    <s v="Delitos violentos"/>
    <n v="270103008"/>
    <s v="Violencia Psicológica"/>
    <n v="0"/>
    <n v="0"/>
    <n v="1475.8812615955471"/>
  </r>
  <r>
    <n v="9"/>
    <n v="9112"/>
    <s v="Araucanía"/>
    <s v="Padre Las Casas"/>
    <x v="0"/>
    <x v="0"/>
    <n v="2"/>
    <s v="Vida"/>
    <n v="1"/>
    <s v="Violencia psicológica"/>
    <s v="No sufrió antes ni durante el año pasado"/>
    <n v="270103"/>
    <s v="Delitos violentos"/>
    <n v="270103008"/>
    <s v="Violencia Psicológica"/>
    <n v="25249.098437291304"/>
    <n v="9881.9704926231589"/>
    <n v="30062.976899024514"/>
  </r>
  <r>
    <n v="9"/>
    <n v="9112"/>
    <s v="Araucanía"/>
    <s v="Padre Las Casas"/>
    <x v="0"/>
    <x v="0"/>
    <n v="2"/>
    <s v="Vida"/>
    <n v="1"/>
    <s v="Violencia psicológica"/>
    <s v="Si sufrió antes o durante el año pasado"/>
    <n v="270103"/>
    <s v="Delitos violentos"/>
    <n v="270103008"/>
    <s v="Violencia Psicológica"/>
    <n v="6472.5524242019501"/>
    <n v="11419.848716480177"/>
    <n v="19018.82453699183"/>
  </r>
  <r>
    <n v="9"/>
    <n v="9112"/>
    <s v="Araucanía"/>
    <s v="Padre Las Casas"/>
    <x v="1"/>
    <x v="1"/>
    <n v="1"/>
    <s v="Año"/>
    <n v="1"/>
    <s v="Violencia psicológica"/>
    <s v="No sufrió el año pasado"/>
    <n v="270103"/>
    <s v="Delitos violentos"/>
    <n v="270103008"/>
    <s v="Violencia Psicológica"/>
    <n v="30963.002537732067"/>
    <n v="16886.970409979898"/>
    <n v="47605.920174420797"/>
  </r>
  <r>
    <n v="9"/>
    <n v="9112"/>
    <s v="Araucanía"/>
    <s v="Padre Las Casas"/>
    <x v="1"/>
    <x v="1"/>
    <n v="1"/>
    <s v="Año"/>
    <n v="1"/>
    <s v="Violencia psicológica"/>
    <s v="Si sufrió el año pasado"/>
    <n v="270103"/>
    <s v="Delitos violentos"/>
    <n v="270103008"/>
    <s v="Violencia Psicológica"/>
    <n v="758.64832376118602"/>
    <n v="4414.8487991234388"/>
    <n v="2951.7625231910943"/>
  </r>
  <r>
    <n v="9"/>
    <n v="9112"/>
    <s v="Araucanía"/>
    <s v="Padre Las Casas"/>
    <x v="2"/>
    <x v="2"/>
    <n v="1"/>
    <s v="Año"/>
    <n v="1"/>
    <s v="Violencia psicológica"/>
    <s v="No sufrió el año pasado"/>
    <n v="270103"/>
    <s v="Delitos violentos"/>
    <n v="270103008"/>
    <s v="Violencia Psicológica"/>
    <n v="30698.544143181516"/>
    <n v="9881.9704926231589"/>
    <n v="34488.204334496309"/>
  </r>
  <r>
    <n v="9"/>
    <n v="9112"/>
    <s v="Araucanía"/>
    <s v="Padre Las Casas"/>
    <x v="2"/>
    <x v="2"/>
    <n v="1"/>
    <s v="Año"/>
    <n v="1"/>
    <s v="Violencia psicológica"/>
    <s v="Si sufrió el año pasado"/>
    <n v="270103"/>
    <s v="Delitos violentos"/>
    <n v="270103008"/>
    <s v="Violencia Psicológica"/>
    <n v="1023.1067183117403"/>
    <n v="11419.848716480177"/>
    <n v="16069.478363115581"/>
  </r>
  <r>
    <n v="9"/>
    <n v="9113"/>
    <s v="Araucanía"/>
    <s v="Perquenco"/>
    <x v="0"/>
    <x v="0"/>
    <n v="1"/>
    <s v="Año"/>
    <n v="1"/>
    <s v="Violencia psicológica"/>
    <s v="No sufrió el año pasado"/>
    <n v="270103"/>
    <s v="Delitos violentos"/>
    <n v="270103008"/>
    <s v="Violencia Psicológica"/>
    <n v="0"/>
    <n v="0"/>
    <n v="84262.838801437043"/>
  </r>
  <r>
    <n v="9"/>
    <n v="9113"/>
    <s v="Araucanía"/>
    <s v="Perquenco"/>
    <x v="0"/>
    <x v="0"/>
    <n v="2"/>
    <s v="Vida"/>
    <n v="1"/>
    <s v="Violencia psicológica"/>
    <s v="No sufrió antes ni durante el año pasado"/>
    <n v="270103"/>
    <s v="Delitos violentos"/>
    <n v="270103008"/>
    <s v="Violencia Psicológica"/>
    <n v="0"/>
    <n v="0"/>
    <n v="46841.229541544206"/>
  </r>
  <r>
    <n v="9"/>
    <n v="9113"/>
    <s v="Araucanía"/>
    <s v="Perquenco"/>
    <x v="0"/>
    <x v="0"/>
    <n v="2"/>
    <s v="Vida"/>
    <n v="1"/>
    <s v="Violencia psicológica"/>
    <s v="Si sufrió antes o durante el año pasado"/>
    <n v="270103"/>
    <s v="Delitos violentos"/>
    <n v="270103008"/>
    <s v="Violencia Psicológica"/>
    <n v="0"/>
    <n v="0"/>
    <n v="37421.609259892844"/>
  </r>
  <r>
    <n v="9"/>
    <n v="9113"/>
    <s v="Araucanía"/>
    <s v="Perquenco"/>
    <x v="1"/>
    <x v="1"/>
    <n v="1"/>
    <s v="Año"/>
    <n v="1"/>
    <s v="Violencia psicológica"/>
    <s v="No sufrió el año pasado"/>
    <n v="270103"/>
    <s v="Delitos violentos"/>
    <n v="270103008"/>
    <s v="Violencia Psicológica"/>
    <n v="0"/>
    <n v="0"/>
    <n v="84262.838801437043"/>
  </r>
  <r>
    <n v="9"/>
    <n v="9113"/>
    <s v="Araucanía"/>
    <s v="Perquenco"/>
    <x v="2"/>
    <x v="2"/>
    <n v="1"/>
    <s v="Año"/>
    <n v="1"/>
    <s v="Violencia psicológica"/>
    <s v="No sufrió el año pasado"/>
    <n v="270103"/>
    <s v="Delitos violentos"/>
    <n v="270103008"/>
    <s v="Violencia Psicológica"/>
    <n v="0"/>
    <n v="0"/>
    <n v="84262.838801437043"/>
  </r>
  <r>
    <n v="9"/>
    <n v="9115"/>
    <s v="Araucanía"/>
    <s v="Pucón"/>
    <x v="0"/>
    <x v="0"/>
    <n v="1"/>
    <s v="Año"/>
    <n v="1"/>
    <s v="Violencia psicológica"/>
    <s v="No sufrió el año pasado"/>
    <n v="270103"/>
    <s v="Delitos violentos"/>
    <n v="270103008"/>
    <s v="Violencia Psicológica"/>
    <n v="0"/>
    <n v="108653.10201345886"/>
    <n v="35299.52885829044"/>
  </r>
  <r>
    <n v="9"/>
    <n v="9115"/>
    <s v="Araucanía"/>
    <s v="Pucón"/>
    <x v="0"/>
    <x v="0"/>
    <n v="1"/>
    <s v="Año"/>
    <n v="1"/>
    <s v="Violencia psicológica"/>
    <s v="Si sufrió el año pasado"/>
    <n v="270103"/>
    <s v="Delitos violentos"/>
    <n v="270103008"/>
    <s v="Violencia Psicológica"/>
    <n v="0"/>
    <n v="0"/>
    <n v="37407.937874056443"/>
  </r>
  <r>
    <n v="9"/>
    <n v="9115"/>
    <s v="Araucanía"/>
    <s v="Pucón"/>
    <x v="0"/>
    <x v="0"/>
    <n v="2"/>
    <s v="Vida"/>
    <n v="1"/>
    <s v="Violencia psicológica"/>
    <s v="No sufrió antes ni durante el año pasado"/>
    <n v="270103"/>
    <s v="Delitos violentos"/>
    <n v="270103008"/>
    <s v="Violencia Psicológica"/>
    <n v="0"/>
    <n v="94615.99330438413"/>
    <n v="21641.234498697053"/>
  </r>
  <r>
    <n v="9"/>
    <n v="9115"/>
    <s v="Araucanía"/>
    <s v="Pucón"/>
    <x v="0"/>
    <x v="0"/>
    <n v="2"/>
    <s v="Vida"/>
    <n v="1"/>
    <s v="Violencia psicológica"/>
    <s v="Si sufrió antes o durante el año pasado"/>
    <n v="270103"/>
    <s v="Delitos violentos"/>
    <n v="270103008"/>
    <s v="Violencia Psicológica"/>
    <n v="0"/>
    <n v="14037.108709074742"/>
    <n v="51066.232233649833"/>
  </r>
  <r>
    <n v="9"/>
    <n v="9115"/>
    <s v="Araucanía"/>
    <s v="Pucón"/>
    <x v="1"/>
    <x v="1"/>
    <n v="1"/>
    <s v="Año"/>
    <n v="1"/>
    <s v="Violencia psicológica"/>
    <s v="No sufrió el año pasado"/>
    <n v="270103"/>
    <s v="Delitos violentos"/>
    <n v="270103008"/>
    <s v="Violencia Psicológica"/>
    <n v="0"/>
    <n v="108653.10201345886"/>
    <n v="61037.785953199978"/>
  </r>
  <r>
    <n v="9"/>
    <n v="9115"/>
    <s v="Araucanía"/>
    <s v="Pucón"/>
    <x v="1"/>
    <x v="1"/>
    <n v="1"/>
    <s v="Año"/>
    <n v="1"/>
    <s v="Violencia psicológica"/>
    <s v="Si sufrió el año pasado"/>
    <n v="270103"/>
    <s v="Delitos violentos"/>
    <n v="270103008"/>
    <s v="Violencia Psicológica"/>
    <n v="0"/>
    <n v="0"/>
    <n v="11669.680779146911"/>
  </r>
  <r>
    <n v="9"/>
    <n v="9115"/>
    <s v="Araucanía"/>
    <s v="Pucón"/>
    <x v="2"/>
    <x v="2"/>
    <n v="1"/>
    <s v="Año"/>
    <n v="1"/>
    <s v="Violencia psicológica"/>
    <s v="No sufrió el año pasado"/>
    <n v="270103"/>
    <s v="Delitos violentos"/>
    <n v="270103008"/>
    <s v="Violencia Psicológica"/>
    <n v="0"/>
    <n v="108653.10201345886"/>
    <n v="35299.52885829044"/>
  </r>
  <r>
    <n v="9"/>
    <n v="9115"/>
    <s v="Araucanía"/>
    <s v="Pucón"/>
    <x v="2"/>
    <x v="2"/>
    <n v="1"/>
    <s v="Año"/>
    <n v="1"/>
    <s v="Violencia psicológica"/>
    <s v="Si sufrió el año pasado"/>
    <n v="270103"/>
    <s v="Delitos violentos"/>
    <n v="270103008"/>
    <s v="Violencia Psicológica"/>
    <n v="0"/>
    <n v="0"/>
    <n v="37407.937874056443"/>
  </r>
  <r>
    <n v="9"/>
    <n v="9117"/>
    <s v="Araucanía"/>
    <s v="Teodoro Schmidt"/>
    <x v="0"/>
    <x v="0"/>
    <n v="1"/>
    <s v="Año"/>
    <n v="1"/>
    <s v="Violencia psicológica"/>
    <s v="No sufrió el año pasado"/>
    <n v="270103"/>
    <s v="Delitos violentos"/>
    <n v="270103008"/>
    <s v="Violencia Psicológica"/>
    <n v="0"/>
    <n v="96251.825853872098"/>
    <n v="0"/>
  </r>
  <r>
    <n v="9"/>
    <n v="9117"/>
    <s v="Araucanía"/>
    <s v="Teodoro Schmidt"/>
    <x v="0"/>
    <x v="0"/>
    <n v="2"/>
    <s v="Vida"/>
    <n v="1"/>
    <s v="Violencia psicológica"/>
    <s v="No sufrió antes ni durante el año pasado"/>
    <n v="270103"/>
    <s v="Delitos violentos"/>
    <n v="270103008"/>
    <s v="Violencia Psicológica"/>
    <n v="0"/>
    <n v="75336.98739905715"/>
    <n v="0"/>
  </r>
  <r>
    <n v="9"/>
    <n v="9117"/>
    <s v="Araucanía"/>
    <s v="Teodoro Schmidt"/>
    <x v="0"/>
    <x v="0"/>
    <n v="2"/>
    <s v="Vida"/>
    <n v="1"/>
    <s v="Violencia psicológica"/>
    <s v="Si sufrió antes o durante el año pasado"/>
    <n v="270103"/>
    <s v="Delitos violentos"/>
    <n v="270103008"/>
    <s v="Violencia Psicológica"/>
    <n v="0"/>
    <n v="20914.838454814941"/>
    <n v="0"/>
  </r>
  <r>
    <n v="9"/>
    <n v="9117"/>
    <s v="Araucanía"/>
    <s v="Teodoro Schmidt"/>
    <x v="1"/>
    <x v="1"/>
    <n v="1"/>
    <s v="Año"/>
    <n v="1"/>
    <s v="Violencia psicológica"/>
    <s v="No sufrió el año pasado"/>
    <n v="270103"/>
    <s v="Delitos violentos"/>
    <n v="270103008"/>
    <s v="Violencia Psicológica"/>
    <n v="0"/>
    <n v="96251.825853872098"/>
    <n v="0"/>
  </r>
  <r>
    <n v="9"/>
    <n v="9117"/>
    <s v="Araucanía"/>
    <s v="Teodoro Schmidt"/>
    <x v="2"/>
    <x v="2"/>
    <n v="1"/>
    <s v="Año"/>
    <n v="1"/>
    <s v="Violencia psicológica"/>
    <s v="No sufrió el año pasado"/>
    <n v="270103"/>
    <s v="Delitos violentos"/>
    <n v="270103008"/>
    <s v="Violencia Psicológica"/>
    <n v="0"/>
    <n v="96251.825853872098"/>
    <n v="0"/>
  </r>
  <r>
    <n v="9"/>
    <n v="9118"/>
    <s v="Araucanía"/>
    <s v="Toltén"/>
    <x v="0"/>
    <x v="0"/>
    <n v="1"/>
    <s v="Año"/>
    <n v="1"/>
    <s v="Violencia psicológica"/>
    <s v="No sufrió el año pasado"/>
    <n v="270103"/>
    <s v="Delitos violentos"/>
    <n v="270103008"/>
    <s v="Violencia Psicológica"/>
    <n v="0"/>
    <n v="57561.280180528534"/>
    <n v="0"/>
  </r>
  <r>
    <n v="9"/>
    <n v="9118"/>
    <s v="Araucanía"/>
    <s v="Toltén"/>
    <x v="0"/>
    <x v="0"/>
    <n v="1"/>
    <s v="Año"/>
    <n v="1"/>
    <s v="Violencia psicológica"/>
    <s v="Si sufrió el año pasado"/>
    <n v="270103"/>
    <s v="Delitos violentos"/>
    <n v="270103008"/>
    <s v="Violencia Psicológica"/>
    <n v="0"/>
    <n v="21427.782993578501"/>
    <n v="0"/>
  </r>
  <r>
    <n v="9"/>
    <n v="9118"/>
    <s v="Araucanía"/>
    <s v="Toltén"/>
    <x v="0"/>
    <x v="0"/>
    <n v="2"/>
    <s v="Vida"/>
    <n v="1"/>
    <s v="Violencia psicológica"/>
    <s v="No sufrió antes ni durante el año pasado"/>
    <n v="270103"/>
    <s v="Delitos violentos"/>
    <n v="270103008"/>
    <s v="Violencia Psicológica"/>
    <n v="0"/>
    <n v="57561.280180528534"/>
    <n v="0"/>
  </r>
  <r>
    <n v="9"/>
    <n v="9118"/>
    <s v="Araucanía"/>
    <s v="Toltén"/>
    <x v="0"/>
    <x v="0"/>
    <n v="2"/>
    <s v="Vida"/>
    <n v="1"/>
    <s v="Violencia psicológica"/>
    <s v="Si sufrió antes o durante el año pasado"/>
    <n v="270103"/>
    <s v="Delitos violentos"/>
    <n v="270103008"/>
    <s v="Violencia Psicológica"/>
    <n v="0"/>
    <n v="21427.782993578501"/>
    <n v="0"/>
  </r>
  <r>
    <n v="9"/>
    <n v="9118"/>
    <s v="Araucanía"/>
    <s v="Toltén"/>
    <x v="1"/>
    <x v="1"/>
    <n v="1"/>
    <s v="Año"/>
    <n v="1"/>
    <s v="Violencia psicológica"/>
    <s v="No sufrió el año pasado"/>
    <n v="270103"/>
    <s v="Delitos violentos"/>
    <n v="270103008"/>
    <s v="Violencia Psicológica"/>
    <n v="0"/>
    <n v="78989.063174107039"/>
    <n v="0"/>
  </r>
  <r>
    <n v="9"/>
    <n v="9118"/>
    <s v="Araucanía"/>
    <s v="Toltén"/>
    <x v="2"/>
    <x v="2"/>
    <n v="1"/>
    <s v="Año"/>
    <n v="1"/>
    <s v="Violencia psicológica"/>
    <s v="No sufrió el año pasado"/>
    <n v="270103"/>
    <s v="Delitos violentos"/>
    <n v="270103008"/>
    <s v="Violencia Psicológica"/>
    <n v="0"/>
    <n v="57561.280180528534"/>
    <n v="0"/>
  </r>
  <r>
    <n v="9"/>
    <n v="9118"/>
    <s v="Araucanía"/>
    <s v="Toltén"/>
    <x v="2"/>
    <x v="2"/>
    <n v="1"/>
    <s v="Año"/>
    <n v="1"/>
    <s v="Violencia psicológica"/>
    <s v="Si sufrió el año pasado"/>
    <n v="270103"/>
    <s v="Delitos violentos"/>
    <n v="270103008"/>
    <s v="Violencia Psicológica"/>
    <n v="0"/>
    <n v="21427.782993578501"/>
    <n v="0"/>
  </r>
  <r>
    <n v="9"/>
    <n v="9119"/>
    <s v="Araucanía"/>
    <s v="Vilcún"/>
    <x v="0"/>
    <x v="0"/>
    <n v="1"/>
    <s v="Año"/>
    <n v="1"/>
    <s v="Violencia psicológica"/>
    <s v="No sufrió el año pasado"/>
    <n v="270103"/>
    <s v="Delitos violentos"/>
    <n v="270103008"/>
    <s v="Violencia Psicológica"/>
    <n v="0"/>
    <n v="15387.11092557419"/>
    <n v="31924.660714760539"/>
  </r>
  <r>
    <n v="9"/>
    <n v="9119"/>
    <s v="Araucanía"/>
    <s v="Vilcún"/>
    <x v="0"/>
    <x v="0"/>
    <n v="1"/>
    <s v="Año"/>
    <n v="1"/>
    <s v="Violencia psicológica"/>
    <s v="Si sufrió el año pasado"/>
    <n v="270103"/>
    <s v="Delitos violentos"/>
    <n v="270103008"/>
    <s v="Violencia Psicológica"/>
    <n v="0"/>
    <n v="0"/>
    <n v="7303.2791535472179"/>
  </r>
  <r>
    <n v="9"/>
    <n v="9119"/>
    <s v="Araucanía"/>
    <s v="Vilcún"/>
    <x v="0"/>
    <x v="0"/>
    <n v="2"/>
    <s v="Vida"/>
    <n v="1"/>
    <s v="Violencia psicológica"/>
    <s v="No sufrió antes ni durante el año pasado"/>
    <n v="270103"/>
    <s v="Delitos violentos"/>
    <n v="270103008"/>
    <s v="Violencia Psicológica"/>
    <n v="0"/>
    <n v="1916.1902199502254"/>
    <n v="25763.774796977254"/>
  </r>
  <r>
    <n v="9"/>
    <n v="9119"/>
    <s v="Araucanía"/>
    <s v="Vilcún"/>
    <x v="0"/>
    <x v="0"/>
    <n v="2"/>
    <s v="Vida"/>
    <n v="1"/>
    <s v="Violencia psicológica"/>
    <s v="Si sufrió antes o durante el año pasado"/>
    <n v="270103"/>
    <s v="Delitos violentos"/>
    <n v="270103008"/>
    <s v="Violencia Psicológica"/>
    <n v="0"/>
    <n v="13470.920705623965"/>
    <n v="13464.165071330504"/>
  </r>
  <r>
    <n v="9"/>
    <n v="9119"/>
    <s v="Araucanía"/>
    <s v="Vilcún"/>
    <x v="1"/>
    <x v="1"/>
    <n v="1"/>
    <s v="Año"/>
    <n v="1"/>
    <s v="Violencia psicológica"/>
    <s v="No sufrió el año pasado"/>
    <n v="270103"/>
    <s v="Delitos violentos"/>
    <n v="270103008"/>
    <s v="Violencia Psicológica"/>
    <n v="0"/>
    <n v="15387.11092557419"/>
    <n v="31924.660714760539"/>
  </r>
  <r>
    <n v="9"/>
    <n v="9119"/>
    <s v="Araucanía"/>
    <s v="Vilcún"/>
    <x v="1"/>
    <x v="1"/>
    <n v="1"/>
    <s v="Año"/>
    <n v="1"/>
    <s v="Violencia psicológica"/>
    <s v="Si sufrió el año pasado"/>
    <n v="270103"/>
    <s v="Delitos violentos"/>
    <n v="270103008"/>
    <s v="Violencia Psicológica"/>
    <n v="0"/>
    <n v="0"/>
    <n v="7303.2791535472179"/>
  </r>
  <r>
    <n v="9"/>
    <n v="9119"/>
    <s v="Araucanía"/>
    <s v="Vilcún"/>
    <x v="2"/>
    <x v="2"/>
    <n v="1"/>
    <s v="Año"/>
    <n v="1"/>
    <s v="Violencia psicológica"/>
    <s v="No sufrió el año pasado"/>
    <n v="270103"/>
    <s v="Delitos violentos"/>
    <n v="270103008"/>
    <s v="Violencia Psicológica"/>
    <n v="0"/>
    <n v="15387.11092557419"/>
    <n v="31924.660714760539"/>
  </r>
  <r>
    <n v="9"/>
    <n v="9119"/>
    <s v="Araucanía"/>
    <s v="Vilcún"/>
    <x v="2"/>
    <x v="2"/>
    <n v="1"/>
    <s v="Año"/>
    <n v="1"/>
    <s v="Violencia psicológica"/>
    <s v="Si sufrió el año pasado"/>
    <n v="270103"/>
    <s v="Delitos violentos"/>
    <n v="270103008"/>
    <s v="Violencia Psicológica"/>
    <n v="0"/>
    <n v="0"/>
    <n v="7303.2791535472179"/>
  </r>
  <r>
    <n v="9"/>
    <n v="9120"/>
    <s v="Araucanía"/>
    <s v="Villarrica"/>
    <x v="0"/>
    <x v="0"/>
    <n v="1"/>
    <s v="Año"/>
    <n v="1"/>
    <s v="Violencia psicológica"/>
    <s v="No sufrió el año pasado"/>
    <n v="270103"/>
    <s v="Delitos violentos"/>
    <n v="270103008"/>
    <s v="Violencia Psicológica"/>
    <n v="23172.577854671279"/>
    <n v="41298.257766380695"/>
    <n v="45667.080976091136"/>
  </r>
  <r>
    <n v="9"/>
    <n v="9120"/>
    <s v="Araucanía"/>
    <s v="Villarrica"/>
    <x v="0"/>
    <x v="0"/>
    <n v="1"/>
    <s v="Año"/>
    <n v="1"/>
    <s v="Violencia psicológica"/>
    <s v="Si sufrió el año pasado"/>
    <n v="270103"/>
    <s v="Delitos violentos"/>
    <n v="270103008"/>
    <s v="Violencia Psicológica"/>
    <n v="13948.961937716263"/>
    <n v="8878.6316034823576"/>
    <n v="26571.349737557473"/>
  </r>
  <r>
    <n v="9"/>
    <n v="9120"/>
    <s v="Araucanía"/>
    <s v="Villarrica"/>
    <x v="0"/>
    <x v="0"/>
    <n v="2"/>
    <s v="Vida"/>
    <n v="1"/>
    <s v="Violencia psicológica"/>
    <s v="No sufrió antes ni durante el año pasado"/>
    <n v="270103"/>
    <s v="Delitos violentos"/>
    <n v="270103008"/>
    <s v="Violencia Psicológica"/>
    <n v="20069.204152249134"/>
    <n v="33380.222180164383"/>
    <n v="28309.999964724713"/>
  </r>
  <r>
    <n v="9"/>
    <n v="9120"/>
    <s v="Araucanía"/>
    <s v="Villarrica"/>
    <x v="0"/>
    <x v="0"/>
    <n v="2"/>
    <s v="Vida"/>
    <n v="1"/>
    <s v="Violencia psicológica"/>
    <s v="Si sufrió antes o durante el año pasado"/>
    <n v="270103"/>
    <s v="Delitos violentos"/>
    <n v="270103008"/>
    <s v="Violencia Psicológica"/>
    <n v="17052.335640138408"/>
    <n v="16796.667189698677"/>
    <n v="43928.4307489239"/>
  </r>
  <r>
    <n v="9"/>
    <n v="9120"/>
    <s v="Araucanía"/>
    <s v="Villarrica"/>
    <x v="1"/>
    <x v="1"/>
    <n v="1"/>
    <s v="Año"/>
    <n v="1"/>
    <s v="Violencia psicológica"/>
    <s v="No sufrió el año pasado"/>
    <n v="270103"/>
    <s v="Delitos violentos"/>
    <n v="270103008"/>
    <s v="Violencia Psicológica"/>
    <n v="35899.653979238756"/>
    <n v="50176.889369863056"/>
    <n v="68123.520132991893"/>
  </r>
  <r>
    <n v="9"/>
    <n v="9120"/>
    <s v="Araucanía"/>
    <s v="Villarrica"/>
    <x v="1"/>
    <x v="1"/>
    <n v="1"/>
    <s v="Año"/>
    <n v="1"/>
    <s v="Violencia psicológica"/>
    <s v="Si sufrió el año pasado"/>
    <n v="270103"/>
    <s v="Delitos violentos"/>
    <n v="270103008"/>
    <s v="Violencia Psicológica"/>
    <n v="1221.8858131487889"/>
    <n v="0"/>
    <n v="4114.9105806567304"/>
  </r>
  <r>
    <n v="9"/>
    <n v="9120"/>
    <s v="Araucanía"/>
    <s v="Villarrica"/>
    <x v="2"/>
    <x v="2"/>
    <n v="1"/>
    <s v="Año"/>
    <n v="1"/>
    <s v="Violencia psicológica"/>
    <s v="No sufrió el año pasado"/>
    <n v="270103"/>
    <s v="Delitos violentos"/>
    <n v="270103008"/>
    <s v="Violencia Psicológica"/>
    <n v="23172.577854671279"/>
    <n v="41298.257766380695"/>
    <n v="45667.080976091136"/>
  </r>
  <r>
    <n v="9"/>
    <n v="9120"/>
    <s v="Araucanía"/>
    <s v="Villarrica"/>
    <x v="2"/>
    <x v="2"/>
    <n v="1"/>
    <s v="Año"/>
    <n v="1"/>
    <s v="Violencia psicológica"/>
    <s v="Si sufrió el año pasado"/>
    <n v="270103"/>
    <s v="Delitos violentos"/>
    <n v="270103008"/>
    <s v="Violencia Psicológica"/>
    <n v="13948.961937716263"/>
    <n v="8878.6316034823576"/>
    <n v="26571.349737557473"/>
  </r>
  <r>
    <n v="9"/>
    <n v="9201"/>
    <s v="Araucanía"/>
    <s v="Angol"/>
    <x v="0"/>
    <x v="0"/>
    <n v="1"/>
    <s v="Año"/>
    <n v="1"/>
    <s v="Violencia psicológica"/>
    <s v="No sufrió el año pasado"/>
    <n v="270103"/>
    <s v="Delitos violentos"/>
    <n v="270103008"/>
    <s v="Violencia Psicológica"/>
    <n v="46866.43522748036"/>
    <n v="38758.520825200809"/>
    <n v="0"/>
  </r>
  <r>
    <n v="9"/>
    <n v="9201"/>
    <s v="Araucanía"/>
    <s v="Angol"/>
    <x v="0"/>
    <x v="0"/>
    <n v="1"/>
    <s v="Año"/>
    <n v="1"/>
    <s v="Violencia psicológica"/>
    <s v="Si sufrió el año pasado"/>
    <n v="270103"/>
    <s v="Delitos violentos"/>
    <n v="270103008"/>
    <s v="Violencia Psicológica"/>
    <n v="7670.3818746574088"/>
    <n v="0"/>
    <n v="0"/>
  </r>
  <r>
    <n v="9"/>
    <n v="9201"/>
    <s v="Araucanía"/>
    <s v="Angol"/>
    <x v="0"/>
    <x v="0"/>
    <n v="2"/>
    <s v="Vida"/>
    <n v="1"/>
    <s v="Violencia psicológica"/>
    <s v="No sufrió antes ni durante el año pasado"/>
    <n v="270103"/>
    <s v="Delitos violentos"/>
    <n v="270103008"/>
    <s v="Violencia Psicológica"/>
    <n v="29574.273707290333"/>
    <n v="35591.287627226629"/>
    <n v="0"/>
  </r>
  <r>
    <n v="9"/>
    <n v="9201"/>
    <s v="Araucanía"/>
    <s v="Angol"/>
    <x v="0"/>
    <x v="0"/>
    <n v="2"/>
    <s v="Vida"/>
    <n v="1"/>
    <s v="Violencia psicológica"/>
    <s v="Si sufrió antes o durante el año pasado"/>
    <n v="270103"/>
    <s v="Delitos violentos"/>
    <n v="270103008"/>
    <s v="Violencia Psicológica"/>
    <n v="24962.543394847431"/>
    <n v="3167.2331979741766"/>
    <n v="0"/>
  </r>
  <r>
    <n v="9"/>
    <n v="9201"/>
    <s v="Araucanía"/>
    <s v="Angol"/>
    <x v="1"/>
    <x v="1"/>
    <n v="1"/>
    <s v="Año"/>
    <n v="1"/>
    <s v="Violencia psicológica"/>
    <s v="No sufrió el año pasado"/>
    <n v="270103"/>
    <s v="Delitos violentos"/>
    <n v="270103008"/>
    <s v="Violencia Psicológica"/>
    <n v="53316.279919605338"/>
    <n v="38758.520825200809"/>
    <n v="0"/>
  </r>
  <r>
    <n v="9"/>
    <n v="9201"/>
    <s v="Araucanía"/>
    <s v="Angol"/>
    <x v="1"/>
    <x v="1"/>
    <n v="1"/>
    <s v="Año"/>
    <n v="1"/>
    <s v="Violencia psicológica"/>
    <s v="Si sufrió el año pasado"/>
    <n v="270103"/>
    <s v="Delitos violentos"/>
    <n v="270103008"/>
    <s v="Violencia Psicológica"/>
    <n v="1220.5371825324319"/>
    <n v="0"/>
    <n v="0"/>
  </r>
  <r>
    <n v="9"/>
    <n v="9201"/>
    <s v="Araucanía"/>
    <s v="Angol"/>
    <x v="2"/>
    <x v="2"/>
    <n v="1"/>
    <s v="Año"/>
    <n v="1"/>
    <s v="Violencia psicológica"/>
    <s v="No sufrió el año pasado"/>
    <n v="270103"/>
    <s v="Delitos violentos"/>
    <n v="270103008"/>
    <s v="Violencia Psicológica"/>
    <n v="46866.43522748036"/>
    <n v="38758.520825200809"/>
    <n v="0"/>
  </r>
  <r>
    <n v="9"/>
    <n v="9201"/>
    <s v="Araucanía"/>
    <s v="Angol"/>
    <x v="2"/>
    <x v="2"/>
    <n v="1"/>
    <s v="Año"/>
    <n v="1"/>
    <s v="Violencia psicológica"/>
    <s v="Si sufrió el año pasado"/>
    <n v="270103"/>
    <s v="Delitos violentos"/>
    <n v="270103008"/>
    <s v="Violencia Psicológica"/>
    <n v="7670.3818746574088"/>
    <n v="0"/>
    <n v="0"/>
  </r>
  <r>
    <n v="9"/>
    <n v="9202"/>
    <s v="Araucanía"/>
    <s v="Collipulli"/>
    <x v="0"/>
    <x v="0"/>
    <n v="1"/>
    <s v="Año"/>
    <n v="1"/>
    <s v="Violencia psicológica"/>
    <s v="No sufrió el año pasado"/>
    <n v="270103"/>
    <s v="Delitos violentos"/>
    <n v="270103008"/>
    <s v="Violencia Psicológica"/>
    <n v="0"/>
    <n v="103353.92893028025"/>
    <n v="0"/>
  </r>
  <r>
    <n v="9"/>
    <n v="9202"/>
    <s v="Araucanía"/>
    <s v="Collipulli"/>
    <x v="0"/>
    <x v="0"/>
    <n v="1"/>
    <s v="Año"/>
    <n v="1"/>
    <s v="Violencia psicológica"/>
    <s v="Si sufrió el año pasado"/>
    <n v="270103"/>
    <s v="Delitos violentos"/>
    <n v="270103008"/>
    <s v="Violencia Psicológica"/>
    <n v="0"/>
    <n v="6064.1546041714564"/>
    <n v="0"/>
  </r>
  <r>
    <n v="9"/>
    <n v="9202"/>
    <s v="Araucanía"/>
    <s v="Collipulli"/>
    <x v="0"/>
    <x v="0"/>
    <n v="2"/>
    <s v="Vida"/>
    <n v="1"/>
    <s v="Violencia psicológica"/>
    <s v="No sufrió antes ni durante el año pasado"/>
    <n v="270103"/>
    <s v="Delitos violentos"/>
    <n v="270103008"/>
    <s v="Violencia Psicológica"/>
    <n v="0"/>
    <n v="96702.912541549755"/>
    <n v="0"/>
  </r>
  <r>
    <n v="9"/>
    <n v="9202"/>
    <s v="Araucanía"/>
    <s v="Collipulli"/>
    <x v="0"/>
    <x v="0"/>
    <n v="2"/>
    <s v="Vida"/>
    <n v="1"/>
    <s v="Violencia psicológica"/>
    <s v="Si sufrió antes o durante el año pasado"/>
    <n v="270103"/>
    <s v="Delitos violentos"/>
    <n v="270103008"/>
    <s v="Violencia Psicológica"/>
    <n v="0"/>
    <n v="12715.170992901967"/>
    <n v="0"/>
  </r>
  <r>
    <n v="9"/>
    <n v="9202"/>
    <s v="Araucanía"/>
    <s v="Collipulli"/>
    <x v="1"/>
    <x v="1"/>
    <n v="1"/>
    <s v="Año"/>
    <n v="1"/>
    <s v="Violencia psicológica"/>
    <s v="No sufrió el año pasado"/>
    <n v="270103"/>
    <s v="Delitos violentos"/>
    <n v="270103008"/>
    <s v="Violencia Psicológica"/>
    <n v="0"/>
    <n v="109418.08353445174"/>
    <n v="0"/>
  </r>
  <r>
    <n v="9"/>
    <n v="9202"/>
    <s v="Araucanía"/>
    <s v="Collipulli"/>
    <x v="2"/>
    <x v="2"/>
    <n v="1"/>
    <s v="Año"/>
    <n v="1"/>
    <s v="Violencia psicológica"/>
    <s v="No sufrió el año pasado"/>
    <n v="270103"/>
    <s v="Delitos violentos"/>
    <n v="270103008"/>
    <s v="Violencia Psicológica"/>
    <n v="0"/>
    <n v="103353.92893028025"/>
    <n v="0"/>
  </r>
  <r>
    <n v="9"/>
    <n v="9202"/>
    <s v="Araucanía"/>
    <s v="Collipulli"/>
    <x v="2"/>
    <x v="2"/>
    <n v="1"/>
    <s v="Año"/>
    <n v="1"/>
    <s v="Violencia psicológica"/>
    <s v="Si sufrió el año pasado"/>
    <n v="270103"/>
    <s v="Delitos violentos"/>
    <n v="270103008"/>
    <s v="Violencia Psicológica"/>
    <n v="0"/>
    <n v="6064.1546041714564"/>
    <n v="0"/>
  </r>
  <r>
    <n v="9"/>
    <n v="9203"/>
    <s v="Araucanía"/>
    <s v="Curacautín"/>
    <x v="0"/>
    <x v="0"/>
    <n v="1"/>
    <s v="Año"/>
    <n v="1"/>
    <s v="Violencia psicológica"/>
    <s v="No sufrió el año pasado"/>
    <n v="270103"/>
    <s v="Delitos violentos"/>
    <n v="270103008"/>
    <s v="Violencia Psicológica"/>
    <n v="0"/>
    <n v="75068.730079918008"/>
    <n v="31741.3923160452"/>
  </r>
  <r>
    <n v="9"/>
    <n v="9203"/>
    <s v="Araucanía"/>
    <s v="Curacautín"/>
    <x v="0"/>
    <x v="0"/>
    <n v="2"/>
    <s v="Vida"/>
    <n v="1"/>
    <s v="Violencia psicológica"/>
    <s v="No sufrió antes ni durante el año pasado"/>
    <n v="270103"/>
    <s v="Delitos violentos"/>
    <n v="270103008"/>
    <s v="Violencia Psicológica"/>
    <n v="0"/>
    <n v="61013.390974578891"/>
    <n v="25086.140760643342"/>
  </r>
  <r>
    <n v="9"/>
    <n v="9203"/>
    <s v="Araucanía"/>
    <s v="Curacautín"/>
    <x v="0"/>
    <x v="0"/>
    <n v="2"/>
    <s v="Vida"/>
    <n v="1"/>
    <s v="Violencia psicológica"/>
    <s v="Si sufrió antes o durante el año pasado"/>
    <n v="270103"/>
    <s v="Delitos violentos"/>
    <n v="270103008"/>
    <s v="Violencia Psicológica"/>
    <n v="0"/>
    <n v="14055.339105339113"/>
    <n v="6655.2515554018664"/>
  </r>
  <r>
    <n v="9"/>
    <n v="9203"/>
    <s v="Araucanía"/>
    <s v="Curacautín"/>
    <x v="1"/>
    <x v="1"/>
    <n v="1"/>
    <s v="Año"/>
    <n v="1"/>
    <s v="Violencia psicológica"/>
    <s v="No sufrió el año pasado"/>
    <n v="270103"/>
    <s v="Delitos violentos"/>
    <n v="270103008"/>
    <s v="Violencia Psicológica"/>
    <n v="0"/>
    <n v="75068.730079918008"/>
    <n v="31741.3923160452"/>
  </r>
  <r>
    <n v="9"/>
    <n v="9203"/>
    <s v="Araucanía"/>
    <s v="Curacautín"/>
    <x v="2"/>
    <x v="2"/>
    <n v="1"/>
    <s v="Año"/>
    <n v="1"/>
    <s v="Violencia psicológica"/>
    <s v="No sufrió el año pasado"/>
    <n v="270103"/>
    <s v="Delitos violentos"/>
    <n v="270103008"/>
    <s v="Violencia Psicológica"/>
    <n v="0"/>
    <n v="75068.730079918008"/>
    <n v="31741.3923160452"/>
  </r>
  <r>
    <n v="9"/>
    <n v="9204"/>
    <s v="Araucanía"/>
    <s v="Ercilla"/>
    <x v="0"/>
    <x v="0"/>
    <n v="1"/>
    <s v="Año"/>
    <n v="1"/>
    <s v="Violencia psicológica"/>
    <s v="No sufrió el año pasado"/>
    <n v="270103"/>
    <s v="Delitos violentos"/>
    <n v="270103008"/>
    <s v="Violencia Psicológica"/>
    <n v="0"/>
    <n v="19838.440111420612"/>
    <n v="0"/>
  </r>
  <r>
    <n v="9"/>
    <n v="9204"/>
    <s v="Araucanía"/>
    <s v="Ercilla"/>
    <x v="0"/>
    <x v="0"/>
    <n v="1"/>
    <s v="Año"/>
    <n v="1"/>
    <s v="Violencia psicológica"/>
    <s v="Si sufrió el año pasado"/>
    <n v="270103"/>
    <s v="Delitos violentos"/>
    <n v="270103008"/>
    <s v="Violencia Psicológica"/>
    <n v="0"/>
    <n v="20791.400844640139"/>
    <n v="0"/>
  </r>
  <r>
    <n v="9"/>
    <n v="9204"/>
    <s v="Araucanía"/>
    <s v="Ercilla"/>
    <x v="0"/>
    <x v="0"/>
    <n v="2"/>
    <s v="Vida"/>
    <n v="1"/>
    <s v="Violencia psicológica"/>
    <s v="No sufrió antes ni durante el año pasado"/>
    <n v="270103"/>
    <s v="Delitos violentos"/>
    <n v="270103008"/>
    <s v="Violencia Psicológica"/>
    <n v="0"/>
    <n v="19838.440111420612"/>
    <n v="0"/>
  </r>
  <r>
    <n v="9"/>
    <n v="9204"/>
    <s v="Araucanía"/>
    <s v="Ercilla"/>
    <x v="0"/>
    <x v="0"/>
    <n v="2"/>
    <s v="Vida"/>
    <n v="1"/>
    <s v="Violencia psicológica"/>
    <s v="Si sufrió antes o durante el año pasado"/>
    <n v="270103"/>
    <s v="Delitos violentos"/>
    <n v="270103008"/>
    <s v="Violencia Psicológica"/>
    <n v="0"/>
    <n v="20791.400844640139"/>
    <n v="0"/>
  </r>
  <r>
    <n v="9"/>
    <n v="9204"/>
    <s v="Araucanía"/>
    <s v="Ercilla"/>
    <x v="1"/>
    <x v="1"/>
    <n v="1"/>
    <s v="Año"/>
    <n v="1"/>
    <s v="Violencia psicológica"/>
    <s v="No sufrió el año pasado"/>
    <n v="270103"/>
    <s v="Delitos violentos"/>
    <n v="270103008"/>
    <s v="Violencia Psicológica"/>
    <n v="0"/>
    <n v="40629.84095606074"/>
    <n v="0"/>
  </r>
  <r>
    <n v="9"/>
    <n v="9204"/>
    <s v="Araucanía"/>
    <s v="Ercilla"/>
    <x v="2"/>
    <x v="2"/>
    <n v="1"/>
    <s v="Año"/>
    <n v="1"/>
    <s v="Violencia psicológica"/>
    <s v="No sufrió el año pasado"/>
    <n v="270103"/>
    <s v="Delitos violentos"/>
    <n v="270103008"/>
    <s v="Violencia Psicológica"/>
    <n v="0"/>
    <n v="19838.440111420612"/>
    <n v="0"/>
  </r>
  <r>
    <n v="9"/>
    <n v="9204"/>
    <s v="Araucanía"/>
    <s v="Ercilla"/>
    <x v="2"/>
    <x v="2"/>
    <n v="1"/>
    <s v="Año"/>
    <n v="1"/>
    <s v="Violencia psicológica"/>
    <s v="Si sufrió el año pasado"/>
    <n v="270103"/>
    <s v="Delitos violentos"/>
    <n v="270103008"/>
    <s v="Violencia Psicológica"/>
    <n v="0"/>
    <n v="20791.400844640139"/>
    <n v="0"/>
  </r>
  <r>
    <n v="9"/>
    <n v="9206"/>
    <s v="Araucanía"/>
    <s v="Los Sauces"/>
    <x v="0"/>
    <x v="0"/>
    <n v="1"/>
    <s v="Año"/>
    <n v="1"/>
    <s v="Violencia psicológica"/>
    <s v="No sufrió el año pasado"/>
    <n v="270103"/>
    <s v="Delitos violentos"/>
    <n v="270103008"/>
    <s v="Violencia Psicológica"/>
    <n v="0"/>
    <n v="76133.841074132186"/>
    <n v="0"/>
  </r>
  <r>
    <n v="9"/>
    <n v="9206"/>
    <s v="Araucanía"/>
    <s v="Los Sauces"/>
    <x v="0"/>
    <x v="0"/>
    <n v="2"/>
    <s v="Vida"/>
    <n v="1"/>
    <s v="Violencia psicológica"/>
    <s v="No sufrió antes ni durante el año pasado"/>
    <n v="270103"/>
    <s v="Delitos violentos"/>
    <n v="270103008"/>
    <s v="Violencia Psicológica"/>
    <n v="0"/>
    <n v="76133.841074132186"/>
    <n v="0"/>
  </r>
  <r>
    <n v="9"/>
    <n v="9206"/>
    <s v="Araucanía"/>
    <s v="Los Sauces"/>
    <x v="1"/>
    <x v="1"/>
    <n v="1"/>
    <s v="Año"/>
    <n v="1"/>
    <s v="Violencia psicológica"/>
    <s v="No sufrió el año pasado"/>
    <n v="270103"/>
    <s v="Delitos violentos"/>
    <n v="270103008"/>
    <s v="Violencia Psicológica"/>
    <n v="0"/>
    <n v="76133.841074132186"/>
    <n v="0"/>
  </r>
  <r>
    <n v="9"/>
    <n v="9206"/>
    <s v="Araucanía"/>
    <s v="Los Sauces"/>
    <x v="2"/>
    <x v="2"/>
    <n v="1"/>
    <s v="Año"/>
    <n v="1"/>
    <s v="Violencia psicológica"/>
    <s v="No sufrió el año pasado"/>
    <n v="270103"/>
    <s v="Delitos violentos"/>
    <n v="270103008"/>
    <s v="Violencia Psicológica"/>
    <n v="0"/>
    <n v="76133.841074132186"/>
    <n v="0"/>
  </r>
  <r>
    <n v="9"/>
    <n v="9207"/>
    <s v="Araucanía"/>
    <s v="Lumaco"/>
    <x v="0"/>
    <x v="0"/>
    <n v="1"/>
    <s v="Año"/>
    <n v="1"/>
    <s v="Violencia psicológica"/>
    <s v="No sufrió el año pasado"/>
    <n v="270103"/>
    <s v="Delitos violentos"/>
    <n v="270103008"/>
    <s v="Violencia Psicológica"/>
    <n v="0"/>
    <n v="33422.266093360347"/>
    <n v="0"/>
  </r>
  <r>
    <n v="9"/>
    <n v="9207"/>
    <s v="Araucanía"/>
    <s v="Lumaco"/>
    <x v="0"/>
    <x v="0"/>
    <n v="1"/>
    <s v="Año"/>
    <n v="1"/>
    <s v="Violencia psicológica"/>
    <s v="Si sufrió el año pasado"/>
    <n v="270103"/>
    <s v="Delitos violentos"/>
    <n v="270103008"/>
    <s v="Violencia Psicológica"/>
    <n v="0"/>
    <n v="10039.941902687007"/>
    <n v="0"/>
  </r>
  <r>
    <n v="9"/>
    <n v="9207"/>
    <s v="Araucanía"/>
    <s v="Lumaco"/>
    <x v="0"/>
    <x v="0"/>
    <n v="2"/>
    <s v="Vida"/>
    <n v="1"/>
    <s v="Violencia psicológica"/>
    <s v="No sufrió antes ni durante el año pasado"/>
    <n v="270103"/>
    <s v="Delitos violentos"/>
    <n v="270103008"/>
    <s v="Violencia Psicológica"/>
    <n v="0"/>
    <n v="33422.266093360347"/>
    <n v="0"/>
  </r>
  <r>
    <n v="9"/>
    <n v="9207"/>
    <s v="Araucanía"/>
    <s v="Lumaco"/>
    <x v="0"/>
    <x v="0"/>
    <n v="2"/>
    <s v="Vida"/>
    <n v="1"/>
    <s v="Violencia psicológica"/>
    <s v="Si sufrió antes o durante el año pasado"/>
    <n v="270103"/>
    <s v="Delitos violentos"/>
    <n v="270103008"/>
    <s v="Violencia Psicológica"/>
    <n v="0"/>
    <n v="10039.941902687007"/>
    <n v="0"/>
  </r>
  <r>
    <n v="9"/>
    <n v="9207"/>
    <s v="Araucanía"/>
    <s v="Lumaco"/>
    <x v="1"/>
    <x v="1"/>
    <n v="1"/>
    <s v="Año"/>
    <n v="1"/>
    <s v="Violencia psicológica"/>
    <s v="No sufrió el año pasado"/>
    <n v="270103"/>
    <s v="Delitos violentos"/>
    <n v="270103008"/>
    <s v="Violencia Psicológica"/>
    <n v="0"/>
    <n v="33422.266093360347"/>
    <n v="0"/>
  </r>
  <r>
    <n v="9"/>
    <n v="9207"/>
    <s v="Araucanía"/>
    <s v="Lumaco"/>
    <x v="1"/>
    <x v="1"/>
    <n v="1"/>
    <s v="Año"/>
    <n v="1"/>
    <s v="Violencia psicológica"/>
    <s v="Si sufrió el año pasado"/>
    <n v="270103"/>
    <s v="Delitos violentos"/>
    <n v="270103008"/>
    <s v="Violencia Psicológica"/>
    <n v="0"/>
    <n v="10039.941902687007"/>
    <n v="0"/>
  </r>
  <r>
    <n v="9"/>
    <n v="9207"/>
    <s v="Araucanía"/>
    <s v="Lumaco"/>
    <x v="2"/>
    <x v="2"/>
    <n v="1"/>
    <s v="Año"/>
    <n v="1"/>
    <s v="Violencia psicológica"/>
    <s v="No sufrió el año pasado"/>
    <n v="270103"/>
    <s v="Delitos violentos"/>
    <n v="270103008"/>
    <s v="Violencia Psicológica"/>
    <n v="0"/>
    <n v="33422.266093360347"/>
    <n v="0"/>
  </r>
  <r>
    <n v="9"/>
    <n v="9207"/>
    <s v="Araucanía"/>
    <s v="Lumaco"/>
    <x v="2"/>
    <x v="2"/>
    <n v="1"/>
    <s v="Año"/>
    <n v="1"/>
    <s v="Violencia psicológica"/>
    <s v="Si sufrió el año pasado"/>
    <n v="270103"/>
    <s v="Delitos violentos"/>
    <n v="270103008"/>
    <s v="Violencia Psicológica"/>
    <n v="0"/>
    <n v="10039.941902687007"/>
    <n v="0"/>
  </r>
  <r>
    <n v="9"/>
    <n v="9208"/>
    <s v="Araucanía"/>
    <s v="Purén"/>
    <x v="0"/>
    <x v="0"/>
    <n v="1"/>
    <s v="Año"/>
    <n v="1"/>
    <s v="Violencia psicológica"/>
    <s v="No sufrió el año pasado"/>
    <n v="270103"/>
    <s v="Delitos violentos"/>
    <n v="270103008"/>
    <s v="Violencia Psicológica"/>
    <n v="0"/>
    <n v="80732.06774108221"/>
    <n v="0"/>
  </r>
  <r>
    <n v="9"/>
    <n v="9208"/>
    <s v="Araucanía"/>
    <s v="Purén"/>
    <x v="0"/>
    <x v="0"/>
    <n v="1"/>
    <s v="Año"/>
    <n v="1"/>
    <s v="Violencia psicológica"/>
    <s v="Si sufrió el año pasado"/>
    <n v="270103"/>
    <s v="Delitos violentos"/>
    <n v="270103008"/>
    <s v="Violencia Psicológica"/>
    <n v="0"/>
    <n v="38239.505325000726"/>
    <n v="0"/>
  </r>
  <r>
    <n v="9"/>
    <n v="9208"/>
    <s v="Araucanía"/>
    <s v="Purén"/>
    <x v="0"/>
    <x v="0"/>
    <n v="2"/>
    <s v="Vida"/>
    <n v="1"/>
    <s v="Violencia psicológica"/>
    <s v="No sufrió antes ni durante el año pasado"/>
    <n v="270103"/>
    <s v="Delitos violentos"/>
    <n v="270103008"/>
    <s v="Violencia Psicológica"/>
    <n v="0"/>
    <n v="52524.252610547504"/>
    <n v="0"/>
  </r>
  <r>
    <n v="9"/>
    <n v="9208"/>
    <s v="Araucanía"/>
    <s v="Purén"/>
    <x v="0"/>
    <x v="0"/>
    <n v="2"/>
    <s v="Vida"/>
    <n v="1"/>
    <s v="Violencia psicológica"/>
    <s v="Si sufrió antes o durante el año pasado"/>
    <n v="270103"/>
    <s v="Delitos violentos"/>
    <n v="270103008"/>
    <s v="Violencia Psicológica"/>
    <n v="0"/>
    <n v="66447.320455535417"/>
    <n v="0"/>
  </r>
  <r>
    <n v="9"/>
    <n v="9208"/>
    <s v="Araucanía"/>
    <s v="Purén"/>
    <x v="1"/>
    <x v="1"/>
    <n v="1"/>
    <s v="Año"/>
    <n v="1"/>
    <s v="Violencia psicológica"/>
    <s v="No sufrió el año pasado"/>
    <n v="270103"/>
    <s v="Delitos violentos"/>
    <n v="270103008"/>
    <s v="Violencia Psicológica"/>
    <n v="0"/>
    <n v="118971.57306608291"/>
    <n v="0"/>
  </r>
  <r>
    <n v="9"/>
    <n v="9208"/>
    <s v="Araucanía"/>
    <s v="Purén"/>
    <x v="2"/>
    <x v="2"/>
    <n v="1"/>
    <s v="Año"/>
    <n v="1"/>
    <s v="Violencia psicológica"/>
    <s v="No sufrió el año pasado"/>
    <n v="270103"/>
    <s v="Delitos violentos"/>
    <n v="270103008"/>
    <s v="Violencia Psicológica"/>
    <n v="0"/>
    <n v="80732.06774108221"/>
    <n v="0"/>
  </r>
  <r>
    <n v="9"/>
    <n v="9208"/>
    <s v="Araucanía"/>
    <s v="Purén"/>
    <x v="2"/>
    <x v="2"/>
    <n v="1"/>
    <s v="Año"/>
    <n v="1"/>
    <s v="Violencia psicológica"/>
    <s v="Si sufrió el año pasado"/>
    <n v="270103"/>
    <s v="Delitos violentos"/>
    <n v="270103008"/>
    <s v="Violencia Psicológica"/>
    <n v="0"/>
    <n v="38239.505325000726"/>
    <n v="0"/>
  </r>
  <r>
    <n v="9"/>
    <n v="9209"/>
    <s v="Araucanía"/>
    <s v="Renaico"/>
    <x v="0"/>
    <x v="0"/>
    <n v="1"/>
    <s v="Año"/>
    <n v="1"/>
    <s v="Violencia psicológica"/>
    <s v="No sufrió el año pasado"/>
    <n v="270103"/>
    <s v="Delitos violentos"/>
    <n v="270103008"/>
    <s v="Violencia Psicológica"/>
    <n v="0"/>
    <n v="113443.37492121985"/>
    <n v="0"/>
  </r>
  <r>
    <n v="9"/>
    <n v="9209"/>
    <s v="Araucanía"/>
    <s v="Renaico"/>
    <x v="0"/>
    <x v="0"/>
    <n v="1"/>
    <s v="Año"/>
    <n v="1"/>
    <s v="Violencia psicológica"/>
    <s v="Si sufrió el año pasado"/>
    <n v="270103"/>
    <s v="Delitos violentos"/>
    <n v="270103008"/>
    <s v="Violencia Psicológica"/>
    <n v="0"/>
    <n v="9296.1061189559332"/>
    <n v="0"/>
  </r>
  <r>
    <n v="9"/>
    <n v="9209"/>
    <s v="Araucanía"/>
    <s v="Renaico"/>
    <x v="0"/>
    <x v="0"/>
    <n v="2"/>
    <s v="Vida"/>
    <n v="1"/>
    <s v="Violencia psicológica"/>
    <s v="No sufrió antes ni durante el año pasado"/>
    <n v="270103"/>
    <s v="Delitos violentos"/>
    <n v="270103008"/>
    <s v="Violencia Psicológica"/>
    <n v="0"/>
    <n v="82497.286253444981"/>
    <n v="0"/>
  </r>
  <r>
    <n v="9"/>
    <n v="9209"/>
    <s v="Araucanía"/>
    <s v="Renaico"/>
    <x v="0"/>
    <x v="0"/>
    <n v="2"/>
    <s v="Vida"/>
    <n v="1"/>
    <s v="Violencia psicológica"/>
    <s v="Si sufrió antes o durante el año pasado"/>
    <n v="270103"/>
    <s v="Delitos violentos"/>
    <n v="270103008"/>
    <s v="Violencia Psicológica"/>
    <n v="0"/>
    <n v="40242.194786730812"/>
    <n v="0"/>
  </r>
  <r>
    <n v="9"/>
    <n v="9209"/>
    <s v="Araucanía"/>
    <s v="Renaico"/>
    <x v="1"/>
    <x v="1"/>
    <n v="1"/>
    <s v="Año"/>
    <n v="1"/>
    <s v="Violencia psicológica"/>
    <s v="No sufrió el año pasado"/>
    <n v="270103"/>
    <s v="Delitos violentos"/>
    <n v="270103008"/>
    <s v="Violencia Psicológica"/>
    <n v="0"/>
    <n v="122739.48104017576"/>
    <n v="0"/>
  </r>
  <r>
    <n v="9"/>
    <n v="9209"/>
    <s v="Araucanía"/>
    <s v="Renaico"/>
    <x v="2"/>
    <x v="2"/>
    <n v="1"/>
    <s v="Año"/>
    <n v="1"/>
    <s v="Violencia psicológica"/>
    <s v="No sufrió el año pasado"/>
    <n v="270103"/>
    <s v="Delitos violentos"/>
    <n v="270103008"/>
    <s v="Violencia Psicológica"/>
    <n v="0"/>
    <n v="113443.37492121985"/>
    <n v="0"/>
  </r>
  <r>
    <n v="9"/>
    <n v="9209"/>
    <s v="Araucanía"/>
    <s v="Renaico"/>
    <x v="2"/>
    <x v="2"/>
    <n v="1"/>
    <s v="Año"/>
    <n v="1"/>
    <s v="Violencia psicológica"/>
    <s v="Si sufrió el año pasado"/>
    <n v="270103"/>
    <s v="Delitos violentos"/>
    <n v="270103008"/>
    <s v="Violencia Psicológica"/>
    <n v="0"/>
    <n v="9296.1061189559332"/>
    <n v="0"/>
  </r>
  <r>
    <n v="9"/>
    <n v="9210"/>
    <s v="Araucanía"/>
    <s v="Traiguen"/>
    <x v="0"/>
    <x v="0"/>
    <n v="1"/>
    <s v="Año"/>
    <n v="1"/>
    <s v="Violencia psicológica"/>
    <s v="No sufrió el año pasado"/>
    <n v="270103"/>
    <s v="Delitos violentos"/>
    <n v="270103008"/>
    <s v="Violencia Psicológica"/>
    <n v="0"/>
    <n v="14616.130659886108"/>
    <n v="0"/>
  </r>
  <r>
    <n v="9"/>
    <n v="9210"/>
    <s v="Araucanía"/>
    <s v="Traiguen"/>
    <x v="0"/>
    <x v="0"/>
    <n v="1"/>
    <s v="Año"/>
    <n v="1"/>
    <s v="Violencia psicológica"/>
    <s v="Si sufrió el año pasado"/>
    <n v="270103"/>
    <s v="Delitos violentos"/>
    <n v="270103008"/>
    <s v="Violencia Psicológica"/>
    <n v="0"/>
    <n v="5874.2018308490333"/>
    <n v="0"/>
  </r>
  <r>
    <n v="9"/>
    <n v="9210"/>
    <s v="Araucanía"/>
    <s v="Traiguen"/>
    <x v="0"/>
    <x v="0"/>
    <n v="2"/>
    <s v="Vida"/>
    <n v="1"/>
    <s v="Violencia psicológica"/>
    <s v="No sufrió antes ni durante el año pasado"/>
    <n v="270103"/>
    <s v="Delitos violentos"/>
    <n v="270103008"/>
    <s v="Violencia Psicológica"/>
    <n v="0"/>
    <n v="14616.130659886108"/>
    <n v="0"/>
  </r>
  <r>
    <n v="9"/>
    <n v="9210"/>
    <s v="Araucanía"/>
    <s v="Traiguen"/>
    <x v="0"/>
    <x v="0"/>
    <n v="2"/>
    <s v="Vida"/>
    <n v="1"/>
    <s v="Violencia psicológica"/>
    <s v="Si sufrió antes o durante el año pasado"/>
    <n v="270103"/>
    <s v="Delitos violentos"/>
    <n v="270103008"/>
    <s v="Violencia Psicológica"/>
    <n v="0"/>
    <n v="5874.2018308490333"/>
    <n v="0"/>
  </r>
  <r>
    <n v="9"/>
    <n v="9210"/>
    <s v="Araucanía"/>
    <s v="Traiguen"/>
    <x v="1"/>
    <x v="1"/>
    <n v="1"/>
    <s v="Año"/>
    <n v="1"/>
    <s v="Violencia psicológica"/>
    <s v="No sufrió el año pasado"/>
    <n v="270103"/>
    <s v="Delitos violentos"/>
    <n v="270103008"/>
    <s v="Violencia Psicológica"/>
    <n v="0"/>
    <n v="14616.130659886108"/>
    <n v="0"/>
  </r>
  <r>
    <n v="9"/>
    <n v="9210"/>
    <s v="Araucanía"/>
    <s v="Traiguen"/>
    <x v="1"/>
    <x v="1"/>
    <n v="1"/>
    <s v="Año"/>
    <n v="1"/>
    <s v="Violencia psicológica"/>
    <s v="Si sufrió el año pasado"/>
    <n v="270103"/>
    <s v="Delitos violentos"/>
    <n v="270103008"/>
    <s v="Violencia Psicológica"/>
    <n v="0"/>
    <n v="5874.2018308490333"/>
    <n v="0"/>
  </r>
  <r>
    <n v="9"/>
    <n v="9210"/>
    <s v="Araucanía"/>
    <s v="Traiguen"/>
    <x v="2"/>
    <x v="2"/>
    <n v="1"/>
    <s v="Año"/>
    <n v="1"/>
    <s v="Violencia psicológica"/>
    <s v="No sufrió el año pasado"/>
    <n v="270103"/>
    <s v="Delitos violentos"/>
    <n v="270103008"/>
    <s v="Violencia Psicológica"/>
    <n v="0"/>
    <n v="14616.130659886108"/>
    <n v="0"/>
  </r>
  <r>
    <n v="9"/>
    <n v="9210"/>
    <s v="Araucanía"/>
    <s v="Traiguen"/>
    <x v="2"/>
    <x v="2"/>
    <n v="1"/>
    <s v="Año"/>
    <n v="1"/>
    <s v="Violencia psicológica"/>
    <s v="Si sufrió el año pasado"/>
    <n v="270103"/>
    <s v="Delitos violentos"/>
    <n v="270103008"/>
    <s v="Violencia Psicológica"/>
    <n v="0"/>
    <n v="5874.2018308490333"/>
    <n v="0"/>
  </r>
  <r>
    <n v="9"/>
    <n v="9211"/>
    <s v="Araucanía"/>
    <s v="Victoria"/>
    <x v="0"/>
    <x v="0"/>
    <n v="1"/>
    <s v="Año"/>
    <n v="1"/>
    <s v="Violencia psicológica"/>
    <s v="No sufrió el año pasado"/>
    <n v="270103"/>
    <s v="Delitos violentos"/>
    <n v="270103008"/>
    <s v="Violencia Psicológica"/>
    <n v="43899.849103001172"/>
    <n v="65892.273896887302"/>
    <n v="0"/>
  </r>
  <r>
    <n v="9"/>
    <n v="9211"/>
    <s v="Araucanía"/>
    <s v="Victoria"/>
    <x v="0"/>
    <x v="0"/>
    <n v="1"/>
    <s v="Año"/>
    <n v="1"/>
    <s v="Violencia psicológica"/>
    <s v="Si sufrió el año pasado"/>
    <n v="270103"/>
    <s v="Delitos violentos"/>
    <n v="270103008"/>
    <s v="Violencia Psicológica"/>
    <n v="1514.5587659978762"/>
    <n v="4378.9219481620785"/>
    <n v="0"/>
  </r>
  <r>
    <n v="9"/>
    <n v="9211"/>
    <s v="Araucanía"/>
    <s v="Victoria"/>
    <x v="0"/>
    <x v="0"/>
    <n v="2"/>
    <s v="Vida"/>
    <n v="1"/>
    <s v="Violencia psicológica"/>
    <s v="No sufrió antes ni durante el año pasado"/>
    <n v="270103"/>
    <s v="Delitos violentos"/>
    <n v="270103008"/>
    <s v="Violencia Psicológica"/>
    <n v="38512.267367126806"/>
    <n v="53332.637656812592"/>
    <n v="0"/>
  </r>
  <r>
    <n v="9"/>
    <n v="9211"/>
    <s v="Araucanía"/>
    <s v="Victoria"/>
    <x v="0"/>
    <x v="0"/>
    <n v="2"/>
    <s v="Vida"/>
    <n v="1"/>
    <s v="Violencia psicológica"/>
    <s v="Si sufrió antes o durante el año pasado"/>
    <n v="270103"/>
    <s v="Delitos violentos"/>
    <n v="270103008"/>
    <s v="Violencia Psicológica"/>
    <n v="6902.1405018722407"/>
    <n v="16938.558188236777"/>
    <n v="0"/>
  </r>
  <r>
    <n v="9"/>
    <n v="9211"/>
    <s v="Araucanía"/>
    <s v="Victoria"/>
    <x v="1"/>
    <x v="1"/>
    <n v="1"/>
    <s v="Año"/>
    <n v="1"/>
    <s v="Violencia psicológica"/>
    <s v="No sufrió el año pasado"/>
    <n v="270103"/>
    <s v="Delitos violentos"/>
    <n v="270103008"/>
    <s v="Violencia Psicológica"/>
    <n v="44676.689208070195"/>
    <n v="70271.195845049369"/>
    <n v="0"/>
  </r>
  <r>
    <n v="9"/>
    <n v="9211"/>
    <s v="Araucanía"/>
    <s v="Victoria"/>
    <x v="1"/>
    <x v="1"/>
    <n v="1"/>
    <s v="Año"/>
    <n v="1"/>
    <s v="Violencia psicológica"/>
    <s v="Si sufrió el año pasado"/>
    <n v="270103"/>
    <s v="Delitos violentos"/>
    <n v="270103008"/>
    <s v="Violencia Psicológica"/>
    <n v="737.71866092885489"/>
    <n v="0"/>
    <n v="0"/>
  </r>
  <r>
    <n v="9"/>
    <n v="9211"/>
    <s v="Araucanía"/>
    <s v="Victoria"/>
    <x v="2"/>
    <x v="2"/>
    <n v="1"/>
    <s v="Año"/>
    <n v="1"/>
    <s v="Violencia psicológica"/>
    <s v="No sufrió el año pasado"/>
    <n v="270103"/>
    <s v="Delitos violentos"/>
    <n v="270103008"/>
    <s v="Violencia Psicológica"/>
    <n v="43899.849103001172"/>
    <n v="65892.273896887302"/>
    <n v="0"/>
  </r>
  <r>
    <n v="9"/>
    <n v="9211"/>
    <s v="Araucanía"/>
    <s v="Victoria"/>
    <x v="2"/>
    <x v="2"/>
    <n v="1"/>
    <s v="Año"/>
    <n v="1"/>
    <s v="Violencia psicológica"/>
    <s v="Si sufrió el año pasado"/>
    <n v="270103"/>
    <s v="Delitos violentos"/>
    <n v="270103008"/>
    <s v="Violencia Psicológica"/>
    <n v="1514.5587659978762"/>
    <n v="4378.9219481620785"/>
    <n v="0"/>
  </r>
  <r>
    <n v="10"/>
    <n v="10101"/>
    <s v="Los Lagos"/>
    <s v="Puerto Montt"/>
    <x v="0"/>
    <x v="0"/>
    <n v="1"/>
    <s v="Año"/>
    <n v="1"/>
    <s v="Violencia psicológica"/>
    <s v="No sufrió el año pasado"/>
    <n v="270103"/>
    <s v="Delitos violentos"/>
    <n v="270103008"/>
    <s v="Violencia Psicológica"/>
    <n v="35717.171377110441"/>
    <n v="40047.952947398684"/>
    <n v="58297.350012691131"/>
  </r>
  <r>
    <n v="10"/>
    <n v="10101"/>
    <s v="Los Lagos"/>
    <s v="Puerto Montt"/>
    <x v="0"/>
    <x v="0"/>
    <n v="1"/>
    <s v="Año"/>
    <n v="1"/>
    <s v="Violencia psicológica"/>
    <s v="Si sufrió el año pasado"/>
    <n v="270103"/>
    <s v="Delitos violentos"/>
    <n v="270103008"/>
    <s v="Violencia Psicológica"/>
    <n v="9132.7621324086394"/>
    <n v="7408.9169417203593"/>
    <n v="3671.7053878864344"/>
  </r>
  <r>
    <n v="10"/>
    <n v="10101"/>
    <s v="Los Lagos"/>
    <s v="Puerto Montt"/>
    <x v="0"/>
    <x v="0"/>
    <n v="2"/>
    <s v="Vida"/>
    <n v="1"/>
    <s v="Violencia psicológica"/>
    <s v="No sufrió antes ni durante el año pasado"/>
    <n v="270103"/>
    <s v="Delitos violentos"/>
    <n v="270103008"/>
    <s v="Violencia Psicológica"/>
    <n v="27435.31907014325"/>
    <n v="36577.143698037173"/>
    <n v="52192.70933737939"/>
  </r>
  <r>
    <n v="10"/>
    <n v="10101"/>
    <s v="Los Lagos"/>
    <s v="Puerto Montt"/>
    <x v="0"/>
    <x v="0"/>
    <n v="2"/>
    <s v="Vida"/>
    <n v="1"/>
    <s v="Violencia psicológica"/>
    <s v="Si sufrió antes o durante el año pasado"/>
    <n v="270103"/>
    <s v="Delitos violentos"/>
    <n v="270103008"/>
    <s v="Violencia Psicológica"/>
    <n v="17414.61443937583"/>
    <n v="10879.72619108186"/>
    <n v="9776.3460631981816"/>
  </r>
  <r>
    <n v="10"/>
    <n v="10101"/>
    <s v="Los Lagos"/>
    <s v="Puerto Montt"/>
    <x v="1"/>
    <x v="1"/>
    <n v="1"/>
    <s v="Año"/>
    <n v="1"/>
    <s v="Violencia psicológica"/>
    <s v="No sufrió el año pasado"/>
    <n v="270103"/>
    <s v="Delitos violentos"/>
    <n v="270103008"/>
    <s v="Violencia Psicológica"/>
    <n v="43722.120288854851"/>
    <n v="45960.675953826809"/>
    <n v="61069.651701739167"/>
  </r>
  <r>
    <n v="10"/>
    <n v="10101"/>
    <s v="Los Lagos"/>
    <s v="Puerto Montt"/>
    <x v="1"/>
    <x v="1"/>
    <n v="1"/>
    <s v="Año"/>
    <n v="1"/>
    <s v="Violencia psicológica"/>
    <s v="Si sufrió el año pasado"/>
    <n v="270103"/>
    <s v="Delitos violentos"/>
    <n v="270103008"/>
    <s v="Violencia Psicológica"/>
    <n v="1127.8132206642315"/>
    <n v="1496.1939352922238"/>
    <n v="899.40369883839355"/>
  </r>
  <r>
    <n v="10"/>
    <n v="10101"/>
    <s v="Los Lagos"/>
    <s v="Puerto Montt"/>
    <x v="2"/>
    <x v="2"/>
    <n v="1"/>
    <s v="Año"/>
    <n v="1"/>
    <s v="Violencia psicológica"/>
    <s v="No sufrió el año pasado"/>
    <n v="270103"/>
    <s v="Delitos violentos"/>
    <n v="270103008"/>
    <s v="Violencia Psicológica"/>
    <n v="35717.171377110441"/>
    <n v="40318.161014354286"/>
    <n v="58297.350012691131"/>
  </r>
  <r>
    <n v="10"/>
    <n v="10101"/>
    <s v="Los Lagos"/>
    <s v="Puerto Montt"/>
    <x v="2"/>
    <x v="2"/>
    <n v="1"/>
    <s v="Año"/>
    <n v="1"/>
    <s v="Violencia psicológica"/>
    <s v="Si sufrió el año pasado"/>
    <n v="270103"/>
    <s v="Delitos violentos"/>
    <n v="270103008"/>
    <s v="Violencia Psicológica"/>
    <n v="9132.7621324086394"/>
    <n v="7138.7088747647622"/>
    <n v="3671.7053878864344"/>
  </r>
  <r>
    <n v="10"/>
    <n v="10102"/>
    <s v="Los Lagos"/>
    <s v="Calbuco"/>
    <x v="0"/>
    <x v="0"/>
    <n v="1"/>
    <s v="Año"/>
    <n v="1"/>
    <s v="Violencia psicológica"/>
    <s v="No sufrió el año pasado"/>
    <n v="270103"/>
    <s v="Delitos violentos"/>
    <n v="270103008"/>
    <s v="Violencia Psicológica"/>
    <n v="0"/>
    <n v="23540.305705962473"/>
    <n v="0"/>
  </r>
  <r>
    <n v="10"/>
    <n v="10102"/>
    <s v="Los Lagos"/>
    <s v="Calbuco"/>
    <x v="0"/>
    <x v="0"/>
    <n v="1"/>
    <s v="Año"/>
    <n v="1"/>
    <s v="Violencia psicológica"/>
    <s v="Si sufrió el año pasado"/>
    <n v="270103"/>
    <s v="Delitos violentos"/>
    <n v="270103008"/>
    <s v="Violencia Psicológica"/>
    <n v="0"/>
    <n v="7749.4921823404702"/>
    <n v="0"/>
  </r>
  <r>
    <n v="10"/>
    <n v="10102"/>
    <s v="Los Lagos"/>
    <s v="Calbuco"/>
    <x v="0"/>
    <x v="0"/>
    <n v="2"/>
    <s v="Vida"/>
    <n v="1"/>
    <s v="Violencia psicológica"/>
    <s v="No sufrió antes ni durante el año pasado"/>
    <n v="270103"/>
    <s v="Delitos violentos"/>
    <n v="270103008"/>
    <s v="Violencia Psicológica"/>
    <n v="0"/>
    <n v="18960.718479972918"/>
    <n v="0"/>
  </r>
  <r>
    <n v="10"/>
    <n v="10102"/>
    <s v="Los Lagos"/>
    <s v="Calbuco"/>
    <x v="0"/>
    <x v="0"/>
    <n v="2"/>
    <s v="Vida"/>
    <n v="1"/>
    <s v="Violencia psicológica"/>
    <s v="Si sufrió antes o durante el año pasado"/>
    <n v="270103"/>
    <s v="Delitos violentos"/>
    <n v="270103008"/>
    <s v="Violencia Psicológica"/>
    <n v="0"/>
    <n v="12329.07940833003"/>
    <n v="0"/>
  </r>
  <r>
    <n v="10"/>
    <n v="10102"/>
    <s v="Los Lagos"/>
    <s v="Calbuco"/>
    <x v="1"/>
    <x v="1"/>
    <n v="1"/>
    <s v="Año"/>
    <n v="1"/>
    <s v="Violencia psicológica"/>
    <s v="No sufrió el año pasado"/>
    <n v="270103"/>
    <s v="Delitos violentos"/>
    <n v="270103008"/>
    <s v="Violencia Psicológica"/>
    <n v="0"/>
    <n v="31289.797888302946"/>
    <n v="0"/>
  </r>
  <r>
    <n v="10"/>
    <n v="10102"/>
    <s v="Los Lagos"/>
    <s v="Calbuco"/>
    <x v="2"/>
    <x v="2"/>
    <n v="1"/>
    <s v="Año"/>
    <n v="1"/>
    <s v="Violencia psicológica"/>
    <s v="No sufrió el año pasado"/>
    <n v="270103"/>
    <s v="Delitos violentos"/>
    <n v="270103008"/>
    <s v="Violencia Psicológica"/>
    <n v="0"/>
    <n v="23540.305705962473"/>
    <n v="0"/>
  </r>
  <r>
    <n v="10"/>
    <n v="10102"/>
    <s v="Los Lagos"/>
    <s v="Calbuco"/>
    <x v="2"/>
    <x v="2"/>
    <n v="1"/>
    <s v="Año"/>
    <n v="1"/>
    <s v="Violencia psicológica"/>
    <s v="Si sufrió el año pasado"/>
    <n v="270103"/>
    <s v="Delitos violentos"/>
    <n v="270103008"/>
    <s v="Violencia Psicológica"/>
    <n v="0"/>
    <n v="7749.4921823404702"/>
    <n v="0"/>
  </r>
  <r>
    <n v="10"/>
    <n v="10104"/>
    <s v="Los Lagos"/>
    <s v="Fresia"/>
    <x v="0"/>
    <x v="0"/>
    <n v="1"/>
    <s v="Año"/>
    <n v="1"/>
    <s v="Violencia psicológica"/>
    <s v="No sufrió el año pasado"/>
    <n v="270103"/>
    <s v="Delitos violentos"/>
    <n v="270103008"/>
    <s v="Violencia Psicológica"/>
    <n v="0"/>
    <n v="26026.508457590149"/>
    <n v="0"/>
  </r>
  <r>
    <n v="10"/>
    <n v="10104"/>
    <s v="Los Lagos"/>
    <s v="Fresia"/>
    <x v="0"/>
    <x v="0"/>
    <n v="2"/>
    <s v="Vida"/>
    <n v="1"/>
    <s v="Violencia psicológica"/>
    <s v="No sufrió antes ni durante el año pasado"/>
    <n v="270103"/>
    <s v="Delitos violentos"/>
    <n v="270103008"/>
    <s v="Violencia Psicológica"/>
    <n v="0"/>
    <n v="26026.508457590149"/>
    <n v="0"/>
  </r>
  <r>
    <n v="10"/>
    <n v="10104"/>
    <s v="Los Lagos"/>
    <s v="Fresia"/>
    <x v="1"/>
    <x v="1"/>
    <n v="1"/>
    <s v="Año"/>
    <n v="1"/>
    <s v="Violencia psicológica"/>
    <s v="No sufrió el año pasado"/>
    <n v="270103"/>
    <s v="Delitos violentos"/>
    <n v="270103008"/>
    <s v="Violencia Psicológica"/>
    <n v="0"/>
    <n v="26026.508457590149"/>
    <n v="0"/>
  </r>
  <r>
    <n v="10"/>
    <n v="10104"/>
    <s v="Los Lagos"/>
    <s v="Fresia"/>
    <x v="2"/>
    <x v="2"/>
    <n v="1"/>
    <s v="Año"/>
    <n v="1"/>
    <s v="Violencia psicológica"/>
    <s v="No sufrió el año pasado"/>
    <n v="270103"/>
    <s v="Delitos violentos"/>
    <n v="270103008"/>
    <s v="Violencia Psicológica"/>
    <n v="0"/>
    <n v="26026.508457590149"/>
    <n v="0"/>
  </r>
  <r>
    <n v="10"/>
    <n v="10105"/>
    <s v="Los Lagos"/>
    <s v="Frutillar"/>
    <x v="0"/>
    <x v="0"/>
    <n v="1"/>
    <s v="Año"/>
    <n v="1"/>
    <s v="Violencia psicológica"/>
    <s v="No sufrió el año pasado"/>
    <n v="270103"/>
    <s v="Delitos violentos"/>
    <n v="270103008"/>
    <s v="Violencia Psicológica"/>
    <n v="0"/>
    <n v="19011.602351589703"/>
    <n v="45677.673954460552"/>
  </r>
  <r>
    <n v="10"/>
    <n v="10105"/>
    <s v="Los Lagos"/>
    <s v="Frutillar"/>
    <x v="0"/>
    <x v="0"/>
    <n v="1"/>
    <s v="Año"/>
    <n v="1"/>
    <s v="Violencia psicológica"/>
    <s v="Si sufrió el año pasado"/>
    <n v="270103"/>
    <s v="Delitos violentos"/>
    <n v="270103008"/>
    <s v="Violencia Psicológica"/>
    <n v="0"/>
    <n v="0"/>
    <n v="15887.276170699026"/>
  </r>
  <r>
    <n v="10"/>
    <n v="10105"/>
    <s v="Los Lagos"/>
    <s v="Frutillar"/>
    <x v="0"/>
    <x v="0"/>
    <n v="2"/>
    <s v="Vida"/>
    <n v="1"/>
    <s v="Violencia psicológica"/>
    <s v="No sufrió antes ni durante el año pasado"/>
    <n v="270103"/>
    <s v="Delitos violentos"/>
    <n v="270103008"/>
    <s v="Violencia Psicológica"/>
    <n v="0"/>
    <n v="19011.602351589703"/>
    <n v="33689.857271727895"/>
  </r>
  <r>
    <n v="10"/>
    <n v="10105"/>
    <s v="Los Lagos"/>
    <s v="Frutillar"/>
    <x v="0"/>
    <x v="0"/>
    <n v="2"/>
    <s v="Vida"/>
    <n v="1"/>
    <s v="Violencia psicológica"/>
    <s v="Si sufrió antes o durante el año pasado"/>
    <n v="270103"/>
    <s v="Delitos violentos"/>
    <n v="270103008"/>
    <s v="Violencia Psicológica"/>
    <n v="0"/>
    <n v="0"/>
    <n v="27875.092853431677"/>
  </r>
  <r>
    <n v="10"/>
    <n v="10105"/>
    <s v="Los Lagos"/>
    <s v="Frutillar"/>
    <x v="1"/>
    <x v="1"/>
    <n v="1"/>
    <s v="Año"/>
    <n v="1"/>
    <s v="Violencia psicológica"/>
    <s v="No sufrió el año pasado"/>
    <n v="270103"/>
    <s v="Delitos violentos"/>
    <n v="270103008"/>
    <s v="Violencia Psicológica"/>
    <n v="0"/>
    <n v="19011.602351589703"/>
    <n v="56376.235994403229"/>
  </r>
  <r>
    <n v="10"/>
    <n v="10105"/>
    <s v="Los Lagos"/>
    <s v="Frutillar"/>
    <x v="1"/>
    <x v="1"/>
    <n v="1"/>
    <s v="Año"/>
    <n v="1"/>
    <s v="Violencia psicológica"/>
    <s v="Si sufrió el año pasado"/>
    <n v="270103"/>
    <s v="Delitos violentos"/>
    <n v="270103008"/>
    <s v="Violencia Psicológica"/>
    <n v="0"/>
    <n v="0"/>
    <n v="5188.7141307563361"/>
  </r>
  <r>
    <n v="10"/>
    <n v="10105"/>
    <s v="Los Lagos"/>
    <s v="Frutillar"/>
    <x v="2"/>
    <x v="2"/>
    <n v="1"/>
    <s v="Año"/>
    <n v="1"/>
    <s v="Violencia psicológica"/>
    <s v="No sufrió el año pasado"/>
    <n v="270103"/>
    <s v="Delitos violentos"/>
    <n v="270103008"/>
    <s v="Violencia Psicológica"/>
    <n v="0"/>
    <n v="19011.602351589703"/>
    <n v="45677.673954460552"/>
  </r>
  <r>
    <n v="10"/>
    <n v="10105"/>
    <s v="Los Lagos"/>
    <s v="Frutillar"/>
    <x v="2"/>
    <x v="2"/>
    <n v="1"/>
    <s v="Año"/>
    <n v="1"/>
    <s v="Violencia psicológica"/>
    <s v="Si sufrió el año pasado"/>
    <n v="270103"/>
    <s v="Delitos violentos"/>
    <n v="270103008"/>
    <s v="Violencia Psicológica"/>
    <n v="0"/>
    <n v="0"/>
    <n v="15887.276170699026"/>
  </r>
  <r>
    <n v="10"/>
    <n v="10107"/>
    <s v="Los Lagos"/>
    <s v="Llanquihue"/>
    <x v="0"/>
    <x v="0"/>
    <n v="1"/>
    <s v="Año"/>
    <n v="1"/>
    <s v="Violencia psicológica"/>
    <s v="No sufrió el año pasado"/>
    <n v="270103"/>
    <s v="Delitos violentos"/>
    <n v="270103008"/>
    <s v="Violencia Psicológica"/>
    <n v="0"/>
    <n v="68917.059778676616"/>
    <n v="68626.473789828917"/>
  </r>
  <r>
    <n v="10"/>
    <n v="10107"/>
    <s v="Los Lagos"/>
    <s v="Llanquihue"/>
    <x v="0"/>
    <x v="0"/>
    <n v="1"/>
    <s v="Año"/>
    <n v="1"/>
    <s v="Violencia psicológica"/>
    <s v="Si sufrió el año pasado"/>
    <n v="270103"/>
    <s v="Delitos violentos"/>
    <n v="270103008"/>
    <s v="Violencia Psicológica"/>
    <n v="0"/>
    <n v="14682.269096692724"/>
    <n v="8056.6820838450622"/>
  </r>
  <r>
    <n v="10"/>
    <n v="10107"/>
    <s v="Los Lagos"/>
    <s v="Llanquihue"/>
    <x v="0"/>
    <x v="0"/>
    <n v="2"/>
    <s v="Vida"/>
    <n v="1"/>
    <s v="Violencia psicológica"/>
    <s v="No sufrió antes ni durante el año pasado"/>
    <n v="270103"/>
    <s v="Delitos violentos"/>
    <n v="270103008"/>
    <s v="Violencia Psicológica"/>
    <n v="0"/>
    <n v="61287.932262575079"/>
    <n v="32902.290950287264"/>
  </r>
  <r>
    <n v="10"/>
    <n v="10107"/>
    <s v="Los Lagos"/>
    <s v="Llanquihue"/>
    <x v="0"/>
    <x v="0"/>
    <n v="2"/>
    <s v="Vida"/>
    <n v="1"/>
    <s v="Violencia psicológica"/>
    <s v="Si sufrió antes o durante el año pasado"/>
    <n v="270103"/>
    <s v="Delitos violentos"/>
    <n v="270103008"/>
    <s v="Violencia Psicológica"/>
    <n v="0"/>
    <n v="22311.396612794262"/>
    <n v="43780.864923386725"/>
  </r>
  <r>
    <n v="10"/>
    <n v="10107"/>
    <s v="Los Lagos"/>
    <s v="Llanquihue"/>
    <x v="1"/>
    <x v="1"/>
    <n v="1"/>
    <s v="Año"/>
    <n v="1"/>
    <s v="Violencia psicológica"/>
    <s v="No sufrió el año pasado"/>
    <n v="270103"/>
    <s v="Delitos violentos"/>
    <n v="270103008"/>
    <s v="Violencia Psicológica"/>
    <n v="0"/>
    <n v="83599.328875369305"/>
    <n v="71768.38586836071"/>
  </r>
  <r>
    <n v="10"/>
    <n v="10107"/>
    <s v="Los Lagos"/>
    <s v="Llanquihue"/>
    <x v="1"/>
    <x v="1"/>
    <n v="1"/>
    <s v="Año"/>
    <n v="1"/>
    <s v="Violencia psicológica"/>
    <s v="Si sufrió el año pasado"/>
    <n v="270103"/>
    <s v="Delitos violentos"/>
    <n v="270103008"/>
    <s v="Violencia Psicológica"/>
    <n v="0"/>
    <n v="0"/>
    <n v="4914.7700053132658"/>
  </r>
  <r>
    <n v="10"/>
    <n v="10107"/>
    <s v="Los Lagos"/>
    <s v="Llanquihue"/>
    <x v="2"/>
    <x v="2"/>
    <n v="1"/>
    <s v="Año"/>
    <n v="1"/>
    <s v="Violencia psicológica"/>
    <s v="No sufrió el año pasado"/>
    <n v="270103"/>
    <s v="Delitos violentos"/>
    <n v="270103008"/>
    <s v="Violencia Psicológica"/>
    <n v="0"/>
    <n v="68917.059778676616"/>
    <n v="73541.243795142189"/>
  </r>
  <r>
    <n v="10"/>
    <n v="10107"/>
    <s v="Los Lagos"/>
    <s v="Llanquihue"/>
    <x v="2"/>
    <x v="2"/>
    <n v="1"/>
    <s v="Año"/>
    <n v="1"/>
    <s v="Violencia psicológica"/>
    <s v="Si sufrió el año pasado"/>
    <n v="270103"/>
    <s v="Delitos violentos"/>
    <n v="270103008"/>
    <s v="Violencia Psicológica"/>
    <n v="0"/>
    <n v="14682.269096692724"/>
    <n v="3141.9120785317964"/>
  </r>
  <r>
    <n v="10"/>
    <n v="10108"/>
    <s v="Los Lagos"/>
    <s v="Maullín"/>
    <x v="0"/>
    <x v="0"/>
    <n v="1"/>
    <s v="Año"/>
    <n v="1"/>
    <s v="Violencia psicológica"/>
    <s v="No sufrió el año pasado"/>
    <n v="270103"/>
    <s v="Delitos violentos"/>
    <n v="270103008"/>
    <s v="Violencia Psicológica"/>
    <n v="0"/>
    <n v="17374.589751751548"/>
    <n v="0"/>
  </r>
  <r>
    <n v="10"/>
    <n v="10108"/>
    <s v="Los Lagos"/>
    <s v="Maullín"/>
    <x v="0"/>
    <x v="0"/>
    <n v="1"/>
    <s v="Año"/>
    <n v="1"/>
    <s v="Violencia psicológica"/>
    <s v="Si sufrió el año pasado"/>
    <n v="270103"/>
    <s v="Delitos violentos"/>
    <n v="270103008"/>
    <s v="Violencia Psicológica"/>
    <n v="0"/>
    <n v="6270.8604645145651"/>
    <n v="0"/>
  </r>
  <r>
    <n v="10"/>
    <n v="10108"/>
    <s v="Los Lagos"/>
    <s v="Maullín"/>
    <x v="0"/>
    <x v="0"/>
    <n v="2"/>
    <s v="Vida"/>
    <n v="1"/>
    <s v="Violencia psicológica"/>
    <s v="No sufrió antes ni durante el año pasado"/>
    <n v="270103"/>
    <s v="Delitos violentos"/>
    <n v="270103008"/>
    <s v="Violencia Psicológica"/>
    <n v="0"/>
    <n v="11016.131790878542"/>
    <n v="0"/>
  </r>
  <r>
    <n v="10"/>
    <n v="10108"/>
    <s v="Los Lagos"/>
    <s v="Maullín"/>
    <x v="0"/>
    <x v="0"/>
    <n v="2"/>
    <s v="Vida"/>
    <n v="1"/>
    <s v="Violencia psicológica"/>
    <s v="Si sufrió antes o durante el año pasado"/>
    <n v="270103"/>
    <s v="Delitos violentos"/>
    <n v="270103008"/>
    <s v="Violencia Psicológica"/>
    <n v="0"/>
    <n v="12629.31842538757"/>
    <n v="0"/>
  </r>
  <r>
    <n v="10"/>
    <n v="10108"/>
    <s v="Los Lagos"/>
    <s v="Maullín"/>
    <x v="1"/>
    <x v="1"/>
    <n v="1"/>
    <s v="Año"/>
    <n v="1"/>
    <s v="Violencia psicológica"/>
    <s v="No sufrió el año pasado"/>
    <n v="270103"/>
    <s v="Delitos violentos"/>
    <n v="270103008"/>
    <s v="Violencia Psicológica"/>
    <n v="0"/>
    <n v="23645.450216266116"/>
    <n v="0"/>
  </r>
  <r>
    <n v="10"/>
    <n v="10108"/>
    <s v="Los Lagos"/>
    <s v="Maullín"/>
    <x v="2"/>
    <x v="2"/>
    <n v="1"/>
    <s v="Año"/>
    <n v="1"/>
    <s v="Violencia psicológica"/>
    <s v="No sufrió el año pasado"/>
    <n v="270103"/>
    <s v="Delitos violentos"/>
    <n v="270103008"/>
    <s v="Violencia Psicológica"/>
    <n v="0"/>
    <n v="17374.589751751548"/>
    <n v="0"/>
  </r>
  <r>
    <n v="10"/>
    <n v="10108"/>
    <s v="Los Lagos"/>
    <s v="Maullín"/>
    <x v="2"/>
    <x v="2"/>
    <n v="1"/>
    <s v="Año"/>
    <n v="1"/>
    <s v="Violencia psicológica"/>
    <s v="Si sufrió el año pasado"/>
    <n v="270103"/>
    <s v="Delitos violentos"/>
    <n v="270103008"/>
    <s v="Violencia Psicológica"/>
    <n v="0"/>
    <n v="6270.8604645145651"/>
    <n v="0"/>
  </r>
  <r>
    <n v="10"/>
    <n v="10109"/>
    <s v="Los Lagos"/>
    <s v="Puerto Varas"/>
    <x v="0"/>
    <x v="0"/>
    <n v="1"/>
    <s v="Año"/>
    <n v="1"/>
    <s v="Violencia psicológica"/>
    <s v="No sufrió el año pasado"/>
    <n v="270103"/>
    <s v="Delitos violentos"/>
    <n v="270103008"/>
    <s v="Violencia Psicológica"/>
    <n v="26453.884064773527"/>
    <n v="27710.6881764274"/>
    <n v="84000.058820126549"/>
  </r>
  <r>
    <n v="10"/>
    <n v="10109"/>
    <s v="Los Lagos"/>
    <s v="Puerto Varas"/>
    <x v="0"/>
    <x v="0"/>
    <n v="1"/>
    <s v="Año"/>
    <n v="1"/>
    <s v="Violencia psicológica"/>
    <s v="Si sufrió el año pasado"/>
    <n v="270103"/>
    <s v="Delitos violentos"/>
    <n v="270103008"/>
    <s v="Violencia Psicológica"/>
    <n v="11959.633888758508"/>
    <n v="5888.8369607881732"/>
    <n v="14625.126147880825"/>
  </r>
  <r>
    <n v="10"/>
    <n v="10109"/>
    <s v="Los Lagos"/>
    <s v="Puerto Varas"/>
    <x v="0"/>
    <x v="0"/>
    <n v="2"/>
    <s v="Vida"/>
    <n v="1"/>
    <s v="Violencia psicológica"/>
    <s v="No sufrió antes ni durante el año pasado"/>
    <n v="270103"/>
    <s v="Delitos violentos"/>
    <n v="270103008"/>
    <s v="Violencia Psicológica"/>
    <n v="25186.575921145271"/>
    <n v="23702.21465098382"/>
    <n v="65524.401302078717"/>
  </r>
  <r>
    <n v="10"/>
    <n v="10109"/>
    <s v="Los Lagos"/>
    <s v="Puerto Varas"/>
    <x v="0"/>
    <x v="0"/>
    <n v="2"/>
    <s v="Vida"/>
    <n v="1"/>
    <s v="Violencia psicológica"/>
    <s v="Si sufrió antes o durante el año pasado"/>
    <n v="270103"/>
    <s v="Delitos violentos"/>
    <n v="270103008"/>
    <s v="Violencia Psicológica"/>
    <n v="13226.942032386763"/>
    <n v="9897.3104862317541"/>
    <n v="33100.783665928655"/>
  </r>
  <r>
    <n v="10"/>
    <n v="10109"/>
    <s v="Los Lagos"/>
    <s v="Puerto Varas"/>
    <x v="1"/>
    <x v="1"/>
    <n v="1"/>
    <s v="Año"/>
    <n v="1"/>
    <s v="Violencia psicológica"/>
    <s v="No sufrió el año pasado"/>
    <n v="270103"/>
    <s v="Delitos violentos"/>
    <n v="270103008"/>
    <s v="Violencia Psicológica"/>
    <n v="37826.801220370806"/>
    <n v="33599.525137215576"/>
    <n v="87348.000644539061"/>
  </r>
  <r>
    <n v="10"/>
    <n v="10109"/>
    <s v="Los Lagos"/>
    <s v="Puerto Varas"/>
    <x v="1"/>
    <x v="1"/>
    <n v="1"/>
    <s v="Año"/>
    <n v="1"/>
    <s v="Violencia psicológica"/>
    <s v="Si sufrió el año pasado"/>
    <n v="270103"/>
    <s v="Delitos violentos"/>
    <n v="270103008"/>
    <s v="Violencia Psicológica"/>
    <n v="586.71673316122974"/>
    <n v="0"/>
    <n v="11277.184323468289"/>
  </r>
  <r>
    <n v="10"/>
    <n v="10109"/>
    <s v="Los Lagos"/>
    <s v="Puerto Varas"/>
    <x v="2"/>
    <x v="2"/>
    <n v="1"/>
    <s v="Año"/>
    <n v="1"/>
    <s v="Violencia psicológica"/>
    <s v="No sufrió el año pasado"/>
    <n v="270103"/>
    <s v="Delitos violentos"/>
    <n v="270103008"/>
    <s v="Violencia Psicológica"/>
    <n v="26453.884064773527"/>
    <n v="27710.6881764274"/>
    <n v="85879.188409299022"/>
  </r>
  <r>
    <n v="10"/>
    <n v="10109"/>
    <s v="Los Lagos"/>
    <s v="Puerto Varas"/>
    <x v="2"/>
    <x v="2"/>
    <n v="1"/>
    <s v="Año"/>
    <n v="1"/>
    <s v="Violencia psicológica"/>
    <s v="Si sufrió el año pasado"/>
    <n v="270103"/>
    <s v="Delitos violentos"/>
    <n v="270103008"/>
    <s v="Violencia Psicológica"/>
    <n v="11959.633888758508"/>
    <n v="5888.8369607881732"/>
    <n v="12745.996558708341"/>
  </r>
  <r>
    <n v="10"/>
    <n v="10201"/>
    <s v="Los Lagos"/>
    <s v="Castro"/>
    <x v="0"/>
    <x v="0"/>
    <n v="1"/>
    <s v="Año"/>
    <n v="1"/>
    <s v="Violencia psicológica"/>
    <s v="No sufrió el año pasado"/>
    <n v="270103"/>
    <s v="Delitos violentos"/>
    <n v="270103008"/>
    <s v="Violencia Psicológica"/>
    <n v="33661.139530781446"/>
    <n v="62602.604134099733"/>
    <n v="64655.90645272065"/>
  </r>
  <r>
    <n v="10"/>
    <n v="10201"/>
    <s v="Los Lagos"/>
    <s v="Castro"/>
    <x v="0"/>
    <x v="0"/>
    <n v="1"/>
    <s v="Año"/>
    <n v="1"/>
    <s v="Violencia psicológica"/>
    <s v="Si sufrió el año pasado"/>
    <n v="270103"/>
    <s v="Delitos violentos"/>
    <n v="270103008"/>
    <s v="Violencia Psicológica"/>
    <n v="10341.330040571529"/>
    <n v="7994.3196772402835"/>
    <n v="19409.198090747966"/>
  </r>
  <r>
    <n v="10"/>
    <n v="10201"/>
    <s v="Los Lagos"/>
    <s v="Castro"/>
    <x v="0"/>
    <x v="0"/>
    <n v="2"/>
    <s v="Vida"/>
    <n v="1"/>
    <s v="Violencia psicológica"/>
    <s v="No sufrió antes ni durante el año pasado"/>
    <n v="270103"/>
    <s v="Delitos violentos"/>
    <n v="270103008"/>
    <s v="Violencia Psicológica"/>
    <n v="30530.075851120127"/>
    <n v="62602.604134099733"/>
    <n v="45384.696059665141"/>
  </r>
  <r>
    <n v="10"/>
    <n v="10201"/>
    <s v="Los Lagos"/>
    <s v="Castro"/>
    <x v="0"/>
    <x v="0"/>
    <n v="2"/>
    <s v="Vida"/>
    <n v="1"/>
    <s v="Violencia psicológica"/>
    <s v="Si sufrió antes o durante el año pasado"/>
    <n v="270103"/>
    <s v="Delitos violentos"/>
    <n v="270103008"/>
    <s v="Violencia Psicológica"/>
    <n v="13472.393720232845"/>
    <n v="7994.3196772402835"/>
    <n v="38680.408483803498"/>
  </r>
  <r>
    <n v="10"/>
    <n v="10201"/>
    <s v="Los Lagos"/>
    <s v="Castro"/>
    <x v="1"/>
    <x v="1"/>
    <n v="1"/>
    <s v="Año"/>
    <n v="1"/>
    <s v="Violencia psicológica"/>
    <s v="No sufrió el año pasado"/>
    <n v="270103"/>
    <s v="Delitos violentos"/>
    <n v="270103008"/>
    <s v="Violencia Psicológica"/>
    <n v="42115.011465866999"/>
    <n v="70596.923811340021"/>
    <n v="79013.805888223564"/>
  </r>
  <r>
    <n v="10"/>
    <n v="10201"/>
    <s v="Los Lagos"/>
    <s v="Castro"/>
    <x v="1"/>
    <x v="1"/>
    <n v="1"/>
    <s v="Año"/>
    <n v="1"/>
    <s v="Violencia psicológica"/>
    <s v="Si sufrió el año pasado"/>
    <n v="270103"/>
    <s v="Delitos violentos"/>
    <n v="270103008"/>
    <s v="Violencia Psicológica"/>
    <n v="1887.4581054859764"/>
    <n v="0"/>
    <n v="5051.2986552450375"/>
  </r>
  <r>
    <n v="10"/>
    <n v="10201"/>
    <s v="Los Lagos"/>
    <s v="Castro"/>
    <x v="2"/>
    <x v="2"/>
    <n v="1"/>
    <s v="Año"/>
    <n v="1"/>
    <s v="Violencia psicológica"/>
    <s v="No sufrió el año pasado"/>
    <n v="270103"/>
    <s v="Delitos violentos"/>
    <n v="270103008"/>
    <s v="Violencia Psicológica"/>
    <n v="33661.139530781446"/>
    <n v="62602.604134099733"/>
    <n v="65881.699475782851"/>
  </r>
  <r>
    <n v="10"/>
    <n v="10201"/>
    <s v="Los Lagos"/>
    <s v="Castro"/>
    <x v="2"/>
    <x v="2"/>
    <n v="1"/>
    <s v="Año"/>
    <n v="1"/>
    <s v="Violencia psicológica"/>
    <s v="Si sufrió el año pasado"/>
    <n v="270103"/>
    <s v="Delitos violentos"/>
    <n v="270103008"/>
    <s v="Violencia Psicológica"/>
    <n v="10341.330040571529"/>
    <n v="7994.3196772402835"/>
    <n v="18183.405067685773"/>
  </r>
  <r>
    <n v="10"/>
    <n v="10202"/>
    <s v="Los Lagos"/>
    <s v="Ancud"/>
    <x v="0"/>
    <x v="0"/>
    <n v="1"/>
    <s v="Año"/>
    <n v="1"/>
    <s v="Violencia psicológica"/>
    <s v="No sufrió el año pasado"/>
    <n v="270103"/>
    <s v="Delitos violentos"/>
    <n v="270103008"/>
    <s v="Violencia Psicológica"/>
    <n v="36641.402179062054"/>
    <n v="41631.146133878436"/>
    <n v="80549.039507452675"/>
  </r>
  <r>
    <n v="10"/>
    <n v="10202"/>
    <s v="Los Lagos"/>
    <s v="Ancud"/>
    <x v="0"/>
    <x v="0"/>
    <n v="1"/>
    <s v="Año"/>
    <n v="1"/>
    <s v="Violencia psicológica"/>
    <s v="Si sufrió el año pasado"/>
    <n v="270103"/>
    <s v="Delitos violentos"/>
    <n v="270103008"/>
    <s v="Violencia Psicológica"/>
    <n v="7550.9237328280433"/>
    <n v="2096.1333987805156"/>
    <n v="13267.757655231702"/>
  </r>
  <r>
    <n v="10"/>
    <n v="10202"/>
    <s v="Los Lagos"/>
    <s v="Ancud"/>
    <x v="0"/>
    <x v="0"/>
    <n v="2"/>
    <s v="Vida"/>
    <n v="1"/>
    <s v="Violencia psicológica"/>
    <s v="No sufrió antes ni durante el año pasado"/>
    <n v="270103"/>
    <s v="Delitos violentos"/>
    <n v="270103008"/>
    <s v="Violencia Psicológica"/>
    <n v="34424.443391757464"/>
    <n v="41631.146133878436"/>
    <n v="65136.008834434426"/>
  </r>
  <r>
    <n v="10"/>
    <n v="10202"/>
    <s v="Los Lagos"/>
    <s v="Ancud"/>
    <x v="0"/>
    <x v="0"/>
    <n v="2"/>
    <s v="Vida"/>
    <n v="1"/>
    <s v="Violencia psicológica"/>
    <s v="Si sufrió antes o durante el año pasado"/>
    <n v="270103"/>
    <s v="Delitos violentos"/>
    <n v="270103008"/>
    <s v="Violencia Psicológica"/>
    <n v="9767.8825201326381"/>
    <n v="2096.1333987805156"/>
    <n v="28680.788328249986"/>
  </r>
  <r>
    <n v="10"/>
    <n v="10202"/>
    <s v="Los Lagos"/>
    <s v="Ancud"/>
    <x v="1"/>
    <x v="1"/>
    <n v="1"/>
    <s v="Año"/>
    <n v="1"/>
    <s v="Violencia psicológica"/>
    <s v="No sufrió el año pasado"/>
    <n v="270103"/>
    <s v="Delitos violentos"/>
    <n v="270103008"/>
    <s v="Violencia Psicológica"/>
    <n v="41553.765987683561"/>
    <n v="43727.279532658955"/>
    <n v="85175.386178329194"/>
  </r>
  <r>
    <n v="10"/>
    <n v="10202"/>
    <s v="Los Lagos"/>
    <s v="Ancud"/>
    <x v="1"/>
    <x v="1"/>
    <n v="1"/>
    <s v="Año"/>
    <n v="1"/>
    <s v="Violencia psicológica"/>
    <s v="Si sufrió el año pasado"/>
    <n v="270103"/>
    <s v="Delitos violentos"/>
    <n v="270103008"/>
    <s v="Violencia Psicológica"/>
    <n v="2638.5599242065373"/>
    <n v="0"/>
    <n v="8641.4109843551942"/>
  </r>
  <r>
    <n v="10"/>
    <n v="10202"/>
    <s v="Los Lagos"/>
    <s v="Ancud"/>
    <x v="2"/>
    <x v="2"/>
    <n v="1"/>
    <s v="Año"/>
    <n v="1"/>
    <s v="Violencia psicológica"/>
    <s v="No sufrió el año pasado"/>
    <n v="270103"/>
    <s v="Delitos violentos"/>
    <n v="270103008"/>
    <s v="Violencia Psicológica"/>
    <n v="36641.402179062054"/>
    <n v="41631.146133878436"/>
    <n v="84857.351570101382"/>
  </r>
  <r>
    <n v="10"/>
    <n v="10202"/>
    <s v="Los Lagos"/>
    <s v="Ancud"/>
    <x v="2"/>
    <x v="2"/>
    <n v="1"/>
    <s v="Año"/>
    <n v="1"/>
    <s v="Violencia psicológica"/>
    <s v="Si sufrió el año pasado"/>
    <n v="270103"/>
    <s v="Delitos violentos"/>
    <n v="270103008"/>
    <s v="Violencia Psicológica"/>
    <n v="7550.9237328280433"/>
    <n v="2096.1333987805156"/>
    <n v="8959.4455925830243"/>
  </r>
  <r>
    <n v="10"/>
    <n v="10203"/>
    <s v="Los Lagos"/>
    <s v="Chonchi"/>
    <x v="0"/>
    <x v="0"/>
    <n v="1"/>
    <s v="Año"/>
    <n v="1"/>
    <s v="Violencia psicológica"/>
    <s v="No sufrió el año pasado"/>
    <n v="270103"/>
    <s v="Delitos violentos"/>
    <n v="270103008"/>
    <s v="Violencia Psicológica"/>
    <n v="0"/>
    <n v="67821.593394606913"/>
    <n v="0"/>
  </r>
  <r>
    <n v="10"/>
    <n v="10203"/>
    <s v="Los Lagos"/>
    <s v="Chonchi"/>
    <x v="0"/>
    <x v="0"/>
    <n v="1"/>
    <s v="Año"/>
    <n v="1"/>
    <s v="Violencia psicológica"/>
    <s v="Si sufrió el año pasado"/>
    <n v="270103"/>
    <s v="Delitos violentos"/>
    <n v="270103008"/>
    <s v="Violencia Psicológica"/>
    <n v="0"/>
    <n v="5909.1721795100966"/>
    <n v="0"/>
  </r>
  <r>
    <n v="10"/>
    <n v="10203"/>
    <s v="Los Lagos"/>
    <s v="Chonchi"/>
    <x v="0"/>
    <x v="0"/>
    <n v="2"/>
    <s v="Vida"/>
    <n v="1"/>
    <s v="Violencia psicológica"/>
    <s v="No sufrió antes ni durante el año pasado"/>
    <n v="270103"/>
    <s v="Delitos violentos"/>
    <n v="270103008"/>
    <s v="Violencia Psicológica"/>
    <n v="0"/>
    <n v="67821.593394606913"/>
    <n v="0"/>
  </r>
  <r>
    <n v="10"/>
    <n v="10203"/>
    <s v="Los Lagos"/>
    <s v="Chonchi"/>
    <x v="0"/>
    <x v="0"/>
    <n v="2"/>
    <s v="Vida"/>
    <n v="1"/>
    <s v="Violencia psicológica"/>
    <s v="Si sufrió antes o durante el año pasado"/>
    <n v="270103"/>
    <s v="Delitos violentos"/>
    <n v="270103008"/>
    <s v="Violencia Psicológica"/>
    <n v="0"/>
    <n v="5909.1721795100966"/>
    <n v="0"/>
  </r>
  <r>
    <n v="10"/>
    <n v="10203"/>
    <s v="Los Lagos"/>
    <s v="Chonchi"/>
    <x v="1"/>
    <x v="1"/>
    <n v="1"/>
    <s v="Año"/>
    <n v="1"/>
    <s v="Violencia psicológica"/>
    <s v="No sufrió el año pasado"/>
    <n v="270103"/>
    <s v="Delitos violentos"/>
    <n v="270103008"/>
    <s v="Violencia Psicológica"/>
    <n v="0"/>
    <n v="73730.765574117017"/>
    <n v="0"/>
  </r>
  <r>
    <n v="10"/>
    <n v="10203"/>
    <s v="Los Lagos"/>
    <s v="Chonchi"/>
    <x v="2"/>
    <x v="2"/>
    <n v="1"/>
    <s v="Año"/>
    <n v="1"/>
    <s v="Violencia psicológica"/>
    <s v="No sufrió el año pasado"/>
    <n v="270103"/>
    <s v="Delitos violentos"/>
    <n v="270103008"/>
    <s v="Violencia Psicológica"/>
    <n v="0"/>
    <n v="67821.593394606913"/>
    <n v="0"/>
  </r>
  <r>
    <n v="10"/>
    <n v="10203"/>
    <s v="Los Lagos"/>
    <s v="Chonchi"/>
    <x v="2"/>
    <x v="2"/>
    <n v="1"/>
    <s v="Año"/>
    <n v="1"/>
    <s v="Violencia psicológica"/>
    <s v="Si sufrió el año pasado"/>
    <n v="270103"/>
    <s v="Delitos violentos"/>
    <n v="270103008"/>
    <s v="Violencia Psicológica"/>
    <n v="0"/>
    <n v="5909.1721795100966"/>
    <n v="0"/>
  </r>
  <r>
    <n v="10"/>
    <n v="10205"/>
    <s v="Los Lagos"/>
    <s v="Dalcahue"/>
    <x v="0"/>
    <x v="0"/>
    <n v="1"/>
    <s v="Año"/>
    <n v="1"/>
    <s v="Violencia psicológica"/>
    <s v="No sufrió el año pasado"/>
    <n v="270103"/>
    <s v="Delitos violentos"/>
    <n v="270103008"/>
    <s v="Violencia Psicológica"/>
    <n v="0"/>
    <n v="53795.97525747816"/>
    <n v="0"/>
  </r>
  <r>
    <n v="10"/>
    <n v="10205"/>
    <s v="Los Lagos"/>
    <s v="Dalcahue"/>
    <x v="0"/>
    <x v="0"/>
    <n v="2"/>
    <s v="Vida"/>
    <n v="1"/>
    <s v="Violencia psicológica"/>
    <s v="No sufrió antes ni durante el año pasado"/>
    <n v="270103"/>
    <s v="Delitos violentos"/>
    <n v="270103008"/>
    <s v="Violencia Psicológica"/>
    <n v="0"/>
    <n v="53795.97525747816"/>
    <n v="0"/>
  </r>
  <r>
    <n v="10"/>
    <n v="10205"/>
    <s v="Los Lagos"/>
    <s v="Dalcahue"/>
    <x v="1"/>
    <x v="1"/>
    <n v="1"/>
    <s v="Año"/>
    <n v="1"/>
    <s v="Violencia psicológica"/>
    <s v="No sufrió el año pasado"/>
    <n v="270103"/>
    <s v="Delitos violentos"/>
    <n v="270103008"/>
    <s v="Violencia Psicológica"/>
    <n v="0"/>
    <n v="53795.97525747816"/>
    <n v="0"/>
  </r>
  <r>
    <n v="10"/>
    <n v="10205"/>
    <s v="Los Lagos"/>
    <s v="Dalcahue"/>
    <x v="2"/>
    <x v="2"/>
    <n v="1"/>
    <s v="Año"/>
    <n v="1"/>
    <s v="Violencia psicológica"/>
    <s v="No sufrió el año pasado"/>
    <n v="270103"/>
    <s v="Delitos violentos"/>
    <n v="270103008"/>
    <s v="Violencia Psicológica"/>
    <n v="0"/>
    <n v="53795.97525747816"/>
    <n v="0"/>
  </r>
  <r>
    <n v="10"/>
    <n v="10208"/>
    <s v="Los Lagos"/>
    <s v="Quellon"/>
    <x v="0"/>
    <x v="0"/>
    <n v="1"/>
    <s v="Año"/>
    <n v="1"/>
    <s v="Violencia psicológica"/>
    <s v="No sufrió el año pasado"/>
    <n v="270103"/>
    <s v="Delitos violentos"/>
    <n v="270103008"/>
    <s v="Violencia Psicológica"/>
    <n v="0"/>
    <n v="57259.742226437571"/>
    <n v="0"/>
  </r>
  <r>
    <n v="10"/>
    <n v="10208"/>
    <s v="Los Lagos"/>
    <s v="Quellon"/>
    <x v="0"/>
    <x v="0"/>
    <n v="1"/>
    <s v="Año"/>
    <n v="1"/>
    <s v="Violencia psicológica"/>
    <s v="Si sufrió el año pasado"/>
    <n v="270103"/>
    <s v="Delitos violentos"/>
    <n v="270103008"/>
    <s v="Violencia Psicológica"/>
    <n v="0"/>
    <n v="12316.444067557062"/>
    <n v="0"/>
  </r>
  <r>
    <n v="10"/>
    <n v="10208"/>
    <s v="Los Lagos"/>
    <s v="Quellon"/>
    <x v="0"/>
    <x v="0"/>
    <n v="2"/>
    <s v="Vida"/>
    <n v="1"/>
    <s v="Violencia psicológica"/>
    <s v="No sufrió antes ni durante el año pasado"/>
    <n v="270103"/>
    <s v="Delitos violentos"/>
    <n v="270103008"/>
    <s v="Violencia Psicológica"/>
    <n v="0"/>
    <n v="57259.742226437571"/>
    <n v="0"/>
  </r>
  <r>
    <n v="10"/>
    <n v="10208"/>
    <s v="Los Lagos"/>
    <s v="Quellon"/>
    <x v="0"/>
    <x v="0"/>
    <n v="2"/>
    <s v="Vida"/>
    <n v="1"/>
    <s v="Violencia psicológica"/>
    <s v="Si sufrió antes o durante el año pasado"/>
    <n v="270103"/>
    <s v="Delitos violentos"/>
    <n v="270103008"/>
    <s v="Violencia Psicológica"/>
    <n v="0"/>
    <n v="12316.444067557062"/>
    <n v="0"/>
  </r>
  <r>
    <n v="10"/>
    <n v="10208"/>
    <s v="Los Lagos"/>
    <s v="Quellon"/>
    <x v="1"/>
    <x v="1"/>
    <n v="1"/>
    <s v="Año"/>
    <n v="1"/>
    <s v="Violencia psicológica"/>
    <s v="No sufrió el año pasado"/>
    <n v="270103"/>
    <s v="Delitos violentos"/>
    <n v="270103008"/>
    <s v="Violencia Psicológica"/>
    <n v="0"/>
    <n v="69576.186293994644"/>
    <n v="0"/>
  </r>
  <r>
    <n v="10"/>
    <n v="10208"/>
    <s v="Los Lagos"/>
    <s v="Quellon"/>
    <x v="2"/>
    <x v="2"/>
    <n v="1"/>
    <s v="Año"/>
    <n v="1"/>
    <s v="Violencia psicológica"/>
    <s v="No sufrió el año pasado"/>
    <n v="270103"/>
    <s v="Delitos violentos"/>
    <n v="270103008"/>
    <s v="Violencia Psicológica"/>
    <n v="0"/>
    <n v="57259.742226437571"/>
    <n v="0"/>
  </r>
  <r>
    <n v="10"/>
    <n v="10208"/>
    <s v="Los Lagos"/>
    <s v="Quellon"/>
    <x v="2"/>
    <x v="2"/>
    <n v="1"/>
    <s v="Año"/>
    <n v="1"/>
    <s v="Violencia psicológica"/>
    <s v="Si sufrió el año pasado"/>
    <n v="270103"/>
    <s v="Delitos violentos"/>
    <n v="270103008"/>
    <s v="Violencia Psicológica"/>
    <n v="0"/>
    <n v="12316.444067557062"/>
    <n v="0"/>
  </r>
  <r>
    <n v="10"/>
    <n v="10209"/>
    <s v="Los Lagos"/>
    <s v="Quemchi"/>
    <x v="0"/>
    <x v="0"/>
    <n v="1"/>
    <s v="Año"/>
    <n v="1"/>
    <s v="Violencia psicológica"/>
    <s v="No sufrió el año pasado"/>
    <n v="270103"/>
    <s v="Delitos violentos"/>
    <n v="270103008"/>
    <s v="Violencia Psicológica"/>
    <n v="0"/>
    <n v="10216.905546708153"/>
    <n v="0"/>
  </r>
  <r>
    <n v="10"/>
    <n v="10209"/>
    <s v="Los Lagos"/>
    <s v="Quemchi"/>
    <x v="0"/>
    <x v="0"/>
    <n v="1"/>
    <s v="Año"/>
    <n v="1"/>
    <s v="Violencia psicológica"/>
    <s v="Si sufrió el año pasado"/>
    <n v="270103"/>
    <s v="Delitos violentos"/>
    <n v="270103008"/>
    <s v="Violencia Psicológica"/>
    <n v="0"/>
    <n v="56149.14033819508"/>
    <n v="0"/>
  </r>
  <r>
    <n v="10"/>
    <n v="10209"/>
    <s v="Los Lagos"/>
    <s v="Quemchi"/>
    <x v="0"/>
    <x v="0"/>
    <n v="2"/>
    <s v="Vida"/>
    <n v="1"/>
    <s v="Violencia psicológica"/>
    <s v="No sufrió antes ni durante el año pasado"/>
    <n v="270103"/>
    <s v="Delitos violentos"/>
    <n v="270103008"/>
    <s v="Violencia Psicológica"/>
    <n v="0"/>
    <n v="10216.905546708153"/>
    <n v="0"/>
  </r>
  <r>
    <n v="10"/>
    <n v="10209"/>
    <s v="Los Lagos"/>
    <s v="Quemchi"/>
    <x v="0"/>
    <x v="0"/>
    <n v="2"/>
    <s v="Vida"/>
    <n v="1"/>
    <s v="Violencia psicológica"/>
    <s v="Si sufrió antes o durante el año pasado"/>
    <n v="270103"/>
    <s v="Delitos violentos"/>
    <n v="270103008"/>
    <s v="Violencia Psicológica"/>
    <n v="0"/>
    <n v="56149.14033819508"/>
    <n v="0"/>
  </r>
  <r>
    <n v="10"/>
    <n v="10209"/>
    <s v="Los Lagos"/>
    <s v="Quemchi"/>
    <x v="1"/>
    <x v="1"/>
    <n v="1"/>
    <s v="Año"/>
    <n v="1"/>
    <s v="Violencia psicológica"/>
    <s v="No sufrió el año pasado"/>
    <n v="270103"/>
    <s v="Delitos violentos"/>
    <n v="270103008"/>
    <s v="Violencia Psicológica"/>
    <n v="0"/>
    <n v="58301.808666437151"/>
    <n v="0"/>
  </r>
  <r>
    <n v="10"/>
    <n v="10209"/>
    <s v="Los Lagos"/>
    <s v="Quemchi"/>
    <x v="1"/>
    <x v="1"/>
    <n v="1"/>
    <s v="Año"/>
    <n v="1"/>
    <s v="Violencia psicológica"/>
    <s v="Si sufrió el año pasado"/>
    <n v="270103"/>
    <s v="Delitos violentos"/>
    <n v="270103008"/>
    <s v="Violencia Psicológica"/>
    <n v="0"/>
    <n v="8064.2372184660844"/>
    <n v="0"/>
  </r>
  <r>
    <n v="10"/>
    <n v="10209"/>
    <s v="Los Lagos"/>
    <s v="Quemchi"/>
    <x v="2"/>
    <x v="2"/>
    <n v="1"/>
    <s v="Año"/>
    <n v="1"/>
    <s v="Violencia psicológica"/>
    <s v="No sufrió el año pasado"/>
    <n v="270103"/>
    <s v="Delitos violentos"/>
    <n v="270103008"/>
    <s v="Violencia Psicológica"/>
    <n v="0"/>
    <n v="10216.905546708153"/>
    <n v="0"/>
  </r>
  <r>
    <n v="10"/>
    <n v="10209"/>
    <s v="Los Lagos"/>
    <s v="Quemchi"/>
    <x v="2"/>
    <x v="2"/>
    <n v="1"/>
    <s v="Año"/>
    <n v="1"/>
    <s v="Violencia psicológica"/>
    <s v="Si sufrió el año pasado"/>
    <n v="270103"/>
    <s v="Delitos violentos"/>
    <n v="270103008"/>
    <s v="Violencia Psicológica"/>
    <n v="0"/>
    <n v="56149.14033819508"/>
    <n v="0"/>
  </r>
  <r>
    <n v="10"/>
    <n v="10210"/>
    <s v="Los Lagos"/>
    <s v="Quinchao"/>
    <x v="0"/>
    <x v="0"/>
    <n v="1"/>
    <s v="Año"/>
    <n v="1"/>
    <s v="Violencia psicológica"/>
    <s v="No sufrió el año pasado"/>
    <n v="270103"/>
    <s v="Delitos violentos"/>
    <n v="270103008"/>
    <s v="Violencia Psicológica"/>
    <n v="0"/>
    <n v="38158.744621975166"/>
    <n v="0"/>
  </r>
  <r>
    <n v="10"/>
    <n v="10210"/>
    <s v="Los Lagos"/>
    <s v="Quinchao"/>
    <x v="0"/>
    <x v="0"/>
    <n v="2"/>
    <s v="Vida"/>
    <n v="1"/>
    <s v="Violencia psicológica"/>
    <s v="No sufrió antes ni durante el año pasado"/>
    <n v="270103"/>
    <s v="Delitos violentos"/>
    <n v="270103008"/>
    <s v="Violencia Psicológica"/>
    <n v="0"/>
    <n v="38158.744621975166"/>
    <n v="0"/>
  </r>
  <r>
    <n v="10"/>
    <n v="10210"/>
    <s v="Los Lagos"/>
    <s v="Quinchao"/>
    <x v="1"/>
    <x v="1"/>
    <n v="1"/>
    <s v="Año"/>
    <n v="1"/>
    <s v="Violencia psicológica"/>
    <s v="No sufrió el año pasado"/>
    <n v="270103"/>
    <s v="Delitos violentos"/>
    <n v="270103008"/>
    <s v="Violencia Psicológica"/>
    <n v="0"/>
    <n v="38158.744621975166"/>
    <n v="0"/>
  </r>
  <r>
    <n v="10"/>
    <n v="10210"/>
    <s v="Los Lagos"/>
    <s v="Quinchao"/>
    <x v="2"/>
    <x v="2"/>
    <n v="1"/>
    <s v="Año"/>
    <n v="1"/>
    <s v="Violencia psicológica"/>
    <s v="No sufrió el año pasado"/>
    <n v="270103"/>
    <s v="Delitos violentos"/>
    <n v="270103008"/>
    <s v="Violencia Psicológica"/>
    <n v="0"/>
    <n v="38158.744621975166"/>
    <n v="0"/>
  </r>
  <r>
    <n v="10"/>
    <n v="10301"/>
    <s v="Los Lagos"/>
    <s v="Osorno"/>
    <x v="0"/>
    <x v="0"/>
    <n v="1"/>
    <s v="Año"/>
    <n v="1"/>
    <s v="Violencia psicológica"/>
    <s v="No sufrió el año pasado"/>
    <n v="270103"/>
    <s v="Delitos violentos"/>
    <n v="270103008"/>
    <s v="Violencia Psicológica"/>
    <n v="45941.397624873185"/>
    <n v="58115.96819681277"/>
    <n v="46375.816679382675"/>
  </r>
  <r>
    <n v="10"/>
    <n v="10301"/>
    <s v="Los Lagos"/>
    <s v="Osorno"/>
    <x v="0"/>
    <x v="0"/>
    <n v="1"/>
    <s v="Año"/>
    <n v="1"/>
    <s v="Violencia psicológica"/>
    <s v="Si sufrió el año pasado"/>
    <n v="270103"/>
    <s v="Delitos violentos"/>
    <n v="270103008"/>
    <s v="Violencia Psicológica"/>
    <n v="8934.773527481053"/>
    <n v="4561.3164724997405"/>
    <n v="14279.753529825866"/>
  </r>
  <r>
    <n v="10"/>
    <n v="10301"/>
    <s v="Los Lagos"/>
    <s v="Osorno"/>
    <x v="0"/>
    <x v="0"/>
    <n v="2"/>
    <s v="Vida"/>
    <n v="1"/>
    <s v="Violencia psicológica"/>
    <s v="No responde"/>
    <n v="270103"/>
    <s v="Delitos violentos"/>
    <n v="270103008"/>
    <s v="Violencia Psicológica"/>
    <n v="0"/>
    <n v="0"/>
    <n v="1047.5580591415521"/>
  </r>
  <r>
    <n v="10"/>
    <n v="10301"/>
    <s v="Los Lagos"/>
    <s v="Osorno"/>
    <x v="0"/>
    <x v="0"/>
    <n v="2"/>
    <s v="Vida"/>
    <n v="1"/>
    <s v="Violencia psicológica"/>
    <s v="No sufrió antes ni durante el año pasado"/>
    <n v="270103"/>
    <s v="Delitos violentos"/>
    <n v="270103008"/>
    <s v="Violencia Psicológica"/>
    <n v="37129.557796741661"/>
    <n v="56274.896666008513"/>
    <n v="39781.451212403656"/>
  </r>
  <r>
    <n v="10"/>
    <n v="10301"/>
    <s v="Los Lagos"/>
    <s v="Osorno"/>
    <x v="0"/>
    <x v="0"/>
    <n v="2"/>
    <s v="Vida"/>
    <n v="1"/>
    <s v="Violencia psicológica"/>
    <s v="Si sufrió antes o durante el año pasado"/>
    <n v="270103"/>
    <s v="Delitos violentos"/>
    <n v="270103008"/>
    <s v="Violencia Psicológica"/>
    <n v="17746.613355612579"/>
    <n v="6402.388003303995"/>
    <n v="19826.560937663333"/>
  </r>
  <r>
    <n v="10"/>
    <n v="10301"/>
    <s v="Los Lagos"/>
    <s v="Osorno"/>
    <x v="1"/>
    <x v="1"/>
    <n v="1"/>
    <s v="Año"/>
    <n v="1"/>
    <s v="Violencia psicológica"/>
    <s v="No sufrió el año pasado"/>
    <n v="270103"/>
    <s v="Delitos violentos"/>
    <n v="270103008"/>
    <s v="Violencia Psicológica"/>
    <n v="53183.744106940387"/>
    <n v="62162.81863793308"/>
    <n v="56928.492461613154"/>
  </r>
  <r>
    <n v="10"/>
    <n v="10301"/>
    <s v="Los Lagos"/>
    <s v="Osorno"/>
    <x v="1"/>
    <x v="1"/>
    <n v="1"/>
    <s v="Año"/>
    <n v="1"/>
    <s v="Violencia psicológica"/>
    <s v="Si sufrió el año pasado"/>
    <n v="270103"/>
    <s v="Delitos violentos"/>
    <n v="270103008"/>
    <s v="Violencia Psicológica"/>
    <n v="1692.4270454138568"/>
    <n v="514.4660313794443"/>
    <n v="3727.0777475953778"/>
  </r>
  <r>
    <n v="10"/>
    <n v="10301"/>
    <s v="Los Lagos"/>
    <s v="Osorno"/>
    <x v="2"/>
    <x v="2"/>
    <n v="1"/>
    <s v="Año"/>
    <n v="1"/>
    <s v="Violencia psicológica"/>
    <s v="No sufrió el año pasado"/>
    <n v="270103"/>
    <s v="Delitos violentos"/>
    <n v="270103008"/>
    <s v="Violencia Psicológica"/>
    <n v="45941.397624873185"/>
    <n v="58115.96819681277"/>
    <n v="47417.382335757524"/>
  </r>
  <r>
    <n v="10"/>
    <n v="10301"/>
    <s v="Los Lagos"/>
    <s v="Osorno"/>
    <x v="2"/>
    <x v="2"/>
    <n v="1"/>
    <s v="Año"/>
    <n v="1"/>
    <s v="Violencia psicológica"/>
    <s v="Si sufrió el año pasado"/>
    <n v="270103"/>
    <s v="Delitos violentos"/>
    <n v="270103008"/>
    <s v="Violencia Psicológica"/>
    <n v="8934.773527481053"/>
    <n v="4561.3164724997405"/>
    <n v="13238.187873451021"/>
  </r>
  <r>
    <n v="10"/>
    <n v="10302"/>
    <s v="Los Lagos"/>
    <s v="Puerto Octay"/>
    <x v="0"/>
    <x v="0"/>
    <n v="1"/>
    <s v="Año"/>
    <n v="1"/>
    <s v="Violencia psicológica"/>
    <s v="No sufrió el año pasado"/>
    <n v="270103"/>
    <s v="Delitos violentos"/>
    <n v="270103008"/>
    <s v="Violencia Psicológica"/>
    <n v="0"/>
    <n v="36106.634646239414"/>
    <n v="0"/>
  </r>
  <r>
    <n v="10"/>
    <n v="10302"/>
    <s v="Los Lagos"/>
    <s v="Puerto Octay"/>
    <x v="0"/>
    <x v="0"/>
    <n v="2"/>
    <s v="Vida"/>
    <n v="1"/>
    <s v="Violencia psicológica"/>
    <s v="No sufrió antes ni durante el año pasado"/>
    <n v="270103"/>
    <s v="Delitos violentos"/>
    <n v="270103008"/>
    <s v="Violencia Psicológica"/>
    <n v="0"/>
    <n v="36106.634646239414"/>
    <n v="0"/>
  </r>
  <r>
    <n v="10"/>
    <n v="10302"/>
    <s v="Los Lagos"/>
    <s v="Puerto Octay"/>
    <x v="1"/>
    <x v="1"/>
    <n v="1"/>
    <s v="Año"/>
    <n v="1"/>
    <s v="Violencia psicológica"/>
    <s v="No sufrió el año pasado"/>
    <n v="270103"/>
    <s v="Delitos violentos"/>
    <n v="270103008"/>
    <s v="Violencia Psicológica"/>
    <n v="0"/>
    <n v="36106.634646239414"/>
    <n v="0"/>
  </r>
  <r>
    <n v="10"/>
    <n v="10302"/>
    <s v="Los Lagos"/>
    <s v="Puerto Octay"/>
    <x v="2"/>
    <x v="2"/>
    <n v="1"/>
    <s v="Año"/>
    <n v="1"/>
    <s v="Violencia psicológica"/>
    <s v="No sufrió el año pasado"/>
    <n v="270103"/>
    <s v="Delitos violentos"/>
    <n v="270103008"/>
    <s v="Violencia Psicológica"/>
    <n v="0"/>
    <n v="36106.634646239414"/>
    <n v="0"/>
  </r>
  <r>
    <n v="10"/>
    <n v="10303"/>
    <s v="Los Lagos"/>
    <s v="Purranque"/>
    <x v="0"/>
    <x v="0"/>
    <n v="1"/>
    <s v="Año"/>
    <n v="1"/>
    <s v="Violencia psicológica"/>
    <s v="No sufrió el año pasado"/>
    <n v="270103"/>
    <s v="Delitos violentos"/>
    <n v="270103008"/>
    <s v="Violencia Psicológica"/>
    <n v="0"/>
    <n v="9919.900127978477"/>
    <n v="0"/>
  </r>
  <r>
    <n v="10"/>
    <n v="10303"/>
    <s v="Los Lagos"/>
    <s v="Purranque"/>
    <x v="0"/>
    <x v="0"/>
    <n v="1"/>
    <s v="Año"/>
    <n v="1"/>
    <s v="Violencia psicológica"/>
    <s v="Si sufrió el año pasado"/>
    <n v="270103"/>
    <s v="Delitos violentos"/>
    <n v="270103008"/>
    <s v="Violencia Psicológica"/>
    <n v="0"/>
    <n v="4430.7454447247055"/>
    <n v="0"/>
  </r>
  <r>
    <n v="10"/>
    <n v="10303"/>
    <s v="Los Lagos"/>
    <s v="Purranque"/>
    <x v="0"/>
    <x v="0"/>
    <n v="2"/>
    <s v="Vida"/>
    <n v="1"/>
    <s v="Violencia psicológica"/>
    <s v="No sufrió antes ni durante el año pasado"/>
    <n v="270103"/>
    <s v="Delitos violentos"/>
    <n v="270103008"/>
    <s v="Violencia Psicológica"/>
    <n v="0"/>
    <n v="9919.900127978477"/>
    <n v="0"/>
  </r>
  <r>
    <n v="10"/>
    <n v="10303"/>
    <s v="Los Lagos"/>
    <s v="Purranque"/>
    <x v="0"/>
    <x v="0"/>
    <n v="2"/>
    <s v="Vida"/>
    <n v="1"/>
    <s v="Violencia psicológica"/>
    <s v="Si sufrió antes o durante el año pasado"/>
    <n v="270103"/>
    <s v="Delitos violentos"/>
    <n v="270103008"/>
    <s v="Violencia Psicológica"/>
    <n v="0"/>
    <n v="4430.7454447247055"/>
    <n v="0"/>
  </r>
  <r>
    <n v="10"/>
    <n v="10303"/>
    <s v="Los Lagos"/>
    <s v="Purranque"/>
    <x v="1"/>
    <x v="1"/>
    <n v="1"/>
    <s v="Año"/>
    <n v="1"/>
    <s v="Violencia psicológica"/>
    <s v="No sufrió el año pasado"/>
    <n v="270103"/>
    <s v="Delitos violentos"/>
    <n v="270103008"/>
    <s v="Violencia Psicológica"/>
    <n v="0"/>
    <n v="14350.645572703183"/>
    <n v="0"/>
  </r>
  <r>
    <n v="10"/>
    <n v="10303"/>
    <s v="Los Lagos"/>
    <s v="Purranque"/>
    <x v="2"/>
    <x v="2"/>
    <n v="1"/>
    <s v="Año"/>
    <n v="1"/>
    <s v="Violencia psicológica"/>
    <s v="No sufrió el año pasado"/>
    <n v="270103"/>
    <s v="Delitos violentos"/>
    <n v="270103008"/>
    <s v="Violencia Psicológica"/>
    <n v="0"/>
    <n v="9919.900127978477"/>
    <n v="0"/>
  </r>
  <r>
    <n v="10"/>
    <n v="10303"/>
    <s v="Los Lagos"/>
    <s v="Purranque"/>
    <x v="2"/>
    <x v="2"/>
    <n v="1"/>
    <s v="Año"/>
    <n v="1"/>
    <s v="Violencia psicológica"/>
    <s v="Si sufrió el año pasado"/>
    <n v="270103"/>
    <s v="Delitos violentos"/>
    <n v="270103008"/>
    <s v="Violencia Psicológica"/>
    <n v="0"/>
    <n v="4430.7454447247055"/>
    <n v="0"/>
  </r>
  <r>
    <n v="10"/>
    <n v="10305"/>
    <s v="Los Lagos"/>
    <s v="Rio Negro"/>
    <x v="0"/>
    <x v="0"/>
    <n v="1"/>
    <s v="Año"/>
    <n v="1"/>
    <s v="Violencia psicológica"/>
    <s v="No sufrió el año pasado"/>
    <n v="270103"/>
    <s v="Delitos violentos"/>
    <n v="270103008"/>
    <s v="Violencia Psicológica"/>
    <n v="0"/>
    <n v="23839.547042711547"/>
    <n v="0"/>
  </r>
  <r>
    <n v="10"/>
    <n v="10305"/>
    <s v="Los Lagos"/>
    <s v="Rio Negro"/>
    <x v="0"/>
    <x v="0"/>
    <n v="2"/>
    <s v="Vida"/>
    <n v="1"/>
    <s v="Violencia psicológica"/>
    <s v="No sufrió antes ni durante el año pasado"/>
    <n v="270103"/>
    <s v="Delitos violentos"/>
    <n v="270103008"/>
    <s v="Violencia Psicológica"/>
    <n v="0"/>
    <n v="23839.547042711547"/>
    <n v="0"/>
  </r>
  <r>
    <n v="10"/>
    <n v="10305"/>
    <s v="Los Lagos"/>
    <s v="Rio Negro"/>
    <x v="1"/>
    <x v="1"/>
    <n v="1"/>
    <s v="Año"/>
    <n v="1"/>
    <s v="Violencia psicológica"/>
    <s v="No sufrió el año pasado"/>
    <n v="270103"/>
    <s v="Delitos violentos"/>
    <n v="270103008"/>
    <s v="Violencia Psicológica"/>
    <n v="0"/>
    <n v="23839.547042711547"/>
    <n v="0"/>
  </r>
  <r>
    <n v="10"/>
    <n v="10305"/>
    <s v="Los Lagos"/>
    <s v="Rio Negro"/>
    <x v="2"/>
    <x v="2"/>
    <n v="1"/>
    <s v="Año"/>
    <n v="1"/>
    <s v="Violencia psicológica"/>
    <s v="No sufrió el año pasado"/>
    <n v="270103"/>
    <s v="Delitos violentos"/>
    <n v="270103008"/>
    <s v="Violencia Psicológica"/>
    <n v="0"/>
    <n v="23839.547042711547"/>
    <n v="0"/>
  </r>
  <r>
    <n v="10"/>
    <n v="10306"/>
    <s v="Los Lagos"/>
    <s v="San Juan De La Costa"/>
    <x v="0"/>
    <x v="0"/>
    <n v="1"/>
    <s v="Año"/>
    <n v="1"/>
    <s v="Violencia psicológica"/>
    <s v="No sufrió el año pasado"/>
    <n v="270103"/>
    <s v="Delitos violentos"/>
    <n v="270103008"/>
    <s v="Violencia Psicológica"/>
    <n v="0"/>
    <n v="79662.076260125701"/>
    <n v="0"/>
  </r>
  <r>
    <n v="10"/>
    <n v="10306"/>
    <s v="Los Lagos"/>
    <s v="San Juan De La Costa"/>
    <x v="0"/>
    <x v="0"/>
    <n v="2"/>
    <s v="Vida"/>
    <n v="1"/>
    <s v="Violencia psicológica"/>
    <s v="No sufrió antes ni durante el año pasado"/>
    <n v="270103"/>
    <s v="Delitos violentos"/>
    <n v="270103008"/>
    <s v="Violencia Psicológica"/>
    <n v="0"/>
    <n v="79662.076260125701"/>
    <n v="0"/>
  </r>
  <r>
    <n v="10"/>
    <n v="10306"/>
    <s v="Los Lagos"/>
    <s v="San Juan De La Costa"/>
    <x v="1"/>
    <x v="1"/>
    <n v="1"/>
    <s v="Año"/>
    <n v="1"/>
    <s v="Violencia psicológica"/>
    <s v="No sufrió el año pasado"/>
    <n v="270103"/>
    <s v="Delitos violentos"/>
    <n v="270103008"/>
    <s v="Violencia Psicológica"/>
    <n v="0"/>
    <n v="79662.076260125701"/>
    <n v="0"/>
  </r>
  <r>
    <n v="10"/>
    <n v="10306"/>
    <s v="Los Lagos"/>
    <s v="San Juan De La Costa"/>
    <x v="2"/>
    <x v="2"/>
    <n v="1"/>
    <s v="Año"/>
    <n v="1"/>
    <s v="Violencia psicológica"/>
    <s v="No sufrió el año pasado"/>
    <n v="270103"/>
    <s v="Delitos violentos"/>
    <n v="270103008"/>
    <s v="Violencia Psicológica"/>
    <n v="0"/>
    <n v="79662.076260125701"/>
    <n v="0"/>
  </r>
  <r>
    <n v="10"/>
    <n v="10307"/>
    <s v="Los Lagos"/>
    <s v="San Pablo"/>
    <x v="0"/>
    <x v="0"/>
    <n v="1"/>
    <s v="Año"/>
    <n v="1"/>
    <s v="Violencia psicológica"/>
    <s v="No sufrió el año pasado"/>
    <n v="270103"/>
    <s v="Delitos violentos"/>
    <n v="270103008"/>
    <s v="Violencia Psicológica"/>
    <n v="0"/>
    <n v="72654.583492639562"/>
    <n v="28601.725397628281"/>
  </r>
  <r>
    <n v="10"/>
    <n v="10307"/>
    <s v="Los Lagos"/>
    <s v="San Pablo"/>
    <x v="0"/>
    <x v="0"/>
    <n v="1"/>
    <s v="Año"/>
    <n v="1"/>
    <s v="Violencia psicológica"/>
    <s v="Si sufrió el año pasado"/>
    <n v="270103"/>
    <s v="Delitos violentos"/>
    <n v="270103008"/>
    <s v="Violencia Psicológica"/>
    <n v="0"/>
    <n v="0"/>
    <n v="23116.654021244311"/>
  </r>
  <r>
    <n v="10"/>
    <n v="10307"/>
    <s v="Los Lagos"/>
    <s v="San Pablo"/>
    <x v="0"/>
    <x v="0"/>
    <n v="2"/>
    <s v="Vida"/>
    <n v="1"/>
    <s v="Violencia psicológica"/>
    <s v="No sufrió antes ni durante el año pasado"/>
    <n v="270103"/>
    <s v="Delitos violentos"/>
    <n v="270103008"/>
    <s v="Violencia Psicológica"/>
    <n v="0"/>
    <n v="72654.583492639562"/>
    <n v="17431.01219580734"/>
  </r>
  <r>
    <n v="10"/>
    <n v="10307"/>
    <s v="Los Lagos"/>
    <s v="San Pablo"/>
    <x v="0"/>
    <x v="0"/>
    <n v="2"/>
    <s v="Vida"/>
    <n v="1"/>
    <s v="Violencia psicológica"/>
    <s v="Si sufrió antes o durante el año pasado"/>
    <n v="270103"/>
    <s v="Delitos violentos"/>
    <n v="270103008"/>
    <s v="Violencia Psicológica"/>
    <n v="0"/>
    <n v="0"/>
    <n v="34287.367223065252"/>
  </r>
  <r>
    <n v="10"/>
    <n v="10307"/>
    <s v="Los Lagos"/>
    <s v="San Pablo"/>
    <x v="1"/>
    <x v="1"/>
    <n v="1"/>
    <s v="Año"/>
    <n v="1"/>
    <s v="Violencia psicológica"/>
    <s v="No sufrió el año pasado"/>
    <n v="270103"/>
    <s v="Delitos violentos"/>
    <n v="270103008"/>
    <s v="Violencia Psicológica"/>
    <n v="0"/>
    <n v="72654.583492639562"/>
    <n v="46133.022817962119"/>
  </r>
  <r>
    <n v="10"/>
    <n v="10307"/>
    <s v="Los Lagos"/>
    <s v="San Pablo"/>
    <x v="1"/>
    <x v="1"/>
    <n v="1"/>
    <s v="Año"/>
    <n v="1"/>
    <s v="Violencia psicológica"/>
    <s v="Si sufrió el año pasado"/>
    <n v="270103"/>
    <s v="Delitos violentos"/>
    <n v="270103008"/>
    <s v="Violencia Psicológica"/>
    <n v="0"/>
    <n v="0"/>
    <n v="5585.3566009104698"/>
  </r>
  <r>
    <n v="10"/>
    <n v="10307"/>
    <s v="Los Lagos"/>
    <s v="San Pablo"/>
    <x v="2"/>
    <x v="2"/>
    <n v="1"/>
    <s v="Año"/>
    <n v="1"/>
    <s v="Violencia psicológica"/>
    <s v="No sufrió el año pasado"/>
    <n v="270103"/>
    <s v="Delitos violentos"/>
    <n v="270103008"/>
    <s v="Violencia Psicológica"/>
    <n v="0"/>
    <n v="72654.583492639562"/>
    <n v="28601.725397628281"/>
  </r>
  <r>
    <n v="10"/>
    <n v="10307"/>
    <s v="Los Lagos"/>
    <s v="San Pablo"/>
    <x v="2"/>
    <x v="2"/>
    <n v="1"/>
    <s v="Año"/>
    <n v="1"/>
    <s v="Violencia psicológica"/>
    <s v="Si sufrió el año pasado"/>
    <n v="270103"/>
    <s v="Delitos violentos"/>
    <n v="270103008"/>
    <s v="Violencia Psicológica"/>
    <n v="0"/>
    <n v="0"/>
    <n v="23116.654021244311"/>
  </r>
  <r>
    <n v="10"/>
    <n v="10403"/>
    <s v="Los Lagos"/>
    <s v="Hualaihué"/>
    <x v="0"/>
    <x v="0"/>
    <n v="1"/>
    <s v="Año"/>
    <n v="1"/>
    <s v="Violencia psicológica"/>
    <s v="No sufrió el año pasado"/>
    <n v="270103"/>
    <s v="Delitos violentos"/>
    <n v="270103008"/>
    <s v="Violencia Psicológica"/>
    <n v="0"/>
    <n v="42977.209283843258"/>
    <n v="0"/>
  </r>
  <r>
    <n v="10"/>
    <n v="10403"/>
    <s v="Los Lagos"/>
    <s v="Hualaihué"/>
    <x v="0"/>
    <x v="0"/>
    <n v="2"/>
    <s v="Vida"/>
    <n v="1"/>
    <s v="Violencia psicológica"/>
    <s v="No sufrió antes ni durante el año pasado"/>
    <n v="270103"/>
    <s v="Delitos violentos"/>
    <n v="270103008"/>
    <s v="Violencia Psicológica"/>
    <n v="0"/>
    <n v="42977.209283843258"/>
    <n v="0"/>
  </r>
  <r>
    <n v="10"/>
    <n v="10403"/>
    <s v="Los Lagos"/>
    <s v="Hualaihué"/>
    <x v="1"/>
    <x v="1"/>
    <n v="1"/>
    <s v="Año"/>
    <n v="1"/>
    <s v="Violencia psicológica"/>
    <s v="No sufrió el año pasado"/>
    <n v="270103"/>
    <s v="Delitos violentos"/>
    <n v="270103008"/>
    <s v="Violencia Psicológica"/>
    <n v="0"/>
    <n v="42977.209283843258"/>
    <n v="0"/>
  </r>
  <r>
    <n v="10"/>
    <n v="10403"/>
    <s v="Los Lagos"/>
    <s v="Hualaihué"/>
    <x v="2"/>
    <x v="2"/>
    <n v="1"/>
    <s v="Año"/>
    <n v="1"/>
    <s v="Violencia psicológica"/>
    <s v="No sufrió el año pasado"/>
    <n v="270103"/>
    <s v="Delitos violentos"/>
    <n v="270103008"/>
    <s v="Violencia Psicológica"/>
    <n v="0"/>
    <n v="42977.209283843258"/>
    <n v="0"/>
  </r>
  <r>
    <n v="11"/>
    <n v="11101"/>
    <s v="Aysén"/>
    <s v="Coihaique"/>
    <x v="0"/>
    <x v="0"/>
    <n v="1"/>
    <s v="Año"/>
    <n v="1"/>
    <s v="Violencia psicológica"/>
    <s v="No sufrió el año pasado"/>
    <n v="270103"/>
    <s v="Delitos violentos"/>
    <n v="270103008"/>
    <s v="Violencia Psicológica"/>
    <n v="48113.338902812589"/>
    <n v="47991.421718354373"/>
    <n v="49817.200602886194"/>
  </r>
  <r>
    <n v="11"/>
    <n v="11101"/>
    <s v="Aysén"/>
    <s v="Coihaique"/>
    <x v="0"/>
    <x v="0"/>
    <n v="1"/>
    <s v="Año"/>
    <n v="1"/>
    <s v="Violencia psicológica"/>
    <s v="Si sufrió el año pasado"/>
    <n v="270103"/>
    <s v="Delitos violentos"/>
    <n v="270103008"/>
    <s v="Violencia Psicológica"/>
    <n v="3393.9014202172098"/>
    <n v="6686.846673822406"/>
    <n v="9176.3409180761519"/>
  </r>
  <r>
    <n v="11"/>
    <n v="11101"/>
    <s v="Aysén"/>
    <s v="Coihaique"/>
    <x v="0"/>
    <x v="0"/>
    <n v="2"/>
    <s v="Vida"/>
    <n v="1"/>
    <s v="Violencia psicológica"/>
    <s v="No sufrió antes ni durante el año pasado"/>
    <n v="270103"/>
    <s v="Delitos violentos"/>
    <n v="270103008"/>
    <s v="Violencia Psicológica"/>
    <n v="44796.017822333612"/>
    <n v="44678.973508397845"/>
    <n v="36221.596416218119"/>
  </r>
  <r>
    <n v="11"/>
    <n v="11101"/>
    <s v="Aysén"/>
    <s v="Coihaique"/>
    <x v="0"/>
    <x v="0"/>
    <n v="2"/>
    <s v="Vida"/>
    <n v="1"/>
    <s v="Violencia psicológica"/>
    <s v="Si sufrió antes o durante el año pasado"/>
    <n v="270103"/>
    <s v="Delitos violentos"/>
    <n v="270103008"/>
    <s v="Violencia Psicológica"/>
    <n v="6711.2225006961853"/>
    <n v="9999.2948837789081"/>
    <n v="22771.945104744234"/>
  </r>
  <r>
    <n v="11"/>
    <n v="11101"/>
    <s v="Aysén"/>
    <s v="Coihaique"/>
    <x v="1"/>
    <x v="1"/>
    <n v="1"/>
    <s v="Año"/>
    <n v="1"/>
    <s v="Violencia psicológica"/>
    <s v="No sufrió el año pasado"/>
    <n v="270103"/>
    <s v="Delitos violentos"/>
    <n v="270103008"/>
    <s v="Violencia Psicológica"/>
    <n v="50365.497076023392"/>
    <n v="52446.936097534839"/>
    <n v="55870.807403433049"/>
  </r>
  <r>
    <n v="11"/>
    <n v="11101"/>
    <s v="Aysén"/>
    <s v="Coihaique"/>
    <x v="1"/>
    <x v="1"/>
    <n v="1"/>
    <s v="Año"/>
    <n v="1"/>
    <s v="Violencia psicológica"/>
    <s v="Si sufrió el año pasado"/>
    <n v="270103"/>
    <s v="Delitos violentos"/>
    <n v="270103008"/>
    <s v="Violencia Psicológica"/>
    <n v="1141.743247006405"/>
    <n v="2231.3322946419839"/>
    <n v="3122.7341175293159"/>
  </r>
  <r>
    <n v="11"/>
    <n v="11101"/>
    <s v="Aysén"/>
    <s v="Coihaique"/>
    <x v="2"/>
    <x v="2"/>
    <n v="1"/>
    <s v="Año"/>
    <n v="1"/>
    <s v="Violencia psicológica"/>
    <s v="No sufrió el año pasado"/>
    <n v="270103"/>
    <s v="Delitos violentos"/>
    <n v="270103008"/>
    <s v="Violencia Psicológica"/>
    <n v="48113.338902812589"/>
    <n v="47991.421718354373"/>
    <n v="50303.324486741178"/>
  </r>
  <r>
    <n v="11"/>
    <n v="11101"/>
    <s v="Aysén"/>
    <s v="Coihaique"/>
    <x v="2"/>
    <x v="2"/>
    <n v="1"/>
    <s v="Año"/>
    <n v="1"/>
    <s v="Violencia psicológica"/>
    <s v="Si sufrió el año pasado"/>
    <n v="270103"/>
    <s v="Delitos violentos"/>
    <n v="270103008"/>
    <s v="Violencia Psicológica"/>
    <n v="3393.9014202172098"/>
    <n v="6686.846673822406"/>
    <n v="8690.2170342211703"/>
  </r>
  <r>
    <n v="11"/>
    <n v="11201"/>
    <s v="Aysén"/>
    <s v="Aisén"/>
    <x v="0"/>
    <x v="0"/>
    <n v="1"/>
    <s v="Año"/>
    <n v="1"/>
    <s v="Violencia psicológica"/>
    <s v="No sufrió el año pasado"/>
    <n v="270103"/>
    <s v="Delitos violentos"/>
    <n v="270103008"/>
    <s v="Violencia Psicológica"/>
    <n v="0"/>
    <n v="69936.324373989206"/>
    <n v="63176.739151878173"/>
  </r>
  <r>
    <n v="11"/>
    <n v="11201"/>
    <s v="Aysén"/>
    <s v="Aisén"/>
    <x v="0"/>
    <x v="0"/>
    <n v="1"/>
    <s v="Año"/>
    <n v="1"/>
    <s v="Violencia psicológica"/>
    <s v="Si sufrió el año pasado"/>
    <n v="270103"/>
    <s v="Delitos violentos"/>
    <n v="270103008"/>
    <s v="Violencia Psicológica"/>
    <n v="0"/>
    <n v="11545.821388646707"/>
    <n v="19219.543156152278"/>
  </r>
  <r>
    <n v="11"/>
    <n v="11201"/>
    <s v="Aysén"/>
    <s v="Aisén"/>
    <x v="0"/>
    <x v="0"/>
    <n v="2"/>
    <s v="Vida"/>
    <n v="1"/>
    <s v="Violencia psicológica"/>
    <s v="No sufrió antes ni durante el año pasado"/>
    <n v="270103"/>
    <s v="Delitos violentos"/>
    <n v="270103008"/>
    <s v="Violencia Psicológica"/>
    <n v="0"/>
    <n v="58428.493767993023"/>
    <n v="53103.332350186822"/>
  </r>
  <r>
    <n v="11"/>
    <n v="11201"/>
    <s v="Aysén"/>
    <s v="Aisén"/>
    <x v="0"/>
    <x v="0"/>
    <n v="2"/>
    <s v="Vida"/>
    <n v="1"/>
    <s v="Violencia psicológica"/>
    <s v="Si sufrió antes o durante el año pasado"/>
    <n v="270103"/>
    <s v="Delitos violentos"/>
    <n v="270103008"/>
    <s v="Violencia Psicológica"/>
    <n v="0"/>
    <n v="23053.651994642933"/>
    <n v="29292.949957843579"/>
  </r>
  <r>
    <n v="11"/>
    <n v="11201"/>
    <s v="Aysén"/>
    <s v="Aisén"/>
    <x v="1"/>
    <x v="1"/>
    <n v="1"/>
    <s v="Año"/>
    <n v="1"/>
    <s v="Violencia psicológica"/>
    <s v="No sufrió el año pasado"/>
    <n v="270103"/>
    <s v="Delitos violentos"/>
    <n v="270103008"/>
    <s v="Violencia Psicológica"/>
    <n v="0"/>
    <n v="78566.588128661242"/>
    <n v="79247.064193684622"/>
  </r>
  <r>
    <n v="11"/>
    <n v="11201"/>
    <s v="Aysén"/>
    <s v="Aisén"/>
    <x v="1"/>
    <x v="1"/>
    <n v="1"/>
    <s v="Año"/>
    <n v="1"/>
    <s v="Violencia psicológica"/>
    <s v="Si sufrió el año pasado"/>
    <n v="270103"/>
    <s v="Delitos violentos"/>
    <n v="270103008"/>
    <s v="Violencia Psicológica"/>
    <n v="0"/>
    <n v="2915.5576339747004"/>
    <n v="3149.2181143458151"/>
  </r>
  <r>
    <n v="11"/>
    <n v="11201"/>
    <s v="Aysén"/>
    <s v="Aisén"/>
    <x v="2"/>
    <x v="2"/>
    <n v="1"/>
    <s v="Año"/>
    <n v="1"/>
    <s v="Violencia psicológica"/>
    <s v="No sufrió el año pasado"/>
    <n v="270103"/>
    <s v="Delitos violentos"/>
    <n v="270103008"/>
    <s v="Violencia Psicológica"/>
    <n v="0"/>
    <n v="70592.454642188444"/>
    <n v="63534.317886175966"/>
  </r>
  <r>
    <n v="11"/>
    <n v="11201"/>
    <s v="Aysén"/>
    <s v="Aisén"/>
    <x v="2"/>
    <x v="2"/>
    <n v="1"/>
    <s v="Año"/>
    <n v="1"/>
    <s v="Violencia psicológica"/>
    <s v="Si sufrió el año pasado"/>
    <n v="270103"/>
    <s v="Delitos violentos"/>
    <n v="270103008"/>
    <s v="Violencia Psicológica"/>
    <n v="0"/>
    <n v="10889.691120447473"/>
    <n v="18861.964421854489"/>
  </r>
  <r>
    <n v="11"/>
    <n v="11202"/>
    <s v="Aysén"/>
    <s v="Cisnes"/>
    <x v="0"/>
    <x v="0"/>
    <n v="1"/>
    <s v="Año"/>
    <n v="1"/>
    <s v="Violencia psicológica"/>
    <s v="No sufrió el año pasado"/>
    <n v="270103"/>
    <s v="Delitos violentos"/>
    <n v="270103008"/>
    <s v="Violencia Psicológica"/>
    <n v="0"/>
    <n v="62324.639674424368"/>
    <n v="0"/>
  </r>
  <r>
    <n v="11"/>
    <n v="11202"/>
    <s v="Aysén"/>
    <s v="Cisnes"/>
    <x v="0"/>
    <x v="0"/>
    <n v="1"/>
    <s v="Año"/>
    <n v="1"/>
    <s v="Violencia psicológica"/>
    <s v="Si sufrió el año pasado"/>
    <n v="270103"/>
    <s v="Delitos violentos"/>
    <n v="270103008"/>
    <s v="Violencia Psicológica"/>
    <n v="0"/>
    <n v="13436.90220169112"/>
    <n v="0"/>
  </r>
  <r>
    <n v="11"/>
    <n v="11202"/>
    <s v="Aysén"/>
    <s v="Cisnes"/>
    <x v="0"/>
    <x v="0"/>
    <n v="2"/>
    <s v="Vida"/>
    <n v="1"/>
    <s v="Violencia psicológica"/>
    <s v="No sufrió antes ni durante el año pasado"/>
    <n v="270103"/>
    <s v="Delitos violentos"/>
    <n v="270103008"/>
    <s v="Violencia Psicológica"/>
    <n v="0"/>
    <n v="55695.311621697118"/>
    <n v="0"/>
  </r>
  <r>
    <n v="11"/>
    <n v="11202"/>
    <s v="Aysén"/>
    <s v="Cisnes"/>
    <x v="0"/>
    <x v="0"/>
    <n v="2"/>
    <s v="Vida"/>
    <n v="1"/>
    <s v="Violencia psicológica"/>
    <s v="Si sufrió antes o durante el año pasado"/>
    <n v="270103"/>
    <s v="Delitos violentos"/>
    <n v="270103008"/>
    <s v="Violencia Psicológica"/>
    <n v="0"/>
    <n v="20066.230254418369"/>
    <n v="0"/>
  </r>
  <r>
    <n v="11"/>
    <n v="11202"/>
    <s v="Aysén"/>
    <s v="Cisnes"/>
    <x v="1"/>
    <x v="1"/>
    <n v="1"/>
    <s v="Año"/>
    <n v="1"/>
    <s v="Violencia psicológica"/>
    <s v="No sufrió el año pasado"/>
    <n v="270103"/>
    <s v="Delitos violentos"/>
    <n v="270103008"/>
    <s v="Violencia Psicológica"/>
    <n v="0"/>
    <n v="68475.68708568695"/>
    <n v="0"/>
  </r>
  <r>
    <n v="11"/>
    <n v="11202"/>
    <s v="Aysén"/>
    <s v="Cisnes"/>
    <x v="1"/>
    <x v="1"/>
    <n v="1"/>
    <s v="Año"/>
    <n v="1"/>
    <s v="Violencia psicológica"/>
    <s v="Si sufrió el año pasado"/>
    <n v="270103"/>
    <s v="Delitos violentos"/>
    <n v="270103008"/>
    <s v="Violencia Psicológica"/>
    <n v="0"/>
    <n v="7285.8547904285442"/>
    <n v="0"/>
  </r>
  <r>
    <n v="11"/>
    <n v="11202"/>
    <s v="Aysén"/>
    <s v="Cisnes"/>
    <x v="2"/>
    <x v="2"/>
    <n v="1"/>
    <s v="Año"/>
    <n v="1"/>
    <s v="Violencia psicológica"/>
    <s v="No sufrió el año pasado"/>
    <n v="270103"/>
    <s v="Delitos violentos"/>
    <n v="270103008"/>
    <s v="Violencia Psicológica"/>
    <n v="0"/>
    <n v="62324.639674424368"/>
    <n v="0"/>
  </r>
  <r>
    <n v="11"/>
    <n v="11202"/>
    <s v="Aysén"/>
    <s v="Cisnes"/>
    <x v="2"/>
    <x v="2"/>
    <n v="1"/>
    <s v="Año"/>
    <n v="1"/>
    <s v="Violencia psicológica"/>
    <s v="Si sufrió el año pasado"/>
    <n v="270103"/>
    <s v="Delitos violentos"/>
    <n v="270103008"/>
    <s v="Violencia Psicológica"/>
    <n v="0"/>
    <n v="13436.90220169112"/>
    <n v="0"/>
  </r>
  <r>
    <n v="11"/>
    <n v="11203"/>
    <s v="Aysén"/>
    <s v="Guaitecas"/>
    <x v="0"/>
    <x v="0"/>
    <n v="1"/>
    <s v="Año"/>
    <n v="1"/>
    <s v="Violencia psicológica"/>
    <s v="No sufrió el año pasado"/>
    <n v="270103"/>
    <s v="Delitos violentos"/>
    <n v="270103008"/>
    <s v="Violencia Psicológica"/>
    <n v="0"/>
    <n v="89994.649669060658"/>
    <n v="0"/>
  </r>
  <r>
    <n v="11"/>
    <n v="11203"/>
    <s v="Aysén"/>
    <s v="Guaitecas"/>
    <x v="0"/>
    <x v="0"/>
    <n v="1"/>
    <s v="Año"/>
    <n v="1"/>
    <s v="Violencia psicológica"/>
    <s v="Si sufrió el año pasado"/>
    <n v="270103"/>
    <s v="Delitos violentos"/>
    <n v="270103008"/>
    <s v="Violencia Psicológica"/>
    <n v="0"/>
    <n v="10473.383568303354"/>
    <n v="0"/>
  </r>
  <r>
    <n v="11"/>
    <n v="11203"/>
    <s v="Aysén"/>
    <s v="Guaitecas"/>
    <x v="0"/>
    <x v="0"/>
    <n v="2"/>
    <s v="Vida"/>
    <n v="1"/>
    <s v="Violencia psicológica"/>
    <s v="No sufrió antes ni durante el año pasado"/>
    <n v="270103"/>
    <s v="Delitos violentos"/>
    <n v="270103008"/>
    <s v="Violencia Psicológica"/>
    <n v="0"/>
    <n v="89994.649669060658"/>
    <n v="0"/>
  </r>
  <r>
    <n v="11"/>
    <n v="11203"/>
    <s v="Aysén"/>
    <s v="Guaitecas"/>
    <x v="0"/>
    <x v="0"/>
    <n v="2"/>
    <s v="Vida"/>
    <n v="1"/>
    <s v="Violencia psicológica"/>
    <s v="Si sufrió antes o durante el año pasado"/>
    <n v="270103"/>
    <s v="Delitos violentos"/>
    <n v="270103008"/>
    <s v="Violencia Psicológica"/>
    <n v="0"/>
    <n v="10473.383568303354"/>
    <n v="0"/>
  </r>
  <r>
    <n v="11"/>
    <n v="11203"/>
    <s v="Aysén"/>
    <s v="Guaitecas"/>
    <x v="1"/>
    <x v="1"/>
    <n v="1"/>
    <s v="Año"/>
    <n v="1"/>
    <s v="Violencia psicológica"/>
    <s v="No sufrió el año pasado"/>
    <n v="270103"/>
    <s v="Delitos violentos"/>
    <n v="270103008"/>
    <s v="Violencia Psicológica"/>
    <n v="0"/>
    <n v="89994.649669060658"/>
    <n v="0"/>
  </r>
  <r>
    <n v="11"/>
    <n v="11203"/>
    <s v="Aysén"/>
    <s v="Guaitecas"/>
    <x v="1"/>
    <x v="1"/>
    <n v="1"/>
    <s v="Año"/>
    <n v="1"/>
    <s v="Violencia psicológica"/>
    <s v="Si sufrió el año pasado"/>
    <n v="270103"/>
    <s v="Delitos violentos"/>
    <n v="270103008"/>
    <s v="Violencia Psicológica"/>
    <n v="0"/>
    <n v="10473.383568303354"/>
    <n v="0"/>
  </r>
  <r>
    <n v="11"/>
    <n v="11203"/>
    <s v="Aysén"/>
    <s v="Guaitecas"/>
    <x v="2"/>
    <x v="2"/>
    <n v="1"/>
    <s v="Año"/>
    <n v="1"/>
    <s v="Violencia psicológica"/>
    <s v="No sufrió el año pasado"/>
    <n v="270103"/>
    <s v="Delitos violentos"/>
    <n v="270103008"/>
    <s v="Violencia Psicológica"/>
    <n v="0"/>
    <n v="89994.649669060658"/>
    <n v="0"/>
  </r>
  <r>
    <n v="11"/>
    <n v="11203"/>
    <s v="Aysén"/>
    <s v="Guaitecas"/>
    <x v="2"/>
    <x v="2"/>
    <n v="1"/>
    <s v="Año"/>
    <n v="1"/>
    <s v="Violencia psicológica"/>
    <s v="Si sufrió el año pasado"/>
    <n v="270103"/>
    <s v="Delitos violentos"/>
    <n v="270103008"/>
    <s v="Violencia Psicológica"/>
    <n v="0"/>
    <n v="10473.383568303354"/>
    <n v="0"/>
  </r>
  <r>
    <n v="11"/>
    <n v="11301"/>
    <s v="Aysén"/>
    <s v="Cochrane"/>
    <x v="0"/>
    <x v="0"/>
    <n v="1"/>
    <s v="Año"/>
    <n v="1"/>
    <s v="Violencia psicológica"/>
    <s v="No sufrió el año pasado"/>
    <n v="270103"/>
    <s v="Delitos violentos"/>
    <n v="270103008"/>
    <s v="Violencia Psicológica"/>
    <n v="0"/>
    <n v="30124.322439932548"/>
    <n v="0"/>
  </r>
  <r>
    <n v="11"/>
    <n v="11301"/>
    <s v="Aysén"/>
    <s v="Cochrane"/>
    <x v="0"/>
    <x v="0"/>
    <n v="1"/>
    <s v="Año"/>
    <n v="1"/>
    <s v="Violencia psicológica"/>
    <s v="Si sufrió el año pasado"/>
    <n v="270103"/>
    <s v="Delitos violentos"/>
    <n v="270103008"/>
    <s v="Violencia Psicológica"/>
    <n v="0"/>
    <n v="18688.978023921682"/>
    <n v="0"/>
  </r>
  <r>
    <n v="11"/>
    <n v="11301"/>
    <s v="Aysén"/>
    <s v="Cochrane"/>
    <x v="0"/>
    <x v="0"/>
    <n v="2"/>
    <s v="Vida"/>
    <n v="1"/>
    <s v="Violencia psicológica"/>
    <s v="No sufrió antes ni durante el año pasado"/>
    <n v="270103"/>
    <s v="Delitos violentos"/>
    <n v="270103008"/>
    <s v="Violencia Psicológica"/>
    <n v="0"/>
    <n v="30124.322439932548"/>
    <n v="0"/>
  </r>
  <r>
    <n v="11"/>
    <n v="11301"/>
    <s v="Aysén"/>
    <s v="Cochrane"/>
    <x v="0"/>
    <x v="0"/>
    <n v="2"/>
    <s v="Vida"/>
    <n v="1"/>
    <s v="Violencia psicológica"/>
    <s v="Si sufrió antes o durante el año pasado"/>
    <n v="270103"/>
    <s v="Delitos violentos"/>
    <n v="270103008"/>
    <s v="Violencia Psicológica"/>
    <n v="0"/>
    <n v="18688.978023921682"/>
    <n v="0"/>
  </r>
  <r>
    <n v="11"/>
    <n v="11301"/>
    <s v="Aysén"/>
    <s v="Cochrane"/>
    <x v="1"/>
    <x v="1"/>
    <n v="1"/>
    <s v="Año"/>
    <n v="1"/>
    <s v="Violencia psicológica"/>
    <s v="No sufrió el año pasado"/>
    <n v="270103"/>
    <s v="Delitos violentos"/>
    <n v="270103008"/>
    <s v="Violencia Psicológica"/>
    <n v="0"/>
    <n v="44279.683039611817"/>
    <n v="0"/>
  </r>
  <r>
    <n v="11"/>
    <n v="11301"/>
    <s v="Aysén"/>
    <s v="Cochrane"/>
    <x v="1"/>
    <x v="1"/>
    <n v="1"/>
    <s v="Año"/>
    <n v="1"/>
    <s v="Violencia psicológica"/>
    <s v="Si sufrió el año pasado"/>
    <n v="270103"/>
    <s v="Delitos violentos"/>
    <n v="270103008"/>
    <s v="Violencia Psicológica"/>
    <n v="0"/>
    <n v="4533.617424242424"/>
    <n v="0"/>
  </r>
  <r>
    <n v="11"/>
    <n v="11301"/>
    <s v="Aysén"/>
    <s v="Cochrane"/>
    <x v="2"/>
    <x v="2"/>
    <n v="1"/>
    <s v="Año"/>
    <n v="1"/>
    <s v="Violencia psicológica"/>
    <s v="No sufrió el año pasado"/>
    <n v="270103"/>
    <s v="Delitos violentos"/>
    <n v="270103008"/>
    <s v="Violencia Psicológica"/>
    <n v="0"/>
    <n v="34657.939864174972"/>
    <n v="0"/>
  </r>
  <r>
    <n v="11"/>
    <n v="11301"/>
    <s v="Aysén"/>
    <s v="Cochrane"/>
    <x v="2"/>
    <x v="2"/>
    <n v="1"/>
    <s v="Año"/>
    <n v="1"/>
    <s v="Violencia psicológica"/>
    <s v="Si sufrió el año pasado"/>
    <n v="270103"/>
    <s v="Delitos violentos"/>
    <n v="270103008"/>
    <s v="Violencia Psicológica"/>
    <n v="0"/>
    <n v="14155.360599679258"/>
    <n v="0"/>
  </r>
  <r>
    <n v="11"/>
    <n v="11401"/>
    <s v="Aysén"/>
    <s v="Chile Chico"/>
    <x v="0"/>
    <x v="0"/>
    <n v="1"/>
    <s v="Año"/>
    <n v="1"/>
    <s v="Violencia psicológica"/>
    <s v="No sufrió el año pasado"/>
    <n v="270103"/>
    <s v="Delitos violentos"/>
    <n v="270103008"/>
    <s v="Violencia Psicológica"/>
    <n v="0"/>
    <n v="40666.543679871371"/>
    <n v="0"/>
  </r>
  <r>
    <n v="11"/>
    <n v="11401"/>
    <s v="Aysén"/>
    <s v="Chile Chico"/>
    <x v="0"/>
    <x v="0"/>
    <n v="1"/>
    <s v="Año"/>
    <n v="1"/>
    <s v="Violencia psicológica"/>
    <s v="Si sufrió el año pasado"/>
    <n v="270103"/>
    <s v="Delitos violentos"/>
    <n v="270103008"/>
    <s v="Violencia Psicológica"/>
    <n v="0"/>
    <n v="3212.3880939986984"/>
    <n v="0"/>
  </r>
  <r>
    <n v="11"/>
    <n v="11401"/>
    <s v="Aysén"/>
    <s v="Chile Chico"/>
    <x v="0"/>
    <x v="0"/>
    <n v="2"/>
    <s v="Vida"/>
    <n v="1"/>
    <s v="Violencia psicológica"/>
    <s v="No sufrió antes ni durante el año pasado"/>
    <n v="270103"/>
    <s v="Delitos violentos"/>
    <n v="270103008"/>
    <s v="Violencia Psicológica"/>
    <n v="0"/>
    <n v="31410.481429355386"/>
    <n v="0"/>
  </r>
  <r>
    <n v="11"/>
    <n v="11401"/>
    <s v="Aysén"/>
    <s v="Chile Chico"/>
    <x v="0"/>
    <x v="0"/>
    <n v="2"/>
    <s v="Vida"/>
    <n v="1"/>
    <s v="Violencia psicológica"/>
    <s v="Si sufrió antes o durante el año pasado"/>
    <n v="270103"/>
    <s v="Delitos violentos"/>
    <n v="270103008"/>
    <s v="Violencia Psicológica"/>
    <n v="0"/>
    <n v="12468.450344514684"/>
    <n v="0"/>
  </r>
  <r>
    <n v="11"/>
    <n v="11401"/>
    <s v="Aysén"/>
    <s v="Chile Chico"/>
    <x v="1"/>
    <x v="1"/>
    <n v="1"/>
    <s v="Año"/>
    <n v="1"/>
    <s v="Violencia psicológica"/>
    <s v="No sufrió el año pasado"/>
    <n v="270103"/>
    <s v="Delitos violentos"/>
    <n v="270103008"/>
    <s v="Violencia Psicológica"/>
    <n v="0"/>
    <n v="43878.931773870063"/>
    <n v="0"/>
  </r>
  <r>
    <n v="11"/>
    <n v="11401"/>
    <s v="Aysén"/>
    <s v="Chile Chico"/>
    <x v="2"/>
    <x v="2"/>
    <n v="1"/>
    <s v="Año"/>
    <n v="1"/>
    <s v="Violencia psicológica"/>
    <s v="No sufrió el año pasado"/>
    <n v="270103"/>
    <s v="Delitos violentos"/>
    <n v="270103008"/>
    <s v="Violencia Psicológica"/>
    <n v="0"/>
    <n v="40666.543679871371"/>
    <n v="0"/>
  </r>
  <r>
    <n v="11"/>
    <n v="11401"/>
    <s v="Aysén"/>
    <s v="Chile Chico"/>
    <x v="2"/>
    <x v="2"/>
    <n v="1"/>
    <s v="Año"/>
    <n v="1"/>
    <s v="Violencia psicológica"/>
    <s v="Si sufrió el año pasado"/>
    <n v="270103"/>
    <s v="Delitos violentos"/>
    <n v="270103008"/>
    <s v="Violencia Psicológica"/>
    <n v="0"/>
    <n v="3212.3880939986984"/>
    <n v="0"/>
  </r>
  <r>
    <n v="12"/>
    <n v="12101"/>
    <s v="Magallanes y Antártica Chilena"/>
    <s v="Punta Arenas"/>
    <x v="0"/>
    <x v="0"/>
    <n v="1"/>
    <s v="Año"/>
    <n v="1"/>
    <s v="Violencia psicológica"/>
    <s v="No sufrió el año pasado"/>
    <n v="270103"/>
    <s v="Delitos violentos"/>
    <n v="270103008"/>
    <s v="Violencia Psicológica"/>
    <n v="56994.466256530744"/>
    <n v="58952.722929630443"/>
    <n v="54857.776236749349"/>
  </r>
  <r>
    <n v="12"/>
    <n v="12101"/>
    <s v="Magallanes y Antártica Chilena"/>
    <s v="Punta Arenas"/>
    <x v="0"/>
    <x v="0"/>
    <n v="1"/>
    <s v="Año"/>
    <n v="1"/>
    <s v="Violencia psicológica"/>
    <s v="Si sufrió el año pasado"/>
    <n v="270103"/>
    <s v="Delitos violentos"/>
    <n v="270103008"/>
    <s v="Violencia Psicológica"/>
    <n v="3400.6244783132902"/>
    <n v="8582.348225835347"/>
    <n v="5542.2136602321652"/>
  </r>
  <r>
    <n v="12"/>
    <n v="12101"/>
    <s v="Magallanes y Antártica Chilena"/>
    <s v="Punta Arenas"/>
    <x v="0"/>
    <x v="0"/>
    <n v="1"/>
    <s v="Año"/>
    <n v="1"/>
    <s v="Violencia psicológica"/>
    <s v="No responde"/>
    <n v="270103"/>
    <s v="Delitos violentos"/>
    <n v="270103008"/>
    <s v="Violencia Psicológica"/>
    <n v="170.03122391566453"/>
    <n v="0"/>
    <n v="0"/>
  </r>
  <r>
    <n v="12"/>
    <n v="12101"/>
    <s v="Magallanes y Antártica Chilena"/>
    <s v="Punta Arenas"/>
    <x v="0"/>
    <x v="0"/>
    <n v="2"/>
    <s v="Vida"/>
    <n v="1"/>
    <s v="Violencia psicológica"/>
    <s v="No responde"/>
    <n v="270103"/>
    <s v="Delitos violentos"/>
    <n v="270103008"/>
    <s v="Violencia Psicológica"/>
    <n v="63.375274368565861"/>
    <n v="0"/>
    <n v="204.09954270317459"/>
  </r>
  <r>
    <n v="12"/>
    <n v="12101"/>
    <s v="Magallanes y Antártica Chilena"/>
    <s v="Punta Arenas"/>
    <x v="0"/>
    <x v="0"/>
    <n v="2"/>
    <s v="Vida"/>
    <n v="1"/>
    <s v="Violencia psicológica"/>
    <s v="No sufrió antes ni durante el año pasado"/>
    <n v="270103"/>
    <s v="Delitos violentos"/>
    <n v="270103008"/>
    <s v="Violencia Psicológica"/>
    <n v="49540.915695427706"/>
    <n v="54030.858675602263"/>
    <n v="45053.85187545378"/>
  </r>
  <r>
    <n v="12"/>
    <n v="12101"/>
    <s v="Magallanes y Antártica Chilena"/>
    <s v="Punta Arenas"/>
    <x v="0"/>
    <x v="0"/>
    <n v="2"/>
    <s v="Vida"/>
    <n v="1"/>
    <s v="Violencia psicológica"/>
    <s v="Si sufrió antes o durante el año pasado"/>
    <n v="270103"/>
    <s v="Delitos violentos"/>
    <n v="270103008"/>
    <s v="Violencia Psicológica"/>
    <n v="10960.830988963427"/>
    <n v="13504.212479863572"/>
    <n v="15142.038478824674"/>
  </r>
  <r>
    <n v="12"/>
    <n v="12101"/>
    <s v="Magallanes y Antártica Chilena"/>
    <s v="Punta Arenas"/>
    <x v="1"/>
    <x v="1"/>
    <n v="1"/>
    <s v="Año"/>
    <n v="1"/>
    <s v="Violencia psicológica"/>
    <s v="No sufrió el año pasado"/>
    <n v="270103"/>
    <s v="Delitos violentos"/>
    <n v="270103008"/>
    <s v="Violencia Psicológica"/>
    <n v="59166.228707453549"/>
    <n v="66237.088069797581"/>
    <n v="58426.126854582311"/>
  </r>
  <r>
    <n v="12"/>
    <n v="12101"/>
    <s v="Magallanes y Antártica Chilena"/>
    <s v="Punta Arenas"/>
    <x v="1"/>
    <x v="1"/>
    <n v="1"/>
    <s v="Año"/>
    <n v="1"/>
    <s v="Violencia psicológica"/>
    <s v="Si sufrió el año pasado"/>
    <n v="270103"/>
    <s v="Delitos violentos"/>
    <n v="270103008"/>
    <s v="Violencia Psicológica"/>
    <n v="1228.8620273904844"/>
    <n v="1297.9830856681651"/>
    <n v="1973.8630423991765"/>
  </r>
  <r>
    <n v="12"/>
    <n v="12101"/>
    <s v="Magallanes y Antártica Chilena"/>
    <s v="Punta Arenas"/>
    <x v="1"/>
    <x v="1"/>
    <n v="1"/>
    <s v="Año"/>
    <n v="1"/>
    <s v="Violencia psicológica"/>
    <s v="No responde"/>
    <n v="270103"/>
    <s v="Delitos violentos"/>
    <n v="270103008"/>
    <s v="Violencia Psicológica"/>
    <n v="170.03122391566453"/>
    <n v="0"/>
    <n v="0"/>
  </r>
  <r>
    <n v="12"/>
    <n v="12101"/>
    <s v="Magallanes y Antártica Chilena"/>
    <s v="Punta Arenas"/>
    <x v="2"/>
    <x v="2"/>
    <n v="1"/>
    <s v="Año"/>
    <n v="1"/>
    <s v="Violencia psicológica"/>
    <s v="No sufrió el año pasado"/>
    <n v="270103"/>
    <s v="Delitos violentos"/>
    <n v="270103008"/>
    <s v="Violencia Psicológica"/>
    <n v="56994.466256530744"/>
    <n v="59141.558223711603"/>
    <n v="54857.776236749349"/>
  </r>
  <r>
    <n v="12"/>
    <n v="12101"/>
    <s v="Magallanes y Antártica Chilena"/>
    <s v="Punta Arenas"/>
    <x v="2"/>
    <x v="2"/>
    <n v="1"/>
    <s v="Año"/>
    <n v="1"/>
    <s v="Violencia psicológica"/>
    <s v="Si sufrió el año pasado"/>
    <n v="270103"/>
    <s v="Delitos violentos"/>
    <n v="270103008"/>
    <s v="Violencia Psicológica"/>
    <n v="3400.6244783132902"/>
    <n v="8393.5129317541741"/>
    <n v="5542.2136602321652"/>
  </r>
  <r>
    <n v="12"/>
    <n v="12101"/>
    <s v="Magallanes y Antártica Chilena"/>
    <s v="Punta Arenas"/>
    <x v="2"/>
    <x v="2"/>
    <n v="1"/>
    <s v="Año"/>
    <n v="1"/>
    <s v="Violencia psicológica"/>
    <s v="No responde"/>
    <n v="270103"/>
    <s v="Delitos violentos"/>
    <n v="270103008"/>
    <s v="Violencia Psicológica"/>
    <n v="170.03122391566453"/>
    <n v="0"/>
    <n v="0"/>
  </r>
  <r>
    <n v="12"/>
    <n v="12301"/>
    <s v="Magallanes y Antártica Chilena"/>
    <s v="Porvenir"/>
    <x v="0"/>
    <x v="0"/>
    <n v="1"/>
    <s v="Año"/>
    <n v="1"/>
    <s v="Violencia psicológica"/>
    <s v="No sufrió el año pasado"/>
    <n v="270103"/>
    <s v="Delitos violentos"/>
    <n v="270103008"/>
    <s v="Violencia Psicológica"/>
    <n v="0"/>
    <n v="54723.715035832465"/>
    <n v="0"/>
  </r>
  <r>
    <n v="12"/>
    <n v="12301"/>
    <s v="Magallanes y Antártica Chilena"/>
    <s v="Porvenir"/>
    <x v="0"/>
    <x v="0"/>
    <n v="1"/>
    <s v="Año"/>
    <n v="1"/>
    <s v="Violencia psicológica"/>
    <s v="Si sufrió el año pasado"/>
    <n v="270103"/>
    <s v="Delitos violentos"/>
    <n v="270103008"/>
    <s v="Violencia Psicológica"/>
    <n v="0"/>
    <n v="3845.4945431689507"/>
    <n v="0"/>
  </r>
  <r>
    <n v="12"/>
    <n v="12301"/>
    <s v="Magallanes y Antártica Chilena"/>
    <s v="Porvenir"/>
    <x v="0"/>
    <x v="0"/>
    <n v="2"/>
    <s v="Vida"/>
    <n v="1"/>
    <s v="Violencia psicológica"/>
    <s v="No sufrió antes ni durante el año pasado"/>
    <n v="270103"/>
    <s v="Delitos violentos"/>
    <n v="270103008"/>
    <s v="Violencia Psicológica"/>
    <n v="0"/>
    <n v="50878.220492663517"/>
    <n v="0"/>
  </r>
  <r>
    <n v="12"/>
    <n v="12301"/>
    <s v="Magallanes y Antártica Chilena"/>
    <s v="Porvenir"/>
    <x v="0"/>
    <x v="0"/>
    <n v="2"/>
    <s v="Vida"/>
    <n v="1"/>
    <s v="Violencia psicológica"/>
    <s v="Si sufrió antes o durante el año pasado"/>
    <n v="270103"/>
    <s v="Delitos violentos"/>
    <n v="270103008"/>
    <s v="Violencia Psicológica"/>
    <n v="0"/>
    <n v="7690.9890863379014"/>
    <n v="0"/>
  </r>
  <r>
    <n v="12"/>
    <n v="12301"/>
    <s v="Magallanes y Antártica Chilena"/>
    <s v="Porvenir"/>
    <x v="1"/>
    <x v="1"/>
    <n v="1"/>
    <s v="Año"/>
    <n v="1"/>
    <s v="Violencia psicológica"/>
    <s v="No sufrió el año pasado"/>
    <n v="270103"/>
    <s v="Delitos violentos"/>
    <n v="270103008"/>
    <s v="Violencia Psicológica"/>
    <n v="0"/>
    <n v="58569.209579001414"/>
    <n v="0"/>
  </r>
  <r>
    <n v="12"/>
    <n v="12301"/>
    <s v="Magallanes y Antártica Chilena"/>
    <s v="Porvenir"/>
    <x v="2"/>
    <x v="2"/>
    <n v="1"/>
    <s v="Año"/>
    <n v="1"/>
    <s v="Violencia psicológica"/>
    <s v="No sufrió el año pasado"/>
    <n v="270103"/>
    <s v="Delitos violentos"/>
    <n v="270103008"/>
    <s v="Violencia Psicológica"/>
    <n v="0"/>
    <n v="54723.715035832465"/>
    <n v="0"/>
  </r>
  <r>
    <n v="12"/>
    <n v="12301"/>
    <s v="Magallanes y Antártica Chilena"/>
    <s v="Porvenir"/>
    <x v="2"/>
    <x v="2"/>
    <n v="1"/>
    <s v="Año"/>
    <n v="1"/>
    <s v="Violencia psicológica"/>
    <s v="Si sufrió el año pasado"/>
    <n v="270103"/>
    <s v="Delitos violentos"/>
    <n v="270103008"/>
    <s v="Violencia Psicológica"/>
    <n v="0"/>
    <n v="3845.4945431689507"/>
    <n v="0"/>
  </r>
  <r>
    <n v="12"/>
    <n v="12401"/>
    <s v="Magallanes y Antártica Chilena"/>
    <s v="Natales"/>
    <x v="0"/>
    <x v="0"/>
    <n v="1"/>
    <s v="Año"/>
    <n v="1"/>
    <s v="Violencia psicológica"/>
    <s v="No sufrió el año pasado"/>
    <n v="270103"/>
    <s v="Delitos violentos"/>
    <n v="270103008"/>
    <s v="Violencia Psicológica"/>
    <n v="0"/>
    <n v="43222.750283842077"/>
    <n v="67362.295993001127"/>
  </r>
  <r>
    <n v="12"/>
    <n v="12401"/>
    <s v="Magallanes y Antártica Chilena"/>
    <s v="Natales"/>
    <x v="0"/>
    <x v="0"/>
    <n v="1"/>
    <s v="Año"/>
    <n v="1"/>
    <s v="Violencia psicológica"/>
    <s v="Si sufrió el año pasado"/>
    <n v="270103"/>
    <s v="Delitos violentos"/>
    <n v="270103008"/>
    <s v="Violencia Psicológica"/>
    <n v="0"/>
    <n v="7139.6838454801045"/>
    <n v="23146.812089681727"/>
  </r>
  <r>
    <n v="12"/>
    <n v="12401"/>
    <s v="Magallanes y Antártica Chilena"/>
    <s v="Natales"/>
    <x v="0"/>
    <x v="0"/>
    <n v="2"/>
    <s v="Vida"/>
    <n v="1"/>
    <s v="Violencia psicológica"/>
    <s v="No sufrió antes ni durante el año pasado"/>
    <n v="270103"/>
    <s v="Delitos violentos"/>
    <n v="270103008"/>
    <s v="Violencia Psicológica"/>
    <n v="0"/>
    <n v="35449.98892656387"/>
    <n v="45186.478648010721"/>
  </r>
  <r>
    <n v="12"/>
    <n v="12401"/>
    <s v="Magallanes y Antártica Chilena"/>
    <s v="Natales"/>
    <x v="0"/>
    <x v="0"/>
    <n v="2"/>
    <s v="Vida"/>
    <n v="1"/>
    <s v="Violencia psicológica"/>
    <s v="Si sufrió antes o durante el año pasado"/>
    <n v="270103"/>
    <s v="Delitos violentos"/>
    <n v="270103008"/>
    <s v="Violencia Psicológica"/>
    <n v="0"/>
    <n v="14912.445202758312"/>
    <n v="45322.629434672112"/>
  </r>
  <r>
    <n v="12"/>
    <n v="12401"/>
    <s v="Magallanes y Antártica Chilena"/>
    <s v="Natales"/>
    <x v="1"/>
    <x v="1"/>
    <n v="1"/>
    <s v="Año"/>
    <n v="1"/>
    <s v="Violencia psicológica"/>
    <s v="No sufrió el año pasado"/>
    <n v="270103"/>
    <s v="Delitos violentos"/>
    <n v="270103008"/>
    <s v="Violencia Psicológica"/>
    <n v="0"/>
    <n v="47974.642387850014"/>
    <n v="86049.723850111797"/>
  </r>
  <r>
    <n v="12"/>
    <n v="12401"/>
    <s v="Magallanes y Antártica Chilena"/>
    <s v="Natales"/>
    <x v="1"/>
    <x v="1"/>
    <n v="1"/>
    <s v="Año"/>
    <n v="1"/>
    <s v="Violencia psicológica"/>
    <s v="Si sufrió el año pasado"/>
    <n v="270103"/>
    <s v="Delitos violentos"/>
    <n v="270103008"/>
    <s v="Violencia Psicológica"/>
    <n v="0"/>
    <n v="2387.7917414721724"/>
    <n v="4459.3842325710866"/>
  </r>
  <r>
    <n v="12"/>
    <n v="12401"/>
    <s v="Magallanes y Antártica Chilena"/>
    <s v="Natales"/>
    <x v="2"/>
    <x v="2"/>
    <n v="1"/>
    <s v="Año"/>
    <n v="1"/>
    <s v="Violencia psicológica"/>
    <s v="No sufrió el año pasado"/>
    <n v="270103"/>
    <s v="Delitos violentos"/>
    <n v="270103008"/>
    <s v="Violencia Psicológica"/>
    <n v="0"/>
    <n v="43222.750283842077"/>
    <n v="67362.295993001127"/>
  </r>
  <r>
    <n v="12"/>
    <n v="12401"/>
    <s v="Magallanes y Antártica Chilena"/>
    <s v="Natales"/>
    <x v="2"/>
    <x v="2"/>
    <n v="1"/>
    <s v="Año"/>
    <n v="1"/>
    <s v="Violencia psicológica"/>
    <s v="Si sufrió el año pasado"/>
    <n v="270103"/>
    <s v="Delitos violentos"/>
    <n v="270103008"/>
    <s v="Violencia Psicológica"/>
    <n v="0"/>
    <n v="7139.6838454801045"/>
    <n v="23146.812089681727"/>
  </r>
  <r>
    <n v="13"/>
    <n v="13101"/>
    <s v="Metropolitana"/>
    <s v="Santiago"/>
    <x v="0"/>
    <x v="0"/>
    <n v="1"/>
    <s v="Año"/>
    <n v="1"/>
    <s v="Violencia psicológica"/>
    <s v="No sufrió el año pasado"/>
    <n v="270103"/>
    <s v="Delitos violentos"/>
    <n v="270103008"/>
    <s v="Violencia Psicológica"/>
    <n v="38991.030657061587"/>
    <n v="51435.596327130974"/>
    <n v="71960.737335492144"/>
  </r>
  <r>
    <n v="13"/>
    <n v="13101"/>
    <s v="Metropolitana"/>
    <s v="Santiago"/>
    <x v="0"/>
    <x v="0"/>
    <n v="1"/>
    <s v="Año"/>
    <n v="1"/>
    <s v="Violencia psicológica"/>
    <s v="Si sufrió el año pasado"/>
    <n v="270103"/>
    <s v="Delitos violentos"/>
    <n v="270103008"/>
    <s v="Violencia Psicológica"/>
    <n v="0"/>
    <n v="18362.343576045103"/>
    <n v="5277.7163482277219"/>
  </r>
  <r>
    <n v="13"/>
    <n v="13101"/>
    <s v="Metropolitana"/>
    <s v="Santiago"/>
    <x v="0"/>
    <x v="0"/>
    <n v="2"/>
    <s v="Vida"/>
    <n v="1"/>
    <s v="Violencia psicológica"/>
    <s v="No sufrió antes ni durante el año pasado"/>
    <n v="270103"/>
    <s v="Delitos violentos"/>
    <n v="270103008"/>
    <s v="Violencia Psicológica"/>
    <n v="30772.584108024457"/>
    <n v="27365.19137427587"/>
    <n v="55221.864001777758"/>
  </r>
  <r>
    <n v="13"/>
    <n v="13101"/>
    <s v="Metropolitana"/>
    <s v="Santiago"/>
    <x v="0"/>
    <x v="0"/>
    <n v="2"/>
    <s v="Vida"/>
    <n v="1"/>
    <s v="Violencia psicológica"/>
    <s v="Si sufrió antes o durante el año pasado"/>
    <n v="270103"/>
    <s v="Delitos violentos"/>
    <n v="270103008"/>
    <s v="Violencia Psicológica"/>
    <n v="8218.4465490371313"/>
    <n v="42432.748528900192"/>
    <n v="22016.589681942045"/>
  </r>
  <r>
    <n v="13"/>
    <n v="13101"/>
    <s v="Metropolitana"/>
    <s v="Santiago"/>
    <x v="1"/>
    <x v="1"/>
    <n v="1"/>
    <s v="Año"/>
    <n v="1"/>
    <s v="Violencia psicológica"/>
    <s v="No sufrió el año pasado"/>
    <n v="270103"/>
    <s v="Delitos violentos"/>
    <n v="270103008"/>
    <s v="Violencia Psicológica"/>
    <n v="38991.030657061587"/>
    <n v="66802.252184739817"/>
    <n v="75740.914615922578"/>
  </r>
  <r>
    <n v="13"/>
    <n v="13101"/>
    <s v="Metropolitana"/>
    <s v="Santiago"/>
    <x v="1"/>
    <x v="1"/>
    <n v="1"/>
    <s v="Año"/>
    <n v="1"/>
    <s v="Violencia psicológica"/>
    <s v="Si sufrió el año pasado"/>
    <n v="270103"/>
    <s v="Delitos violentos"/>
    <n v="270103008"/>
    <s v="Violencia Psicológica"/>
    <n v="0"/>
    <n v="2995.6877184363098"/>
    <n v="1497.5390677972862"/>
  </r>
  <r>
    <n v="13"/>
    <n v="13101"/>
    <s v="Metropolitana"/>
    <s v="Santiago"/>
    <x v="2"/>
    <x v="2"/>
    <n v="1"/>
    <s v="Año"/>
    <n v="1"/>
    <s v="Violencia psicológica"/>
    <s v="No sufrió el año pasado"/>
    <n v="270103"/>
    <s v="Delitos violentos"/>
    <n v="270103008"/>
    <s v="Violencia Psicológica"/>
    <n v="38991.030657061587"/>
    <n v="51435.596327130974"/>
    <n v="71960.737335492144"/>
  </r>
  <r>
    <n v="13"/>
    <n v="13101"/>
    <s v="Metropolitana"/>
    <s v="Santiago"/>
    <x v="2"/>
    <x v="2"/>
    <n v="1"/>
    <s v="Año"/>
    <n v="1"/>
    <s v="Violencia psicológica"/>
    <s v="Si sufrió el año pasado"/>
    <n v="270103"/>
    <s v="Delitos violentos"/>
    <n v="270103008"/>
    <s v="Violencia Psicológica"/>
    <n v="0"/>
    <n v="18362.343576045103"/>
    <n v="5277.7163482277219"/>
  </r>
  <r>
    <n v="13"/>
    <n v="13102"/>
    <s v="Metropolitana"/>
    <s v="Cerrillos"/>
    <x v="0"/>
    <x v="0"/>
    <n v="1"/>
    <s v="Año"/>
    <n v="1"/>
    <s v="Violencia psicológica"/>
    <s v="No sufrió el año pasado"/>
    <n v="270103"/>
    <s v="Delitos violentos"/>
    <n v="270103008"/>
    <s v="Violencia Psicológica"/>
    <n v="59830.573370345555"/>
    <n v="178518.55428212928"/>
    <n v="99333.822971147514"/>
  </r>
  <r>
    <n v="13"/>
    <n v="13102"/>
    <s v="Metropolitana"/>
    <s v="Cerrillos"/>
    <x v="0"/>
    <x v="0"/>
    <n v="1"/>
    <s v="Año"/>
    <n v="1"/>
    <s v="Violencia psicológica"/>
    <s v="Si sufrió el año pasado"/>
    <n v="270103"/>
    <s v="Delitos violentos"/>
    <n v="270103008"/>
    <s v="Violencia Psicológica"/>
    <n v="0"/>
    <n v="15561.446257138339"/>
    <n v="44078.536972523543"/>
  </r>
  <r>
    <n v="13"/>
    <n v="13102"/>
    <s v="Metropolitana"/>
    <s v="Cerrillos"/>
    <x v="0"/>
    <x v="0"/>
    <n v="2"/>
    <s v="Vida"/>
    <n v="1"/>
    <s v="Violencia psicológica"/>
    <s v="No sufrió antes ni durante el año pasado"/>
    <n v="270103"/>
    <s v="Delitos violentos"/>
    <n v="270103008"/>
    <s v="Violencia Psicológica"/>
    <n v="37833.827893175076"/>
    <n v="98448.008091495823"/>
    <n v="71980.143608551632"/>
  </r>
  <r>
    <n v="13"/>
    <n v="13102"/>
    <s v="Metropolitana"/>
    <s v="Cerrillos"/>
    <x v="0"/>
    <x v="0"/>
    <n v="2"/>
    <s v="Vida"/>
    <n v="1"/>
    <s v="Violencia psicológica"/>
    <s v="Si sufrió antes o durante el año pasado"/>
    <n v="270103"/>
    <s v="Delitos violentos"/>
    <n v="270103008"/>
    <s v="Violencia Psicológica"/>
    <n v="21996.74547717048"/>
    <n v="95631.992447771743"/>
    <n v="71432.216335119447"/>
  </r>
  <r>
    <n v="13"/>
    <n v="13102"/>
    <s v="Metropolitana"/>
    <s v="Cerrillos"/>
    <x v="1"/>
    <x v="1"/>
    <n v="1"/>
    <s v="Año"/>
    <n v="1"/>
    <s v="Violencia psicológica"/>
    <s v="No sufrió el año pasado"/>
    <n v="270103"/>
    <s v="Delitos violentos"/>
    <n v="270103008"/>
    <s v="Violencia Psicológica"/>
    <n v="59830.573370345555"/>
    <n v="194080.00053926764"/>
    <n v="134943.18323237807"/>
  </r>
  <r>
    <n v="13"/>
    <n v="13102"/>
    <s v="Metropolitana"/>
    <s v="Cerrillos"/>
    <x v="1"/>
    <x v="1"/>
    <n v="1"/>
    <s v="Año"/>
    <n v="1"/>
    <s v="Violencia psicológica"/>
    <s v="Si sufrió el año pasado"/>
    <n v="270103"/>
    <s v="Delitos violentos"/>
    <n v="270103008"/>
    <s v="Violencia Psicológica"/>
    <n v="0"/>
    <n v="0"/>
    <n v="8469.1767112929774"/>
  </r>
  <r>
    <n v="13"/>
    <n v="13102"/>
    <s v="Metropolitana"/>
    <s v="Cerrillos"/>
    <x v="2"/>
    <x v="2"/>
    <n v="1"/>
    <s v="Año"/>
    <n v="1"/>
    <s v="Violencia psicológica"/>
    <s v="No sufrió el año pasado"/>
    <n v="270103"/>
    <s v="Delitos violentos"/>
    <n v="270103008"/>
    <s v="Violencia Psicológica"/>
    <n v="59830.573370345555"/>
    <n v="178518.55428212928"/>
    <n v="107802.9996824405"/>
  </r>
  <r>
    <n v="13"/>
    <n v="13102"/>
    <s v="Metropolitana"/>
    <s v="Cerrillos"/>
    <x v="2"/>
    <x v="2"/>
    <n v="1"/>
    <s v="Año"/>
    <n v="1"/>
    <s v="Violencia psicológica"/>
    <s v="Si sufrió el año pasado"/>
    <n v="270103"/>
    <s v="Delitos violentos"/>
    <n v="270103008"/>
    <s v="Violencia Psicológica"/>
    <n v="0"/>
    <n v="15561.446257138339"/>
    <n v="35609.360261230569"/>
  </r>
  <r>
    <n v="13"/>
    <n v="13103"/>
    <s v="Metropolitana"/>
    <s v="Cerro Navia"/>
    <x v="0"/>
    <x v="0"/>
    <n v="1"/>
    <s v="Año"/>
    <n v="1"/>
    <s v="Violencia psicológica"/>
    <s v="No sufrió el año pasado"/>
    <n v="270103"/>
    <s v="Delitos violentos"/>
    <n v="270103008"/>
    <s v="Violencia Psicológica"/>
    <n v="58285.385500575372"/>
    <n v="53405.32305244734"/>
    <n v="112324.90274785124"/>
  </r>
  <r>
    <n v="13"/>
    <n v="13103"/>
    <s v="Metropolitana"/>
    <s v="Cerro Navia"/>
    <x v="0"/>
    <x v="0"/>
    <n v="1"/>
    <s v="Año"/>
    <n v="1"/>
    <s v="Violencia psicológica"/>
    <s v="Si sufrió el año pasado"/>
    <n v="270103"/>
    <s v="Delitos violentos"/>
    <n v="270103008"/>
    <s v="Violencia Psicológica"/>
    <n v="10884.15803605677"/>
    <n v="36653.917967224406"/>
    <n v="50827.11630852204"/>
  </r>
  <r>
    <n v="13"/>
    <n v="13103"/>
    <s v="Metropolitana"/>
    <s v="Cerro Navia"/>
    <x v="0"/>
    <x v="0"/>
    <n v="2"/>
    <s v="Vida"/>
    <n v="1"/>
    <s v="Violencia psicológica"/>
    <s v="No sufrió antes ni durante el año pasado"/>
    <n v="270103"/>
    <s v="Delitos violentos"/>
    <n v="270103008"/>
    <s v="Violencia Psicológica"/>
    <n v="25430.160556742834"/>
    <n v="30554.631859951838"/>
    <n v="57224.449773902365"/>
  </r>
  <r>
    <n v="13"/>
    <n v="13103"/>
    <s v="Metropolitana"/>
    <s v="Cerro Navia"/>
    <x v="0"/>
    <x v="0"/>
    <n v="2"/>
    <s v="Vida"/>
    <n v="1"/>
    <s v="Violencia psicológica"/>
    <s v="Si sufrió antes o durante el año pasado"/>
    <n v="270103"/>
    <s v="Delitos violentos"/>
    <n v="270103008"/>
    <s v="Violencia Psicológica"/>
    <n v="43739.382979889306"/>
    <n v="59504.609159719912"/>
    <n v="105927.56928247094"/>
  </r>
  <r>
    <n v="13"/>
    <n v="13103"/>
    <s v="Metropolitana"/>
    <s v="Cerro Navia"/>
    <x v="1"/>
    <x v="1"/>
    <n v="1"/>
    <s v="Año"/>
    <n v="1"/>
    <s v="Violencia psicológica"/>
    <s v="No sufrió el año pasado"/>
    <n v="270103"/>
    <s v="Delitos violentos"/>
    <n v="270103008"/>
    <s v="Violencia Psicológica"/>
    <n v="69169.543536632147"/>
    <n v="85705.081754510844"/>
    <n v="157921.45986326085"/>
  </r>
  <r>
    <n v="13"/>
    <n v="13103"/>
    <s v="Metropolitana"/>
    <s v="Cerro Navia"/>
    <x v="1"/>
    <x v="1"/>
    <n v="1"/>
    <s v="Año"/>
    <n v="1"/>
    <s v="Violencia psicológica"/>
    <s v="Si sufrió el año pasado"/>
    <n v="270103"/>
    <s v="Delitos violentos"/>
    <n v="270103008"/>
    <s v="Violencia Psicológica"/>
    <n v="0"/>
    <n v="4354.1592651609235"/>
    <n v="5230.5591931124791"/>
  </r>
  <r>
    <n v="13"/>
    <n v="13103"/>
    <s v="Metropolitana"/>
    <s v="Cerro Navia"/>
    <x v="2"/>
    <x v="2"/>
    <n v="1"/>
    <s v="Año"/>
    <n v="1"/>
    <s v="Violencia psicológica"/>
    <s v="No sufrió el año pasado"/>
    <n v="270103"/>
    <s v="Delitos violentos"/>
    <n v="270103008"/>
    <s v="Violencia Psicológica"/>
    <n v="58285.385500575372"/>
    <n v="53405.32305244734"/>
    <n v="112324.90274785124"/>
  </r>
  <r>
    <n v="13"/>
    <n v="13103"/>
    <s v="Metropolitana"/>
    <s v="Cerro Navia"/>
    <x v="2"/>
    <x v="2"/>
    <n v="1"/>
    <s v="Año"/>
    <n v="1"/>
    <s v="Violencia psicológica"/>
    <s v="Si sufrió el año pasado"/>
    <n v="270103"/>
    <s v="Delitos violentos"/>
    <n v="270103008"/>
    <s v="Violencia Psicológica"/>
    <n v="10884.15803605677"/>
    <n v="36653.917967224406"/>
    <n v="50827.11630852204"/>
  </r>
  <r>
    <n v="13"/>
    <n v="13104"/>
    <s v="Metropolitana"/>
    <s v="Conchalí"/>
    <x v="0"/>
    <x v="0"/>
    <n v="1"/>
    <s v="Año"/>
    <n v="1"/>
    <s v="Violencia psicológica"/>
    <s v="No sufrió el año pasado"/>
    <n v="270103"/>
    <s v="Delitos violentos"/>
    <n v="270103008"/>
    <s v="Violencia Psicológica"/>
    <n v="47730.932934545039"/>
    <n v="86813.46133736115"/>
    <n v="45257.420385119563"/>
  </r>
  <r>
    <n v="13"/>
    <n v="13104"/>
    <s v="Metropolitana"/>
    <s v="Conchalí"/>
    <x v="0"/>
    <x v="0"/>
    <n v="1"/>
    <s v="Año"/>
    <n v="1"/>
    <s v="Violencia psicológica"/>
    <s v="Si sufrió el año pasado"/>
    <n v="270103"/>
    <s v="Delitos violentos"/>
    <n v="270103008"/>
    <s v="Violencia Psicológica"/>
    <n v="17643.50626941217"/>
    <n v="18241.587924378957"/>
    <n v="6042.8576043386656"/>
  </r>
  <r>
    <n v="13"/>
    <n v="13104"/>
    <s v="Metropolitana"/>
    <s v="Conchalí"/>
    <x v="0"/>
    <x v="0"/>
    <n v="2"/>
    <s v="Vida"/>
    <n v="1"/>
    <s v="Violencia psicológica"/>
    <s v="No sufrió antes ni durante el año pasado"/>
    <n v="270103"/>
    <s v="Delitos violentos"/>
    <n v="270103008"/>
    <s v="Violencia Psicológica"/>
    <n v="34371.045668929022"/>
    <n v="60907.434456331946"/>
    <n v="41245.949148909924"/>
  </r>
  <r>
    <n v="13"/>
    <n v="13104"/>
    <s v="Metropolitana"/>
    <s v="Conchalí"/>
    <x v="0"/>
    <x v="0"/>
    <n v="2"/>
    <s v="Vida"/>
    <n v="1"/>
    <s v="Violencia psicológica"/>
    <s v="Si sufrió antes o durante el año pasado"/>
    <n v="270103"/>
    <s v="Delitos violentos"/>
    <n v="270103008"/>
    <s v="Violencia Psicológica"/>
    <n v="31003.393535028183"/>
    <n v="44147.614805408142"/>
    <n v="10054.328840548307"/>
  </r>
  <r>
    <n v="13"/>
    <n v="13104"/>
    <s v="Metropolitana"/>
    <s v="Conchalí"/>
    <x v="1"/>
    <x v="1"/>
    <n v="1"/>
    <s v="Año"/>
    <n v="1"/>
    <s v="Violencia psicológica"/>
    <s v="No sufrió el año pasado"/>
    <n v="270103"/>
    <s v="Delitos violentos"/>
    <n v="270103008"/>
    <s v="Violencia Psicológica"/>
    <n v="60071.321753134704"/>
    <n v="100968.20203350415"/>
    <n v="51300.277989458227"/>
  </r>
  <r>
    <n v="13"/>
    <n v="13104"/>
    <s v="Metropolitana"/>
    <s v="Conchalí"/>
    <x v="1"/>
    <x v="1"/>
    <n v="1"/>
    <s v="Año"/>
    <n v="1"/>
    <s v="Violencia psicológica"/>
    <s v="Si sufrió el año pasado"/>
    <n v="270103"/>
    <s v="Delitos violentos"/>
    <n v="270103008"/>
    <s v="Violencia Psicológica"/>
    <n v="5303.1174508225013"/>
    <n v="4086.8472282359935"/>
    <n v="0"/>
  </r>
  <r>
    <n v="13"/>
    <n v="13104"/>
    <s v="Metropolitana"/>
    <s v="Conchalí"/>
    <x v="2"/>
    <x v="2"/>
    <n v="1"/>
    <s v="Año"/>
    <n v="1"/>
    <s v="Violencia psicológica"/>
    <s v="No sufrió el año pasado"/>
    <n v="270103"/>
    <s v="Delitos violentos"/>
    <n v="270103008"/>
    <s v="Violencia Psicológica"/>
    <n v="47730.932934545039"/>
    <n v="86813.46133736115"/>
    <n v="45257.420385119563"/>
  </r>
  <r>
    <n v="13"/>
    <n v="13104"/>
    <s v="Metropolitana"/>
    <s v="Conchalí"/>
    <x v="2"/>
    <x v="2"/>
    <n v="1"/>
    <s v="Año"/>
    <n v="1"/>
    <s v="Violencia psicológica"/>
    <s v="Si sufrió el año pasado"/>
    <n v="270103"/>
    <s v="Delitos violentos"/>
    <n v="270103008"/>
    <s v="Violencia Psicológica"/>
    <n v="17643.50626941217"/>
    <n v="18241.587924378957"/>
    <n v="6042.8576043386656"/>
  </r>
  <r>
    <n v="13"/>
    <n v="13105"/>
    <s v="Metropolitana"/>
    <s v="El Bosque"/>
    <x v="0"/>
    <x v="0"/>
    <n v="1"/>
    <s v="Año"/>
    <n v="1"/>
    <s v="Violencia psicológica"/>
    <s v="No sufrió el año pasado"/>
    <n v="270103"/>
    <s v="Delitos violentos"/>
    <n v="270103008"/>
    <s v="Violencia Psicológica"/>
    <n v="67588.375867977273"/>
    <n v="14614.89249999335"/>
    <n v="34809.328040146211"/>
  </r>
  <r>
    <n v="13"/>
    <n v="13105"/>
    <s v="Metropolitana"/>
    <s v="El Bosque"/>
    <x v="0"/>
    <x v="0"/>
    <n v="1"/>
    <s v="Año"/>
    <n v="1"/>
    <s v="Violencia psicológica"/>
    <s v="Si sufrió el año pasado"/>
    <n v="270103"/>
    <s v="Delitos violentos"/>
    <n v="270103008"/>
    <s v="Violencia Psicológica"/>
    <n v="0"/>
    <n v="29065.267506480184"/>
    <n v="5721.7094673841239"/>
  </r>
  <r>
    <n v="13"/>
    <n v="13105"/>
    <s v="Metropolitana"/>
    <s v="El Bosque"/>
    <x v="0"/>
    <x v="0"/>
    <n v="2"/>
    <s v="Vida"/>
    <n v="1"/>
    <s v="Violencia psicológica"/>
    <s v="No sufrió antes ni durante el año pasado"/>
    <n v="270103"/>
    <s v="Delitos violentos"/>
    <n v="270103008"/>
    <s v="Violencia Psicológica"/>
    <n v="49094.82369916133"/>
    <n v="6873.0025850515576"/>
    <n v="23344.852859425951"/>
  </r>
  <r>
    <n v="13"/>
    <n v="13105"/>
    <s v="Metropolitana"/>
    <s v="El Bosque"/>
    <x v="0"/>
    <x v="0"/>
    <n v="2"/>
    <s v="Vida"/>
    <n v="1"/>
    <s v="Violencia psicológica"/>
    <s v="Si sufrió antes o durante el año pasado"/>
    <n v="270103"/>
    <s v="Delitos violentos"/>
    <n v="270103008"/>
    <s v="Violencia Psicológica"/>
    <n v="18493.552168815942"/>
    <n v="36807.15742142198"/>
    <n v="17186.184648104383"/>
  </r>
  <r>
    <n v="13"/>
    <n v="13105"/>
    <s v="Metropolitana"/>
    <s v="El Bosque"/>
    <x v="1"/>
    <x v="1"/>
    <n v="1"/>
    <s v="Año"/>
    <n v="1"/>
    <s v="Violencia psicológica"/>
    <s v="No sufrió el año pasado"/>
    <n v="270103"/>
    <s v="Delitos violentos"/>
    <n v="270103008"/>
    <s v="Violencia Psicológica"/>
    <n v="67588.375867977273"/>
    <n v="35938.270091531747"/>
    <n v="36361.847127784778"/>
  </r>
  <r>
    <n v="13"/>
    <n v="13105"/>
    <s v="Metropolitana"/>
    <s v="El Bosque"/>
    <x v="1"/>
    <x v="1"/>
    <n v="1"/>
    <s v="Año"/>
    <n v="1"/>
    <s v="Violencia psicológica"/>
    <s v="Si sufrió el año pasado"/>
    <n v="270103"/>
    <s v="Delitos violentos"/>
    <n v="270103008"/>
    <s v="Violencia Psicológica"/>
    <n v="0"/>
    <n v="7741.8899149417912"/>
    <n v="4169.190379745557"/>
  </r>
  <r>
    <n v="13"/>
    <n v="13105"/>
    <s v="Metropolitana"/>
    <s v="El Bosque"/>
    <x v="2"/>
    <x v="2"/>
    <n v="1"/>
    <s v="Año"/>
    <n v="1"/>
    <s v="Violencia psicológica"/>
    <s v="No sufrió el año pasado"/>
    <n v="270103"/>
    <s v="Delitos violentos"/>
    <n v="270103008"/>
    <s v="Violencia Psicológica"/>
    <n v="67588.375867977273"/>
    <n v="14614.89249999335"/>
    <n v="34809.328040146211"/>
  </r>
  <r>
    <n v="13"/>
    <n v="13105"/>
    <s v="Metropolitana"/>
    <s v="El Bosque"/>
    <x v="2"/>
    <x v="2"/>
    <n v="1"/>
    <s v="Año"/>
    <n v="1"/>
    <s v="Violencia psicológica"/>
    <s v="Si sufrió el año pasado"/>
    <n v="270103"/>
    <s v="Delitos violentos"/>
    <n v="270103008"/>
    <s v="Violencia Psicológica"/>
    <n v="0"/>
    <n v="29065.267506480184"/>
    <n v="5721.7094673841239"/>
  </r>
  <r>
    <n v="13"/>
    <n v="13106"/>
    <s v="Metropolitana"/>
    <s v="Estación Central"/>
    <x v="0"/>
    <x v="0"/>
    <n v="1"/>
    <s v="Año"/>
    <n v="1"/>
    <s v="Violencia psicológica"/>
    <s v="No sufrió el año pasado"/>
    <n v="270103"/>
    <s v="Delitos violentos"/>
    <n v="270103008"/>
    <s v="Violencia Psicológica"/>
    <n v="62742.774566473985"/>
    <n v="39709.417145177074"/>
    <n v="45132.092804871667"/>
  </r>
  <r>
    <n v="13"/>
    <n v="13106"/>
    <s v="Metropolitana"/>
    <s v="Estación Central"/>
    <x v="0"/>
    <x v="0"/>
    <n v="1"/>
    <s v="Año"/>
    <n v="1"/>
    <s v="Violencia psicológica"/>
    <s v="Si sufrió el año pasado"/>
    <n v="270103"/>
    <s v="Delitos violentos"/>
    <n v="270103008"/>
    <s v="Violencia Psicológica"/>
    <n v="2277.4566473988439"/>
    <n v="0"/>
    <n v="0"/>
  </r>
  <r>
    <n v="13"/>
    <n v="13106"/>
    <s v="Metropolitana"/>
    <s v="Estación Central"/>
    <x v="0"/>
    <x v="0"/>
    <n v="2"/>
    <s v="Vida"/>
    <n v="1"/>
    <s v="Violencia psicológica"/>
    <s v="No sufrió antes ni durante el año pasado"/>
    <n v="270103"/>
    <s v="Delitos violentos"/>
    <n v="270103008"/>
    <s v="Violencia Psicológica"/>
    <n v="52596.820809248558"/>
    <n v="27292.245778696866"/>
    <n v="34573.436735447372"/>
  </r>
  <r>
    <n v="13"/>
    <n v="13106"/>
    <s v="Metropolitana"/>
    <s v="Estación Central"/>
    <x v="0"/>
    <x v="0"/>
    <n v="2"/>
    <s v="Vida"/>
    <n v="1"/>
    <s v="Violencia psicológica"/>
    <s v="Si sufrió antes o durante el año pasado"/>
    <n v="270103"/>
    <s v="Delitos violentos"/>
    <n v="270103008"/>
    <s v="Violencia Psicológica"/>
    <n v="12423.410404624277"/>
    <n v="12417.171366480208"/>
    <n v="10558.656069424307"/>
  </r>
  <r>
    <n v="13"/>
    <n v="13106"/>
    <s v="Metropolitana"/>
    <s v="Estación Central"/>
    <x v="1"/>
    <x v="1"/>
    <n v="1"/>
    <s v="Año"/>
    <n v="1"/>
    <s v="Violencia psicológica"/>
    <s v="No sufrió el año pasado"/>
    <n v="270103"/>
    <s v="Delitos violentos"/>
    <n v="270103008"/>
    <s v="Violencia Psicológica"/>
    <n v="62742.774566473985"/>
    <n v="39709.417145177074"/>
    <n v="45132.092804871667"/>
  </r>
  <r>
    <n v="13"/>
    <n v="13106"/>
    <s v="Metropolitana"/>
    <s v="Estación Central"/>
    <x v="1"/>
    <x v="1"/>
    <n v="1"/>
    <s v="Año"/>
    <n v="1"/>
    <s v="Violencia psicológica"/>
    <s v="Si sufrió el año pasado"/>
    <n v="270103"/>
    <s v="Delitos violentos"/>
    <n v="270103008"/>
    <s v="Violencia Psicológica"/>
    <n v="2277.4566473988439"/>
    <n v="0"/>
    <n v="0"/>
  </r>
  <r>
    <n v="13"/>
    <n v="13106"/>
    <s v="Metropolitana"/>
    <s v="Estación Central"/>
    <x v="2"/>
    <x v="2"/>
    <n v="1"/>
    <s v="Año"/>
    <n v="1"/>
    <s v="Violencia psicológica"/>
    <s v="No sufrió el año pasado"/>
    <n v="270103"/>
    <s v="Delitos violentos"/>
    <n v="270103008"/>
    <s v="Violencia Psicológica"/>
    <n v="62742.774566473985"/>
    <n v="39709.417145177074"/>
    <n v="45132.092804871667"/>
  </r>
  <r>
    <n v="13"/>
    <n v="13106"/>
    <s v="Metropolitana"/>
    <s v="Estación Central"/>
    <x v="2"/>
    <x v="2"/>
    <n v="1"/>
    <s v="Año"/>
    <n v="1"/>
    <s v="Violencia psicológica"/>
    <s v="Si sufrió el año pasado"/>
    <n v="270103"/>
    <s v="Delitos violentos"/>
    <n v="270103008"/>
    <s v="Violencia Psicológica"/>
    <n v="2277.4566473988439"/>
    <n v="0"/>
    <n v="0"/>
  </r>
  <r>
    <n v="13"/>
    <n v="13107"/>
    <s v="Metropolitana"/>
    <s v="Huechuraba"/>
    <x v="0"/>
    <x v="0"/>
    <n v="1"/>
    <s v="Año"/>
    <n v="1"/>
    <s v="Violencia psicológica"/>
    <s v="No sufrió el año pasado"/>
    <n v="270103"/>
    <s v="Delitos violentos"/>
    <n v="270103008"/>
    <s v="Violencia Psicológica"/>
    <n v="48208.992094861664"/>
    <n v="68446.174574792705"/>
    <n v="14319.322506316788"/>
  </r>
  <r>
    <n v="13"/>
    <n v="13107"/>
    <s v="Metropolitana"/>
    <s v="Huechuraba"/>
    <x v="0"/>
    <x v="0"/>
    <n v="1"/>
    <s v="Año"/>
    <n v="1"/>
    <s v="Violencia psicológica"/>
    <s v="Si sufrió el año pasado"/>
    <n v="270103"/>
    <s v="Delitos violentos"/>
    <n v="270103008"/>
    <s v="Violencia Psicológica"/>
    <n v="3882.5757575757575"/>
    <n v="31420.401326574087"/>
    <n v="3984.9857765265369"/>
  </r>
  <r>
    <n v="13"/>
    <n v="13107"/>
    <s v="Metropolitana"/>
    <s v="Huechuraba"/>
    <x v="0"/>
    <x v="0"/>
    <n v="2"/>
    <s v="Vida"/>
    <n v="1"/>
    <s v="Violencia psicológica"/>
    <s v="No sufrió antes ni durante el año pasado"/>
    <n v="270103"/>
    <s v="Delitos violentos"/>
    <n v="270103008"/>
    <s v="Violencia Psicológica"/>
    <n v="37423.830698287224"/>
    <n v="52549.100278283287"/>
    <n v="7969.9715530530739"/>
  </r>
  <r>
    <n v="13"/>
    <n v="13107"/>
    <s v="Metropolitana"/>
    <s v="Huechuraba"/>
    <x v="0"/>
    <x v="0"/>
    <n v="2"/>
    <s v="Vida"/>
    <n v="1"/>
    <s v="Violencia psicológica"/>
    <s v="Si sufrió antes o durante el año pasado"/>
    <n v="270103"/>
    <s v="Delitos violentos"/>
    <n v="270103008"/>
    <s v="Violencia Psicológica"/>
    <n v="14667.737154150198"/>
    <n v="47317.475623083519"/>
    <n v="10334.336729790251"/>
  </r>
  <r>
    <n v="13"/>
    <n v="13107"/>
    <s v="Metropolitana"/>
    <s v="Huechuraba"/>
    <x v="1"/>
    <x v="1"/>
    <n v="1"/>
    <s v="Año"/>
    <n v="1"/>
    <s v="Violencia psicológica"/>
    <s v="No sufrió el año pasado"/>
    <n v="270103"/>
    <s v="Delitos violentos"/>
    <n v="270103008"/>
    <s v="Violencia Psicológica"/>
    <n v="52091.567852437416"/>
    <n v="92979.689393460358"/>
    <n v="18304.308282843322"/>
  </r>
  <r>
    <n v="13"/>
    <n v="13107"/>
    <s v="Metropolitana"/>
    <s v="Huechuraba"/>
    <x v="1"/>
    <x v="1"/>
    <n v="1"/>
    <s v="Año"/>
    <n v="1"/>
    <s v="Violencia psicológica"/>
    <s v="Si sufrió el año pasado"/>
    <n v="270103"/>
    <s v="Delitos violentos"/>
    <n v="270103008"/>
    <s v="Violencia Psicológica"/>
    <n v="0"/>
    <n v="6886.8865079064662"/>
    <n v="0"/>
  </r>
  <r>
    <n v="13"/>
    <n v="13107"/>
    <s v="Metropolitana"/>
    <s v="Huechuraba"/>
    <x v="2"/>
    <x v="2"/>
    <n v="1"/>
    <s v="Año"/>
    <n v="1"/>
    <s v="Violencia psicológica"/>
    <s v="No sufrió el año pasado"/>
    <n v="270103"/>
    <s v="Delitos violentos"/>
    <n v="270103008"/>
    <s v="Violencia Psicológica"/>
    <n v="48208.992094861664"/>
    <n v="68446.174574792705"/>
    <n v="14319.322506316788"/>
  </r>
  <r>
    <n v="13"/>
    <n v="13107"/>
    <s v="Metropolitana"/>
    <s v="Huechuraba"/>
    <x v="2"/>
    <x v="2"/>
    <n v="1"/>
    <s v="Año"/>
    <n v="1"/>
    <s v="Violencia psicológica"/>
    <s v="Si sufrió el año pasado"/>
    <n v="270103"/>
    <s v="Delitos violentos"/>
    <n v="270103008"/>
    <s v="Violencia Psicológica"/>
    <n v="3882.5757575757575"/>
    <n v="31420.401326574087"/>
    <n v="3984.9857765265369"/>
  </r>
  <r>
    <n v="13"/>
    <n v="13108"/>
    <s v="Metropolitana"/>
    <s v="Independencia"/>
    <x v="0"/>
    <x v="0"/>
    <n v="1"/>
    <s v="Año"/>
    <n v="1"/>
    <s v="Violencia psicológica"/>
    <s v="No sufrió el año pasado"/>
    <n v="270103"/>
    <s v="Delitos violentos"/>
    <n v="270103008"/>
    <s v="Violencia Psicológica"/>
    <n v="26616.8938275892"/>
    <n v="36907.949842913658"/>
    <n v="55179.862248430574"/>
  </r>
  <r>
    <n v="13"/>
    <n v="13108"/>
    <s v="Metropolitana"/>
    <s v="Independencia"/>
    <x v="0"/>
    <x v="0"/>
    <n v="1"/>
    <s v="Año"/>
    <n v="1"/>
    <s v="Violencia psicológica"/>
    <s v="Si sufrió el año pasado"/>
    <n v="270103"/>
    <s v="Delitos violentos"/>
    <n v="270103008"/>
    <s v="Violencia Psicológica"/>
    <n v="22814.480423647885"/>
    <n v="0"/>
    <n v="18513.152951869139"/>
  </r>
  <r>
    <n v="13"/>
    <n v="13108"/>
    <s v="Metropolitana"/>
    <s v="Independencia"/>
    <x v="0"/>
    <x v="0"/>
    <n v="2"/>
    <s v="Vida"/>
    <n v="1"/>
    <s v="Violencia psicológica"/>
    <s v="No sufrió antes ni durante el año pasado"/>
    <n v="270103"/>
    <s v="Delitos violentos"/>
    <n v="270103008"/>
    <s v="Violencia Psicológica"/>
    <n v="7287.9590242208524"/>
    <n v="32560.927299398438"/>
    <n v="30669.891521798523"/>
  </r>
  <r>
    <n v="13"/>
    <n v="13108"/>
    <s v="Metropolitana"/>
    <s v="Independencia"/>
    <x v="0"/>
    <x v="0"/>
    <n v="2"/>
    <s v="Vida"/>
    <n v="1"/>
    <s v="Violencia psicológica"/>
    <s v="Si sufrió antes o durante el año pasado"/>
    <n v="270103"/>
    <s v="Delitos violentos"/>
    <n v="270103008"/>
    <s v="Violencia Psicológica"/>
    <n v="42143.415227016238"/>
    <n v="4347.0225435152306"/>
    <n v="43023.123678501193"/>
  </r>
  <r>
    <n v="13"/>
    <n v="13108"/>
    <s v="Metropolitana"/>
    <s v="Independencia"/>
    <x v="1"/>
    <x v="1"/>
    <n v="1"/>
    <s v="Año"/>
    <n v="1"/>
    <s v="Violencia psicológica"/>
    <s v="No sufrió el año pasado"/>
    <n v="270103"/>
    <s v="Delitos violentos"/>
    <n v="270103008"/>
    <s v="Violencia Psicológica"/>
    <n v="26616.8938275892"/>
    <n v="36907.949842913658"/>
    <n v="73693.015200299706"/>
  </r>
  <r>
    <n v="13"/>
    <n v="13108"/>
    <s v="Metropolitana"/>
    <s v="Independencia"/>
    <x v="1"/>
    <x v="1"/>
    <n v="1"/>
    <s v="Año"/>
    <n v="1"/>
    <s v="Violencia psicológica"/>
    <s v="Si sufrió el año pasado"/>
    <n v="270103"/>
    <s v="Delitos violentos"/>
    <n v="270103008"/>
    <s v="Violencia Psicológica"/>
    <n v="22814.480423647885"/>
    <n v="0"/>
    <n v="0"/>
  </r>
  <r>
    <n v="13"/>
    <n v="13108"/>
    <s v="Metropolitana"/>
    <s v="Independencia"/>
    <x v="2"/>
    <x v="2"/>
    <n v="1"/>
    <s v="Año"/>
    <n v="1"/>
    <s v="Violencia psicológica"/>
    <s v="No sufrió el año pasado"/>
    <n v="270103"/>
    <s v="Delitos violentos"/>
    <n v="270103008"/>
    <s v="Violencia Psicológica"/>
    <n v="26616.8938275892"/>
    <n v="36907.949842913658"/>
    <n v="55179.862248430574"/>
  </r>
  <r>
    <n v="13"/>
    <n v="13108"/>
    <s v="Metropolitana"/>
    <s v="Independencia"/>
    <x v="2"/>
    <x v="2"/>
    <n v="1"/>
    <s v="Año"/>
    <n v="1"/>
    <s v="Violencia psicológica"/>
    <s v="Si sufrió el año pasado"/>
    <n v="270103"/>
    <s v="Delitos violentos"/>
    <n v="270103008"/>
    <s v="Violencia Psicológica"/>
    <n v="22814.480423647885"/>
    <n v="0"/>
    <n v="18513.152951869139"/>
  </r>
  <r>
    <n v="13"/>
    <n v="13109"/>
    <s v="Metropolitana"/>
    <s v="La Cisterna"/>
    <x v="0"/>
    <x v="0"/>
    <n v="1"/>
    <s v="Año"/>
    <n v="1"/>
    <s v="Violencia psicológica"/>
    <s v="No sufrió el año pasado"/>
    <n v="270103"/>
    <s v="Delitos violentos"/>
    <n v="270103008"/>
    <s v="Violencia Psicológica"/>
    <n v="31681.231793591345"/>
    <n v="0"/>
    <n v="44997.16447442909"/>
  </r>
  <r>
    <n v="13"/>
    <n v="13109"/>
    <s v="Metropolitana"/>
    <s v="La Cisterna"/>
    <x v="0"/>
    <x v="0"/>
    <n v="1"/>
    <s v="Año"/>
    <n v="1"/>
    <s v="Violencia psicológica"/>
    <s v="Si sufrió el año pasado"/>
    <n v="270103"/>
    <s v="Delitos violentos"/>
    <n v="270103008"/>
    <s v="Violencia Psicológica"/>
    <n v="30738.660008322931"/>
    <n v="0"/>
    <n v="5694.1507709047273"/>
  </r>
  <r>
    <n v="13"/>
    <n v="13109"/>
    <s v="Metropolitana"/>
    <s v="La Cisterna"/>
    <x v="0"/>
    <x v="0"/>
    <n v="2"/>
    <s v="Vida"/>
    <n v="1"/>
    <s v="Violencia psicológica"/>
    <s v="No sufrió antes ni durante el año pasado"/>
    <n v="270103"/>
    <s v="Delitos violentos"/>
    <n v="270103008"/>
    <s v="Violencia Psicológica"/>
    <n v="31681.231793591345"/>
    <n v="0"/>
    <n v="36805.478301814212"/>
  </r>
  <r>
    <n v="13"/>
    <n v="13109"/>
    <s v="Metropolitana"/>
    <s v="La Cisterna"/>
    <x v="0"/>
    <x v="0"/>
    <n v="2"/>
    <s v="Vida"/>
    <n v="1"/>
    <s v="Violencia psicológica"/>
    <s v="Si sufrió antes o durante el año pasado"/>
    <n v="270103"/>
    <s v="Delitos violentos"/>
    <n v="270103008"/>
    <s v="Violencia Psicológica"/>
    <n v="30738.660008322931"/>
    <n v="0"/>
    <n v="13885.836943519613"/>
  </r>
  <r>
    <n v="13"/>
    <n v="13109"/>
    <s v="Metropolitana"/>
    <s v="La Cisterna"/>
    <x v="1"/>
    <x v="1"/>
    <n v="1"/>
    <s v="Año"/>
    <n v="1"/>
    <s v="Violencia psicológica"/>
    <s v="No sufrió el año pasado"/>
    <n v="270103"/>
    <s v="Delitos violentos"/>
    <n v="270103008"/>
    <s v="Violencia Psicológica"/>
    <n v="62419.891801914273"/>
    <n v="0"/>
    <n v="50691.315245333812"/>
  </r>
  <r>
    <n v="13"/>
    <n v="13109"/>
    <s v="Metropolitana"/>
    <s v="La Cisterna"/>
    <x v="2"/>
    <x v="2"/>
    <n v="1"/>
    <s v="Año"/>
    <n v="1"/>
    <s v="Violencia psicológica"/>
    <s v="No sufrió el año pasado"/>
    <n v="270103"/>
    <s v="Delitos violentos"/>
    <n v="270103008"/>
    <s v="Violencia Psicológica"/>
    <n v="31681.231793591345"/>
    <n v="0"/>
    <n v="44997.16447442909"/>
  </r>
  <r>
    <n v="13"/>
    <n v="13109"/>
    <s v="Metropolitana"/>
    <s v="La Cisterna"/>
    <x v="2"/>
    <x v="2"/>
    <n v="1"/>
    <s v="Año"/>
    <n v="1"/>
    <s v="Violencia psicológica"/>
    <s v="Si sufrió el año pasado"/>
    <n v="270103"/>
    <s v="Delitos violentos"/>
    <n v="270103008"/>
    <s v="Violencia Psicológica"/>
    <n v="30738.660008322931"/>
    <n v="0"/>
    <n v="5694.1507709047273"/>
  </r>
  <r>
    <n v="13"/>
    <n v="13110"/>
    <s v="Metropolitana"/>
    <s v="La Florida"/>
    <x v="0"/>
    <x v="0"/>
    <n v="1"/>
    <s v="Año"/>
    <n v="1"/>
    <s v="Violencia psicológica"/>
    <s v="No sufrió el año pasado"/>
    <n v="270103"/>
    <s v="Delitos violentos"/>
    <n v="270103008"/>
    <s v="Violencia Psicológica"/>
    <n v="57628.468181539778"/>
    <n v="38511.274783753564"/>
    <n v="48335.350640191704"/>
  </r>
  <r>
    <n v="13"/>
    <n v="13110"/>
    <s v="Metropolitana"/>
    <s v="La Florida"/>
    <x v="0"/>
    <x v="0"/>
    <n v="1"/>
    <s v="Año"/>
    <n v="1"/>
    <s v="Violencia psicológica"/>
    <s v="Si sufrió el año pasado"/>
    <n v="270103"/>
    <s v="Delitos violentos"/>
    <n v="270103008"/>
    <s v="Violencia Psicológica"/>
    <n v="10661.787223617321"/>
    <n v="11294.301582232447"/>
    <n v="12390.802282512635"/>
  </r>
  <r>
    <n v="13"/>
    <n v="13110"/>
    <s v="Metropolitana"/>
    <s v="La Florida"/>
    <x v="0"/>
    <x v="0"/>
    <n v="2"/>
    <s v="Vida"/>
    <n v="1"/>
    <s v="Violencia psicológica"/>
    <s v="No sufrió antes ni durante el año pasado"/>
    <n v="270103"/>
    <s v="Delitos violentos"/>
    <n v="270103008"/>
    <s v="Violencia Psicológica"/>
    <n v="48069.65966395133"/>
    <n v="28481.526997968409"/>
    <n v="38022.159683755512"/>
  </r>
  <r>
    <n v="13"/>
    <n v="13110"/>
    <s v="Metropolitana"/>
    <s v="La Florida"/>
    <x v="0"/>
    <x v="0"/>
    <n v="2"/>
    <s v="Vida"/>
    <n v="1"/>
    <s v="Violencia psicológica"/>
    <s v="Si sufrió antes o durante el año pasado"/>
    <n v="270103"/>
    <s v="Delitos violentos"/>
    <n v="270103008"/>
    <s v="Violencia Psicológica"/>
    <n v="20220.595741205772"/>
    <n v="21324.049368017601"/>
    <n v="22703.99323894882"/>
  </r>
  <r>
    <n v="13"/>
    <n v="13110"/>
    <s v="Metropolitana"/>
    <s v="La Florida"/>
    <x v="1"/>
    <x v="1"/>
    <n v="1"/>
    <s v="Año"/>
    <n v="1"/>
    <s v="Violencia psicológica"/>
    <s v="No sufrió el año pasado"/>
    <n v="270103"/>
    <s v="Delitos violentos"/>
    <n v="270103008"/>
    <s v="Violencia Psicológica"/>
    <n v="57628.468181539778"/>
    <n v="49805.576365986009"/>
    <n v="60726.15292270435"/>
  </r>
  <r>
    <n v="13"/>
    <n v="13110"/>
    <s v="Metropolitana"/>
    <s v="La Florida"/>
    <x v="1"/>
    <x v="1"/>
    <n v="1"/>
    <s v="Año"/>
    <n v="1"/>
    <s v="Violencia psicológica"/>
    <s v="Si sufrió el año pasado"/>
    <n v="270103"/>
    <s v="Delitos violentos"/>
    <n v="270103008"/>
    <s v="Violencia Psicológica"/>
    <n v="10661.787223617321"/>
    <n v="0"/>
    <n v="0"/>
  </r>
  <r>
    <n v="13"/>
    <n v="13110"/>
    <s v="Metropolitana"/>
    <s v="La Florida"/>
    <x v="2"/>
    <x v="2"/>
    <n v="1"/>
    <s v="Año"/>
    <n v="1"/>
    <s v="Violencia psicológica"/>
    <s v="No sufrió el año pasado"/>
    <n v="270103"/>
    <s v="Delitos violentos"/>
    <n v="270103008"/>
    <s v="Violencia Psicológica"/>
    <n v="57628.468181539778"/>
    <n v="38511.274783753564"/>
    <n v="48335.350640191704"/>
  </r>
  <r>
    <n v="13"/>
    <n v="13110"/>
    <s v="Metropolitana"/>
    <s v="La Florida"/>
    <x v="2"/>
    <x v="2"/>
    <n v="1"/>
    <s v="Año"/>
    <n v="1"/>
    <s v="Violencia psicológica"/>
    <s v="Si sufrió el año pasado"/>
    <n v="270103"/>
    <s v="Delitos violentos"/>
    <n v="270103008"/>
    <s v="Violencia Psicológica"/>
    <n v="10661.787223617321"/>
    <n v="11294.301582232447"/>
    <n v="12390.802282512635"/>
  </r>
  <r>
    <n v="13"/>
    <n v="13111"/>
    <s v="Metropolitana"/>
    <s v="La Granja"/>
    <x v="0"/>
    <x v="0"/>
    <n v="1"/>
    <s v="Año"/>
    <n v="1"/>
    <s v="Violencia psicológica"/>
    <s v="No sufrió el año pasado"/>
    <n v="270103"/>
    <s v="Delitos violentos"/>
    <n v="270103008"/>
    <s v="Violencia Psicológica"/>
    <n v="68556.764588021324"/>
    <n v="18445.567879569076"/>
    <n v="25427.289163115787"/>
  </r>
  <r>
    <n v="13"/>
    <n v="13111"/>
    <s v="Metropolitana"/>
    <s v="La Granja"/>
    <x v="0"/>
    <x v="0"/>
    <n v="1"/>
    <s v="Año"/>
    <n v="1"/>
    <s v="Violencia psicológica"/>
    <s v="Si sufrió el año pasado"/>
    <n v="270103"/>
    <s v="Delitos violentos"/>
    <n v="270103008"/>
    <s v="Violencia Psicológica"/>
    <n v="1273.0803612712309"/>
    <n v="9586.9750192343363"/>
    <n v="10838.566512729263"/>
  </r>
  <r>
    <n v="13"/>
    <n v="13111"/>
    <s v="Metropolitana"/>
    <s v="La Granja"/>
    <x v="0"/>
    <x v="0"/>
    <n v="2"/>
    <s v="Vida"/>
    <n v="1"/>
    <s v="Violencia psicológica"/>
    <s v="No sufrió antes ni durante el año pasado"/>
    <n v="270103"/>
    <s v="Delitos violentos"/>
    <n v="270103008"/>
    <s v="Violencia Psicológica"/>
    <n v="22268.117505625596"/>
    <n v="8863.2147066049656"/>
    <n v="25427.289163115787"/>
  </r>
  <r>
    <n v="13"/>
    <n v="13111"/>
    <s v="Metropolitana"/>
    <s v="La Granja"/>
    <x v="0"/>
    <x v="0"/>
    <n v="2"/>
    <s v="Vida"/>
    <n v="1"/>
    <s v="Violencia psicológica"/>
    <s v="Si sufrió antes o durante el año pasado"/>
    <n v="270103"/>
    <s v="Delitos violentos"/>
    <n v="270103008"/>
    <s v="Violencia Psicológica"/>
    <n v="47561.727443666961"/>
    <n v="19169.328192198453"/>
    <n v="10838.566512729263"/>
  </r>
  <r>
    <n v="13"/>
    <n v="13111"/>
    <s v="Metropolitana"/>
    <s v="La Granja"/>
    <x v="1"/>
    <x v="1"/>
    <n v="1"/>
    <s v="Año"/>
    <n v="1"/>
    <s v="Violencia psicológica"/>
    <s v="No sufrió el año pasado"/>
    <n v="270103"/>
    <s v="Delitos violentos"/>
    <n v="270103008"/>
    <s v="Violencia Psicológica"/>
    <n v="68556.764588021324"/>
    <n v="22183.279000759023"/>
    <n v="36265.85567584505"/>
  </r>
  <r>
    <n v="13"/>
    <n v="13111"/>
    <s v="Metropolitana"/>
    <s v="La Granja"/>
    <x v="1"/>
    <x v="1"/>
    <n v="1"/>
    <s v="Año"/>
    <n v="1"/>
    <s v="Violencia psicológica"/>
    <s v="Si sufrió el año pasado"/>
    <n v="270103"/>
    <s v="Delitos violentos"/>
    <n v="270103008"/>
    <s v="Violencia Psicológica"/>
    <n v="1273.0803612712309"/>
    <n v="5849.2638980443908"/>
    <n v="0"/>
  </r>
  <r>
    <n v="13"/>
    <n v="13111"/>
    <s v="Metropolitana"/>
    <s v="La Granja"/>
    <x v="2"/>
    <x v="2"/>
    <n v="1"/>
    <s v="Año"/>
    <n v="1"/>
    <s v="Violencia psicológica"/>
    <s v="No sufrió el año pasado"/>
    <n v="270103"/>
    <s v="Delitos violentos"/>
    <n v="270103008"/>
    <s v="Violencia Psicológica"/>
    <n v="68556.764588021324"/>
    <n v="18445.567879569076"/>
    <n v="25427.289163115787"/>
  </r>
  <r>
    <n v="13"/>
    <n v="13111"/>
    <s v="Metropolitana"/>
    <s v="La Granja"/>
    <x v="2"/>
    <x v="2"/>
    <n v="1"/>
    <s v="Año"/>
    <n v="1"/>
    <s v="Violencia psicológica"/>
    <s v="Si sufrió el año pasado"/>
    <n v="270103"/>
    <s v="Delitos violentos"/>
    <n v="270103008"/>
    <s v="Violencia Psicológica"/>
    <n v="1273.0803612712309"/>
    <n v="9586.9750192343363"/>
    <n v="10838.566512729263"/>
  </r>
  <r>
    <n v="13"/>
    <n v="13112"/>
    <s v="Metropolitana"/>
    <s v="La Pintana"/>
    <x v="0"/>
    <x v="0"/>
    <n v="1"/>
    <s v="Año"/>
    <n v="1"/>
    <s v="Violencia psicológica"/>
    <s v="No sufrió el año pasado"/>
    <n v="270103"/>
    <s v="Delitos violentos"/>
    <n v="270103008"/>
    <s v="Violencia Psicológica"/>
    <n v="66510.783907092497"/>
    <n v="82521.953826891113"/>
    <n v="27261.199527292636"/>
  </r>
  <r>
    <n v="13"/>
    <n v="13112"/>
    <s v="Metropolitana"/>
    <s v="La Pintana"/>
    <x v="0"/>
    <x v="0"/>
    <n v="1"/>
    <s v="Año"/>
    <n v="1"/>
    <s v="Violencia psicológica"/>
    <s v="Si sufrió el año pasado"/>
    <n v="270103"/>
    <s v="Delitos violentos"/>
    <n v="270103008"/>
    <s v="Violencia Psicológica"/>
    <n v="0"/>
    <n v="21487.568453504871"/>
    <n v="20826.720971930987"/>
  </r>
  <r>
    <n v="13"/>
    <n v="13112"/>
    <s v="Metropolitana"/>
    <s v="La Pintana"/>
    <x v="0"/>
    <x v="0"/>
    <n v="2"/>
    <s v="Vida"/>
    <n v="1"/>
    <s v="Violencia psicológica"/>
    <s v="No sufrió antes ni durante el año pasado"/>
    <n v="270103"/>
    <s v="Delitos violentos"/>
    <n v="270103008"/>
    <s v="Violencia Psicológica"/>
    <n v="48187.474077146413"/>
    <n v="44943.194340120506"/>
    <n v="16658.959408386399"/>
  </r>
  <r>
    <n v="13"/>
    <n v="13112"/>
    <s v="Metropolitana"/>
    <s v="La Pintana"/>
    <x v="0"/>
    <x v="0"/>
    <n v="2"/>
    <s v="Vida"/>
    <n v="1"/>
    <s v="Violencia psicológica"/>
    <s v="Si sufrió antes o durante el año pasado"/>
    <n v="270103"/>
    <s v="Delitos violentos"/>
    <n v="270103008"/>
    <s v="Violencia Psicológica"/>
    <n v="18323.30982994608"/>
    <n v="59066.327940275514"/>
    <n v="31428.96109083722"/>
  </r>
  <r>
    <n v="13"/>
    <n v="13112"/>
    <s v="Metropolitana"/>
    <s v="La Pintana"/>
    <x v="1"/>
    <x v="1"/>
    <n v="1"/>
    <s v="Año"/>
    <n v="1"/>
    <s v="Violencia psicológica"/>
    <s v="No sufrió el año pasado"/>
    <n v="270103"/>
    <s v="Delitos violentos"/>
    <n v="270103008"/>
    <s v="Violencia Psicológica"/>
    <n v="66510.783907092497"/>
    <n v="97317.208129421953"/>
    <n v="37592.664416370317"/>
  </r>
  <r>
    <n v="13"/>
    <n v="13112"/>
    <s v="Metropolitana"/>
    <s v="La Pintana"/>
    <x v="1"/>
    <x v="1"/>
    <n v="1"/>
    <s v="Año"/>
    <n v="1"/>
    <s v="Violencia psicológica"/>
    <s v="Si sufrió el año pasado"/>
    <n v="270103"/>
    <s v="Delitos violentos"/>
    <n v="270103008"/>
    <s v="Violencia Psicológica"/>
    <n v="0"/>
    <n v="6692.3141509740472"/>
    <n v="10495.256082853308"/>
  </r>
  <r>
    <n v="13"/>
    <n v="13112"/>
    <s v="Metropolitana"/>
    <s v="La Pintana"/>
    <x v="2"/>
    <x v="2"/>
    <n v="1"/>
    <s v="Año"/>
    <n v="1"/>
    <s v="Violencia psicológica"/>
    <s v="No sufrió el año pasado"/>
    <n v="270103"/>
    <s v="Delitos violentos"/>
    <n v="270103008"/>
    <s v="Violencia Psicológica"/>
    <n v="66510.783907092497"/>
    <n v="89214.267977865165"/>
    <n v="27261.199527292636"/>
  </r>
  <r>
    <n v="13"/>
    <n v="13112"/>
    <s v="Metropolitana"/>
    <s v="La Pintana"/>
    <x v="2"/>
    <x v="2"/>
    <n v="1"/>
    <s v="Año"/>
    <n v="1"/>
    <s v="Violencia psicológica"/>
    <s v="Si sufrió el año pasado"/>
    <n v="270103"/>
    <s v="Delitos violentos"/>
    <n v="270103008"/>
    <s v="Violencia Psicológica"/>
    <n v="0"/>
    <n v="14795.254302530824"/>
    <n v="20826.720971930987"/>
  </r>
  <r>
    <n v="13"/>
    <n v="13113"/>
    <s v="Metropolitana"/>
    <s v="La Reina"/>
    <x v="0"/>
    <x v="0"/>
    <n v="1"/>
    <s v="Año"/>
    <n v="1"/>
    <s v="Violencia psicológica"/>
    <s v="No sufrió el año pasado"/>
    <n v="270103"/>
    <s v="Delitos violentos"/>
    <n v="270103008"/>
    <s v="Violencia Psicológica"/>
    <n v="64065.19199160346"/>
    <n v="28672.161574894806"/>
    <n v="47655.994401529962"/>
  </r>
  <r>
    <n v="13"/>
    <n v="13113"/>
    <s v="Metropolitana"/>
    <s v="La Reina"/>
    <x v="0"/>
    <x v="0"/>
    <n v="1"/>
    <s v="Año"/>
    <n v="1"/>
    <s v="Violencia psicológica"/>
    <s v="Si sufrió el año pasado"/>
    <n v="270103"/>
    <s v="Delitos violentos"/>
    <n v="270103008"/>
    <s v="Violencia Psicológica"/>
    <n v="7891.5579143315445"/>
    <n v="6196.6642516039929"/>
    <n v="0"/>
  </r>
  <r>
    <n v="13"/>
    <n v="13113"/>
    <s v="Metropolitana"/>
    <s v="La Reina"/>
    <x v="0"/>
    <x v="0"/>
    <n v="2"/>
    <s v="Vida"/>
    <n v="1"/>
    <s v="Violencia psicológica"/>
    <s v="No sufrió antes ni durante el año pasado"/>
    <n v="270103"/>
    <s v="Delitos violentos"/>
    <n v="270103008"/>
    <s v="Violencia Psicológica"/>
    <n v="51664.455314177081"/>
    <n v="23092.50992140975"/>
    <n v="39389.189416828114"/>
  </r>
  <r>
    <n v="13"/>
    <n v="13113"/>
    <s v="Metropolitana"/>
    <s v="La Reina"/>
    <x v="0"/>
    <x v="0"/>
    <n v="2"/>
    <s v="Vida"/>
    <n v="1"/>
    <s v="Violencia psicológica"/>
    <s v="Si sufrió antes o durante el año pasado"/>
    <n v="270103"/>
    <s v="Delitos violentos"/>
    <n v="270103008"/>
    <s v="Violencia Psicológica"/>
    <n v="20292.294591757927"/>
    <n v="11776.315905089048"/>
    <n v="8266.8049847018519"/>
  </r>
  <r>
    <n v="13"/>
    <n v="13113"/>
    <s v="Metropolitana"/>
    <s v="La Reina"/>
    <x v="1"/>
    <x v="1"/>
    <n v="1"/>
    <s v="Año"/>
    <n v="1"/>
    <s v="Violencia psicológica"/>
    <s v="No sufrió el año pasado"/>
    <n v="270103"/>
    <s v="Delitos violentos"/>
    <n v="270103008"/>
    <s v="Violencia Psicológica"/>
    <n v="71956.749905935008"/>
    <n v="34868.825826498796"/>
    <n v="47655.994401529962"/>
  </r>
  <r>
    <n v="13"/>
    <n v="13113"/>
    <s v="Metropolitana"/>
    <s v="La Reina"/>
    <x v="2"/>
    <x v="2"/>
    <n v="1"/>
    <s v="Año"/>
    <n v="1"/>
    <s v="Violencia psicológica"/>
    <s v="No sufrió el año pasado"/>
    <n v="270103"/>
    <s v="Delitos violentos"/>
    <n v="270103008"/>
    <s v="Violencia Psicológica"/>
    <n v="64065.19199160346"/>
    <n v="28672.161574894806"/>
    <n v="47655.994401529962"/>
  </r>
  <r>
    <n v="13"/>
    <n v="13113"/>
    <s v="Metropolitana"/>
    <s v="La Reina"/>
    <x v="2"/>
    <x v="2"/>
    <n v="1"/>
    <s v="Año"/>
    <n v="1"/>
    <s v="Violencia psicológica"/>
    <s v="Si sufrió el año pasado"/>
    <n v="270103"/>
    <s v="Delitos violentos"/>
    <n v="270103008"/>
    <s v="Violencia Psicológica"/>
    <n v="7891.5579143315445"/>
    <n v="6196.6642516039929"/>
    <n v="0"/>
  </r>
  <r>
    <n v="13"/>
    <n v="13114"/>
    <s v="Metropolitana"/>
    <s v="Las Condes"/>
    <x v="0"/>
    <x v="0"/>
    <n v="1"/>
    <s v="Año"/>
    <n v="1"/>
    <s v="Violencia psicológica"/>
    <s v="No sufrió el año pasado"/>
    <n v="270103"/>
    <s v="Delitos violentos"/>
    <n v="270103008"/>
    <s v="Violencia Psicológica"/>
    <n v="65749.417288788303"/>
    <n v="44056.153827094357"/>
    <n v="83199.790039408021"/>
  </r>
  <r>
    <n v="13"/>
    <n v="13114"/>
    <s v="Metropolitana"/>
    <s v="Las Condes"/>
    <x v="0"/>
    <x v="0"/>
    <n v="1"/>
    <s v="Año"/>
    <n v="1"/>
    <s v="Violencia psicológica"/>
    <s v="Si sufrió el año pasado"/>
    <n v="270103"/>
    <s v="Delitos violentos"/>
    <n v="270103008"/>
    <s v="Violencia Psicológica"/>
    <n v="1103.9421680235112"/>
    <n v="9476.6493239762549"/>
    <n v="3917.494738099022"/>
  </r>
  <r>
    <n v="13"/>
    <n v="13114"/>
    <s v="Metropolitana"/>
    <s v="Las Condes"/>
    <x v="0"/>
    <x v="0"/>
    <n v="2"/>
    <s v="Vida"/>
    <n v="1"/>
    <s v="Violencia psicológica"/>
    <s v="No sufrió antes ni durante el año pasado"/>
    <n v="270103"/>
    <s v="Delitos violentos"/>
    <n v="270103008"/>
    <s v="Violencia Psicológica"/>
    <n v="57743.471945410936"/>
    <n v="34755.368720369144"/>
    <n v="79399.57203353566"/>
  </r>
  <r>
    <n v="13"/>
    <n v="13114"/>
    <s v="Metropolitana"/>
    <s v="Las Condes"/>
    <x v="0"/>
    <x v="0"/>
    <n v="2"/>
    <s v="Vida"/>
    <n v="1"/>
    <s v="Violencia psicológica"/>
    <s v="Si sufrió antes o durante el año pasado"/>
    <n v="270103"/>
    <s v="Delitos violentos"/>
    <n v="270103008"/>
    <s v="Violencia Psicológica"/>
    <n v="9109.8875114008715"/>
    <n v="18777.434430701462"/>
    <n v="7717.7127439713749"/>
  </r>
  <r>
    <n v="13"/>
    <n v="13114"/>
    <s v="Metropolitana"/>
    <s v="Las Condes"/>
    <x v="1"/>
    <x v="1"/>
    <n v="1"/>
    <s v="Año"/>
    <n v="1"/>
    <s v="Violencia psicológica"/>
    <s v="No sufrió el año pasado"/>
    <n v="270103"/>
    <s v="Delitos violentos"/>
    <n v="270103008"/>
    <s v="Violencia Psicológica"/>
    <n v="66853.359456811813"/>
    <n v="51591.360663579588"/>
    <n v="87117.284777507026"/>
  </r>
  <r>
    <n v="13"/>
    <n v="13114"/>
    <s v="Metropolitana"/>
    <s v="Las Condes"/>
    <x v="1"/>
    <x v="1"/>
    <n v="1"/>
    <s v="Año"/>
    <n v="1"/>
    <s v="Violencia psicológica"/>
    <s v="Si sufrió el año pasado"/>
    <n v="270103"/>
    <s v="Delitos violentos"/>
    <n v="270103008"/>
    <s v="Violencia Psicológica"/>
    <n v="0"/>
    <n v="1941.4424874910164"/>
    <n v="0"/>
  </r>
  <r>
    <n v="13"/>
    <n v="13114"/>
    <s v="Metropolitana"/>
    <s v="Las Condes"/>
    <x v="2"/>
    <x v="2"/>
    <n v="1"/>
    <s v="Año"/>
    <n v="1"/>
    <s v="Violencia psicológica"/>
    <s v="No sufrió el año pasado"/>
    <n v="270103"/>
    <s v="Delitos violentos"/>
    <n v="270103008"/>
    <s v="Violencia Psicológica"/>
    <n v="65749.417288788303"/>
    <n v="44056.153827094357"/>
    <n v="83199.790039408021"/>
  </r>
  <r>
    <n v="13"/>
    <n v="13114"/>
    <s v="Metropolitana"/>
    <s v="Las Condes"/>
    <x v="2"/>
    <x v="2"/>
    <n v="1"/>
    <s v="Año"/>
    <n v="1"/>
    <s v="Violencia psicológica"/>
    <s v="Si sufrió el año pasado"/>
    <n v="270103"/>
    <s v="Delitos violentos"/>
    <n v="270103008"/>
    <s v="Violencia Psicológica"/>
    <n v="1103.9421680235112"/>
    <n v="9476.6493239762549"/>
    <n v="3917.494738099022"/>
  </r>
  <r>
    <n v="13"/>
    <n v="13115"/>
    <s v="Metropolitana"/>
    <s v="Lo Barnechea"/>
    <x v="0"/>
    <x v="0"/>
    <n v="1"/>
    <s v="Año"/>
    <n v="1"/>
    <s v="Violencia psicológica"/>
    <s v="No sufrió el año pasado"/>
    <n v="270103"/>
    <s v="Delitos violentos"/>
    <n v="270103008"/>
    <s v="Violencia Psicológica"/>
    <n v="54103.128438924694"/>
    <n v="42994.875350354872"/>
    <n v="22657.936024388666"/>
  </r>
  <r>
    <n v="13"/>
    <n v="13115"/>
    <s v="Metropolitana"/>
    <s v="Lo Barnechea"/>
    <x v="0"/>
    <x v="0"/>
    <n v="1"/>
    <s v="Año"/>
    <n v="1"/>
    <s v="Violencia psicológica"/>
    <s v="Si sufrió el año pasado"/>
    <n v="270103"/>
    <s v="Delitos violentos"/>
    <n v="270103008"/>
    <s v="Violencia Psicológica"/>
    <n v="0"/>
    <n v="5467.7549851509302"/>
    <n v="0"/>
  </r>
  <r>
    <n v="13"/>
    <n v="13115"/>
    <s v="Metropolitana"/>
    <s v="Lo Barnechea"/>
    <x v="0"/>
    <x v="0"/>
    <n v="2"/>
    <s v="Vida"/>
    <n v="1"/>
    <s v="Violencia psicológica"/>
    <s v="No sufrió antes ni durante el año pasado"/>
    <n v="270103"/>
    <s v="Delitos violentos"/>
    <n v="270103008"/>
    <s v="Violencia Psicológica"/>
    <n v="23730.545511711996"/>
    <n v="20879.683069889168"/>
    <n v="22657.936024388666"/>
  </r>
  <r>
    <n v="13"/>
    <n v="13115"/>
    <s v="Metropolitana"/>
    <s v="Lo Barnechea"/>
    <x v="0"/>
    <x v="0"/>
    <n v="2"/>
    <s v="Vida"/>
    <n v="1"/>
    <s v="Violencia psicológica"/>
    <s v="Si sufrió antes o durante el año pasado"/>
    <n v="270103"/>
    <s v="Delitos violentos"/>
    <n v="270103008"/>
    <s v="Violencia Psicológica"/>
    <n v="30372.582927212701"/>
    <n v="27582.947265616633"/>
    <n v="0"/>
  </r>
  <r>
    <n v="13"/>
    <n v="13115"/>
    <s v="Metropolitana"/>
    <s v="Lo Barnechea"/>
    <x v="1"/>
    <x v="1"/>
    <n v="1"/>
    <s v="Año"/>
    <n v="1"/>
    <s v="Violencia psicológica"/>
    <s v="No sufrió el año pasado"/>
    <n v="270103"/>
    <s v="Delitos violentos"/>
    <n v="270103008"/>
    <s v="Violencia Psicológica"/>
    <n v="54103.128438924694"/>
    <n v="42994.875350354872"/>
    <n v="22657.936024388666"/>
  </r>
  <r>
    <n v="13"/>
    <n v="13115"/>
    <s v="Metropolitana"/>
    <s v="Lo Barnechea"/>
    <x v="1"/>
    <x v="1"/>
    <n v="1"/>
    <s v="Año"/>
    <n v="1"/>
    <s v="Violencia psicológica"/>
    <s v="Si sufrió el año pasado"/>
    <n v="270103"/>
    <s v="Delitos violentos"/>
    <n v="270103008"/>
    <s v="Violencia Psicológica"/>
    <n v="0"/>
    <n v="5467.7549851509302"/>
    <n v="0"/>
  </r>
  <r>
    <n v="13"/>
    <n v="13115"/>
    <s v="Metropolitana"/>
    <s v="Lo Barnechea"/>
    <x v="2"/>
    <x v="2"/>
    <n v="1"/>
    <s v="Año"/>
    <n v="1"/>
    <s v="Violencia psicológica"/>
    <s v="No sufrió el año pasado"/>
    <n v="270103"/>
    <s v="Delitos violentos"/>
    <n v="270103008"/>
    <s v="Violencia Psicológica"/>
    <n v="54103.128438924694"/>
    <n v="42994.875350354872"/>
    <n v="22657.936024388666"/>
  </r>
  <r>
    <n v="13"/>
    <n v="13115"/>
    <s v="Metropolitana"/>
    <s v="Lo Barnechea"/>
    <x v="2"/>
    <x v="2"/>
    <n v="1"/>
    <s v="Año"/>
    <n v="1"/>
    <s v="Violencia psicológica"/>
    <s v="Si sufrió el año pasado"/>
    <n v="270103"/>
    <s v="Delitos violentos"/>
    <n v="270103008"/>
    <s v="Violencia Psicológica"/>
    <n v="0"/>
    <n v="5467.7549851509302"/>
    <n v="0"/>
  </r>
  <r>
    <n v="13"/>
    <n v="13116"/>
    <s v="Metropolitana"/>
    <s v="Lo Espejo"/>
    <x v="0"/>
    <x v="0"/>
    <n v="1"/>
    <s v="Año"/>
    <n v="1"/>
    <s v="Violencia psicológica"/>
    <s v="No sufrió el año pasado"/>
    <n v="270103"/>
    <s v="Delitos violentos"/>
    <n v="270103008"/>
    <s v="Violencia Psicológica"/>
    <n v="67276.971332701141"/>
    <n v="78193.166858622382"/>
    <n v="15310.886222478277"/>
  </r>
  <r>
    <n v="13"/>
    <n v="13116"/>
    <s v="Metropolitana"/>
    <s v="Lo Espejo"/>
    <x v="0"/>
    <x v="0"/>
    <n v="1"/>
    <s v="Año"/>
    <n v="1"/>
    <s v="Violencia psicológica"/>
    <s v="Si sufrió el año pasado"/>
    <n v="270103"/>
    <s v="Delitos violentos"/>
    <n v="270103008"/>
    <s v="Violencia Psicológica"/>
    <n v="0"/>
    <n v="10331.967326779528"/>
    <n v="11672.867795180797"/>
  </r>
  <r>
    <n v="13"/>
    <n v="13116"/>
    <s v="Metropolitana"/>
    <s v="Lo Espejo"/>
    <x v="0"/>
    <x v="0"/>
    <n v="2"/>
    <s v="Vida"/>
    <n v="1"/>
    <s v="Violencia psicológica"/>
    <s v="No sufrió antes ni durante el año pasado"/>
    <n v="270103"/>
    <s v="Delitos violentos"/>
    <n v="270103008"/>
    <s v="Violencia Psicológica"/>
    <n v="67276.971332701141"/>
    <n v="78193.166858622382"/>
    <n v="15310.886222478277"/>
  </r>
  <r>
    <n v="13"/>
    <n v="13116"/>
    <s v="Metropolitana"/>
    <s v="Lo Espejo"/>
    <x v="0"/>
    <x v="0"/>
    <n v="2"/>
    <s v="Vida"/>
    <n v="1"/>
    <s v="Violencia psicológica"/>
    <s v="Si sufrió antes o durante el año pasado"/>
    <n v="270103"/>
    <s v="Delitos violentos"/>
    <n v="270103008"/>
    <s v="Violencia Psicológica"/>
    <n v="0"/>
    <n v="10331.967326779528"/>
    <n v="11672.867795180797"/>
  </r>
  <r>
    <n v="13"/>
    <n v="13116"/>
    <s v="Metropolitana"/>
    <s v="Lo Espejo"/>
    <x v="1"/>
    <x v="1"/>
    <n v="1"/>
    <s v="Año"/>
    <n v="1"/>
    <s v="Violencia psicológica"/>
    <s v="No sufrió el año pasado"/>
    <n v="270103"/>
    <s v="Delitos violentos"/>
    <n v="270103008"/>
    <s v="Violencia Psicológica"/>
    <n v="67276.971332701141"/>
    <n v="88525.134185401927"/>
    <n v="26983.75401765907"/>
  </r>
  <r>
    <n v="13"/>
    <n v="13116"/>
    <s v="Metropolitana"/>
    <s v="Lo Espejo"/>
    <x v="2"/>
    <x v="2"/>
    <n v="1"/>
    <s v="Año"/>
    <n v="1"/>
    <s v="Violencia psicológica"/>
    <s v="No sufrió el año pasado"/>
    <n v="270103"/>
    <s v="Delitos violentos"/>
    <n v="270103008"/>
    <s v="Violencia Psicológica"/>
    <n v="67276.971332701141"/>
    <n v="78193.166858622382"/>
    <n v="15310.886222478277"/>
  </r>
  <r>
    <n v="13"/>
    <n v="13116"/>
    <s v="Metropolitana"/>
    <s v="Lo Espejo"/>
    <x v="2"/>
    <x v="2"/>
    <n v="1"/>
    <s v="Año"/>
    <n v="1"/>
    <s v="Violencia psicológica"/>
    <s v="Si sufrió el año pasado"/>
    <n v="270103"/>
    <s v="Delitos violentos"/>
    <n v="270103008"/>
    <s v="Violencia Psicológica"/>
    <n v="0"/>
    <n v="10331.967326779528"/>
    <n v="11672.867795180797"/>
  </r>
  <r>
    <n v="13"/>
    <n v="13117"/>
    <s v="Metropolitana"/>
    <s v="Lo Prado"/>
    <x v="0"/>
    <x v="0"/>
    <n v="1"/>
    <s v="Año"/>
    <n v="1"/>
    <s v="Violencia psicológica"/>
    <s v="No sufrió el año pasado"/>
    <n v="270103"/>
    <s v="Delitos violentos"/>
    <n v="270103008"/>
    <s v="Violencia Psicológica"/>
    <n v="62360.624704212023"/>
    <n v="38381.972222659322"/>
    <n v="34904.186385882575"/>
  </r>
  <r>
    <n v="13"/>
    <n v="13117"/>
    <s v="Metropolitana"/>
    <s v="Lo Prado"/>
    <x v="0"/>
    <x v="0"/>
    <n v="1"/>
    <s v="Año"/>
    <n v="1"/>
    <s v="Violencia psicológica"/>
    <s v="Si sufrió el año pasado"/>
    <n v="270103"/>
    <s v="Delitos violentos"/>
    <n v="270103008"/>
    <s v="Violencia Psicológica"/>
    <n v="7657.3592049219124"/>
    <n v="0"/>
    <n v="12437.820243268077"/>
  </r>
  <r>
    <n v="13"/>
    <n v="13117"/>
    <s v="Metropolitana"/>
    <s v="Lo Prado"/>
    <x v="0"/>
    <x v="0"/>
    <n v="2"/>
    <s v="Vida"/>
    <n v="1"/>
    <s v="Violencia psicológica"/>
    <s v="No sufrió antes ni durante el año pasado"/>
    <n v="270103"/>
    <s v="Delitos violentos"/>
    <n v="270103008"/>
    <s v="Violencia Psicológica"/>
    <n v="58530.998580217703"/>
    <n v="28438.60548182976"/>
    <n v="28044.394589502175"/>
  </r>
  <r>
    <n v="13"/>
    <n v="13117"/>
    <s v="Metropolitana"/>
    <s v="Lo Prado"/>
    <x v="0"/>
    <x v="0"/>
    <n v="2"/>
    <s v="Vida"/>
    <n v="1"/>
    <s v="Violencia psicológica"/>
    <s v="Si sufrió antes o durante el año pasado"/>
    <n v="270103"/>
    <s v="Delitos violentos"/>
    <n v="270103008"/>
    <s v="Violencia Psicológica"/>
    <n v="11486.985328916233"/>
    <n v="9943.366740829566"/>
    <n v="19297.61203964848"/>
  </r>
  <r>
    <n v="13"/>
    <n v="13117"/>
    <s v="Metropolitana"/>
    <s v="Lo Prado"/>
    <x v="1"/>
    <x v="1"/>
    <n v="1"/>
    <s v="Año"/>
    <n v="1"/>
    <s v="Violencia psicológica"/>
    <s v="No sufrió el año pasado"/>
    <n v="270103"/>
    <s v="Delitos violentos"/>
    <n v="270103008"/>
    <s v="Violencia Psicológica"/>
    <n v="70017.983909133938"/>
    <n v="38381.972222659322"/>
    <n v="47342.006629150652"/>
  </r>
  <r>
    <n v="13"/>
    <n v="13117"/>
    <s v="Metropolitana"/>
    <s v="Lo Prado"/>
    <x v="2"/>
    <x v="2"/>
    <n v="1"/>
    <s v="Año"/>
    <n v="1"/>
    <s v="Violencia psicológica"/>
    <s v="No sufrió el año pasado"/>
    <n v="270103"/>
    <s v="Delitos violentos"/>
    <n v="270103008"/>
    <s v="Violencia Psicológica"/>
    <n v="62360.624704212023"/>
    <n v="38381.972222659322"/>
    <n v="34904.186385882575"/>
  </r>
  <r>
    <n v="13"/>
    <n v="13117"/>
    <s v="Metropolitana"/>
    <s v="Lo Prado"/>
    <x v="2"/>
    <x v="2"/>
    <n v="1"/>
    <s v="Año"/>
    <n v="1"/>
    <s v="Violencia psicológica"/>
    <s v="Si sufrió el año pasado"/>
    <n v="270103"/>
    <s v="Delitos violentos"/>
    <n v="270103008"/>
    <s v="Violencia Psicológica"/>
    <n v="7657.3592049219124"/>
    <n v="0"/>
    <n v="12437.820243268077"/>
  </r>
  <r>
    <n v="13"/>
    <n v="13118"/>
    <s v="Metropolitana"/>
    <s v="Macul"/>
    <x v="0"/>
    <x v="0"/>
    <n v="1"/>
    <s v="Año"/>
    <n v="1"/>
    <s v="Violencia psicológica"/>
    <s v="No sufrió el año pasado"/>
    <n v="270103"/>
    <s v="Delitos violentos"/>
    <n v="270103008"/>
    <s v="Violencia Psicológica"/>
    <n v="65822.329716302789"/>
    <n v="34066.728736636804"/>
    <n v="73224.752264798837"/>
  </r>
  <r>
    <n v="13"/>
    <n v="13118"/>
    <s v="Metropolitana"/>
    <s v="Macul"/>
    <x v="0"/>
    <x v="0"/>
    <n v="1"/>
    <s v="Año"/>
    <n v="1"/>
    <s v="Violencia psicológica"/>
    <s v="Si sufrió el año pasado"/>
    <n v="270103"/>
    <s v="Delitos violentos"/>
    <n v="270103008"/>
    <s v="Violencia Psicológica"/>
    <n v="0"/>
    <n v="36500.62948433256"/>
    <n v="17069.272390781603"/>
  </r>
  <r>
    <n v="13"/>
    <n v="13118"/>
    <s v="Metropolitana"/>
    <s v="Macul"/>
    <x v="0"/>
    <x v="0"/>
    <n v="2"/>
    <s v="Vida"/>
    <n v="1"/>
    <s v="Violencia psicológica"/>
    <s v="No sufrió antes ni durante el año pasado"/>
    <n v="270103"/>
    <s v="Delitos violentos"/>
    <n v="270103008"/>
    <s v="Violencia Psicológica"/>
    <n v="48406.654464635903"/>
    <n v="4871.3780192720851"/>
    <n v="59440.434149073291"/>
  </r>
  <r>
    <n v="13"/>
    <n v="13118"/>
    <s v="Metropolitana"/>
    <s v="Macul"/>
    <x v="0"/>
    <x v="0"/>
    <n v="2"/>
    <s v="Vida"/>
    <n v="1"/>
    <s v="Violencia psicológica"/>
    <s v="Si sufrió antes o durante el año pasado"/>
    <n v="270103"/>
    <s v="Delitos violentos"/>
    <n v="270103008"/>
    <s v="Violencia Psicológica"/>
    <n v="17415.675251666886"/>
    <n v="65695.980201697268"/>
    <n v="30853.590506507164"/>
  </r>
  <r>
    <n v="13"/>
    <n v="13118"/>
    <s v="Metropolitana"/>
    <s v="Macul"/>
    <x v="1"/>
    <x v="1"/>
    <n v="1"/>
    <s v="Año"/>
    <n v="1"/>
    <s v="Violencia psicológica"/>
    <s v="No sufrió el año pasado"/>
    <n v="270103"/>
    <s v="Delitos violentos"/>
    <n v="270103008"/>
    <s v="Violencia Psicológica"/>
    <n v="65822.329716302789"/>
    <n v="70567.358220969356"/>
    <n v="86168.018708041913"/>
  </r>
  <r>
    <n v="13"/>
    <n v="13118"/>
    <s v="Metropolitana"/>
    <s v="Macul"/>
    <x v="1"/>
    <x v="1"/>
    <n v="1"/>
    <s v="Año"/>
    <n v="1"/>
    <s v="Violencia psicológica"/>
    <s v="Si sufrió el año pasado"/>
    <n v="270103"/>
    <s v="Delitos violentos"/>
    <n v="270103008"/>
    <s v="Violencia Psicológica"/>
    <n v="0"/>
    <n v="0"/>
    <n v="4126.0059475385133"/>
  </r>
  <r>
    <n v="13"/>
    <n v="13118"/>
    <s v="Metropolitana"/>
    <s v="Macul"/>
    <x v="2"/>
    <x v="2"/>
    <n v="1"/>
    <s v="Año"/>
    <n v="1"/>
    <s v="Violencia psicológica"/>
    <s v="No sufrió el año pasado"/>
    <n v="270103"/>
    <s v="Delitos violentos"/>
    <n v="270103008"/>
    <s v="Violencia Psicológica"/>
    <n v="65822.329716302789"/>
    <n v="34066.728736636804"/>
    <n v="77350.758212337343"/>
  </r>
  <r>
    <n v="13"/>
    <n v="13118"/>
    <s v="Metropolitana"/>
    <s v="Macul"/>
    <x v="2"/>
    <x v="2"/>
    <n v="1"/>
    <s v="Año"/>
    <n v="1"/>
    <s v="Violencia psicológica"/>
    <s v="Si sufrió el año pasado"/>
    <n v="270103"/>
    <s v="Delitos violentos"/>
    <n v="270103008"/>
    <s v="Violencia Psicológica"/>
    <n v="0"/>
    <n v="36500.62948433256"/>
    <n v="12943.266443243092"/>
  </r>
  <r>
    <n v="13"/>
    <n v="13119"/>
    <s v="Metropolitana"/>
    <s v="Maipú"/>
    <x v="0"/>
    <x v="0"/>
    <n v="1"/>
    <s v="Año"/>
    <n v="1"/>
    <s v="Violencia psicológica"/>
    <s v="No sufrió el año pasado"/>
    <n v="270103"/>
    <s v="Delitos violentos"/>
    <n v="270103008"/>
    <s v="Violencia Psicológica"/>
    <n v="56052.022718689383"/>
    <n v="51122.766786124434"/>
    <n v="67340.849293479157"/>
  </r>
  <r>
    <n v="13"/>
    <n v="13119"/>
    <s v="Metropolitana"/>
    <s v="Maipú"/>
    <x v="0"/>
    <x v="0"/>
    <n v="1"/>
    <s v="Año"/>
    <n v="1"/>
    <s v="Violencia psicológica"/>
    <s v="Si sufrió el año pasado"/>
    <n v="270103"/>
    <s v="Delitos violentos"/>
    <n v="270103008"/>
    <s v="Violencia Psicológica"/>
    <n v="4610.8379441712777"/>
    <n v="21246.240917415445"/>
    <n v="9492.6773821351089"/>
  </r>
  <r>
    <n v="13"/>
    <n v="13119"/>
    <s v="Metropolitana"/>
    <s v="Maipú"/>
    <x v="0"/>
    <x v="0"/>
    <n v="2"/>
    <s v="Vida"/>
    <n v="1"/>
    <s v="Violencia psicológica"/>
    <s v="No sufrió antes ni durante el año pasado"/>
    <n v="270103"/>
    <s v="Delitos violentos"/>
    <n v="270103008"/>
    <s v="Violencia Psicológica"/>
    <n v="49441.016107682772"/>
    <n v="39097.006991801951"/>
    <n v="58586.218231875195"/>
  </r>
  <r>
    <n v="13"/>
    <n v="13119"/>
    <s v="Metropolitana"/>
    <s v="Maipú"/>
    <x v="0"/>
    <x v="0"/>
    <n v="2"/>
    <s v="Vida"/>
    <n v="1"/>
    <s v="Violencia psicológica"/>
    <s v="Si sufrió antes o durante el año pasado"/>
    <n v="270103"/>
    <s v="Delitos violentos"/>
    <n v="270103008"/>
    <s v="Violencia Psicológica"/>
    <n v="11221.844555177888"/>
    <n v="33272.000711737885"/>
    <n v="18247.308443739064"/>
  </r>
  <r>
    <n v="13"/>
    <n v="13119"/>
    <s v="Metropolitana"/>
    <s v="Maipú"/>
    <x v="1"/>
    <x v="1"/>
    <n v="1"/>
    <s v="Año"/>
    <n v="1"/>
    <s v="Violencia psicológica"/>
    <s v="No sufrió el año pasado"/>
    <n v="270103"/>
    <s v="Delitos violentos"/>
    <n v="270103008"/>
    <s v="Violencia Psicológica"/>
    <n v="60662.860662860665"/>
    <n v="65346.87930997245"/>
    <n v="74572.951458325959"/>
  </r>
  <r>
    <n v="13"/>
    <n v="13119"/>
    <s v="Metropolitana"/>
    <s v="Maipú"/>
    <x v="1"/>
    <x v="1"/>
    <n v="1"/>
    <s v="Año"/>
    <n v="1"/>
    <s v="Violencia psicológica"/>
    <s v="Si sufrió el año pasado"/>
    <n v="270103"/>
    <s v="Delitos violentos"/>
    <n v="270103008"/>
    <s v="Violencia Psicológica"/>
    <n v="0"/>
    <n v="7022.1283935674701"/>
    <n v="2260.5752172883499"/>
  </r>
  <r>
    <n v="13"/>
    <n v="13119"/>
    <s v="Metropolitana"/>
    <s v="Maipú"/>
    <x v="2"/>
    <x v="2"/>
    <n v="1"/>
    <s v="Año"/>
    <n v="1"/>
    <s v="Violencia psicológica"/>
    <s v="No sufrió el año pasado"/>
    <n v="270103"/>
    <s v="Delitos violentos"/>
    <n v="270103008"/>
    <s v="Violencia Psicológica"/>
    <n v="56052.022718689383"/>
    <n v="51952.410334194275"/>
    <n v="67340.849293479157"/>
  </r>
  <r>
    <n v="13"/>
    <n v="13119"/>
    <s v="Metropolitana"/>
    <s v="Maipú"/>
    <x v="2"/>
    <x v="2"/>
    <n v="1"/>
    <s v="Año"/>
    <n v="1"/>
    <s v="Violencia psicológica"/>
    <s v="Si sufrió el año pasado"/>
    <n v="270103"/>
    <s v="Delitos violentos"/>
    <n v="270103008"/>
    <s v="Violencia Psicológica"/>
    <n v="4610.8379441712777"/>
    <n v="20416.5973693456"/>
    <n v="9492.6773821351089"/>
  </r>
  <r>
    <n v="13"/>
    <n v="13120"/>
    <s v="Metropolitana"/>
    <s v="Ñuñoa"/>
    <x v="0"/>
    <x v="0"/>
    <n v="1"/>
    <s v="Año"/>
    <n v="1"/>
    <s v="Violencia psicológica"/>
    <s v="No sufrió el año pasado"/>
    <n v="270103"/>
    <s v="Delitos violentos"/>
    <n v="270103008"/>
    <s v="Violencia Psicológica"/>
    <n v="61755.727368691332"/>
    <n v="32402.083692702596"/>
    <n v="44051.232407183168"/>
  </r>
  <r>
    <n v="13"/>
    <n v="13120"/>
    <s v="Metropolitana"/>
    <s v="Ñuñoa"/>
    <x v="0"/>
    <x v="0"/>
    <n v="1"/>
    <s v="Año"/>
    <n v="1"/>
    <s v="Violencia psicológica"/>
    <s v="Si sufrió el año pasado"/>
    <n v="270103"/>
    <s v="Delitos violentos"/>
    <n v="270103008"/>
    <s v="Violencia Psicológica"/>
    <n v="0"/>
    <n v="1391.5290077525294"/>
    <n v="18310.444142971985"/>
  </r>
  <r>
    <n v="13"/>
    <n v="13120"/>
    <s v="Metropolitana"/>
    <s v="Ñuñoa"/>
    <x v="0"/>
    <x v="0"/>
    <n v="2"/>
    <s v="Vida"/>
    <n v="1"/>
    <s v="Violencia psicológica"/>
    <s v="No sufrió antes ni durante el año pasado"/>
    <n v="270103"/>
    <s v="Delitos violentos"/>
    <n v="270103008"/>
    <s v="Violencia Psicológica"/>
    <n v="54740.235656614648"/>
    <n v="24779.044293192877"/>
    <n v="18307.24208795897"/>
  </r>
  <r>
    <n v="13"/>
    <n v="13120"/>
    <s v="Metropolitana"/>
    <s v="Ñuñoa"/>
    <x v="0"/>
    <x v="0"/>
    <n v="2"/>
    <s v="Vida"/>
    <n v="1"/>
    <s v="Violencia psicológica"/>
    <s v="Si sufrió antes o durante el año pasado"/>
    <n v="270103"/>
    <s v="Delitos violentos"/>
    <n v="270103008"/>
    <s v="Violencia Psicológica"/>
    <n v="7015.4917120766886"/>
    <n v="9014.5684072622498"/>
    <n v="44054.434462196179"/>
  </r>
  <r>
    <n v="13"/>
    <n v="13120"/>
    <s v="Metropolitana"/>
    <s v="Ñuñoa"/>
    <x v="1"/>
    <x v="1"/>
    <n v="1"/>
    <s v="Año"/>
    <n v="1"/>
    <s v="Violencia psicológica"/>
    <s v="No sufrió el año pasado"/>
    <n v="270103"/>
    <s v="Delitos violentos"/>
    <n v="270103008"/>
    <s v="Violencia Psicológica"/>
    <n v="61755.727368691332"/>
    <n v="33793.612700455124"/>
    <n v="59048.589677550495"/>
  </r>
  <r>
    <n v="13"/>
    <n v="13120"/>
    <s v="Metropolitana"/>
    <s v="Ñuñoa"/>
    <x v="1"/>
    <x v="1"/>
    <n v="1"/>
    <s v="Año"/>
    <n v="1"/>
    <s v="Violencia psicológica"/>
    <s v="Si sufrió el año pasado"/>
    <n v="270103"/>
    <s v="Delitos violentos"/>
    <n v="270103008"/>
    <s v="Violencia Psicológica"/>
    <n v="0"/>
    <n v="0"/>
    <n v="3313.0868726046529"/>
  </r>
  <r>
    <n v="13"/>
    <n v="13120"/>
    <s v="Metropolitana"/>
    <s v="Ñuñoa"/>
    <x v="2"/>
    <x v="2"/>
    <n v="1"/>
    <s v="Año"/>
    <n v="1"/>
    <s v="Violencia psicológica"/>
    <s v="No sufrió el año pasado"/>
    <n v="270103"/>
    <s v="Delitos violentos"/>
    <n v="270103008"/>
    <s v="Violencia Psicológica"/>
    <n v="61755.727368691332"/>
    <n v="32402.083692702596"/>
    <n v="44051.232407183168"/>
  </r>
  <r>
    <n v="13"/>
    <n v="13120"/>
    <s v="Metropolitana"/>
    <s v="Ñuñoa"/>
    <x v="2"/>
    <x v="2"/>
    <n v="1"/>
    <s v="Año"/>
    <n v="1"/>
    <s v="Violencia psicológica"/>
    <s v="Si sufrió el año pasado"/>
    <n v="270103"/>
    <s v="Delitos violentos"/>
    <n v="270103008"/>
    <s v="Violencia Psicológica"/>
    <n v="0"/>
    <n v="1391.5290077525294"/>
    <n v="18310.444142971985"/>
  </r>
  <r>
    <n v="13"/>
    <n v="13121"/>
    <s v="Metropolitana"/>
    <s v="Pedro Aguirre Cerda"/>
    <x v="0"/>
    <x v="0"/>
    <n v="1"/>
    <s v="Año"/>
    <n v="1"/>
    <s v="Violencia psicológica"/>
    <s v="No sufrió el año pasado"/>
    <n v="270103"/>
    <s v="Delitos violentos"/>
    <n v="270103008"/>
    <s v="Violencia Psicológica"/>
    <n v="63796.971891949193"/>
    <n v="47019.888713273926"/>
    <n v="94927.415330944626"/>
  </r>
  <r>
    <n v="13"/>
    <n v="13121"/>
    <s v="Metropolitana"/>
    <s v="Pedro Aguirre Cerda"/>
    <x v="0"/>
    <x v="0"/>
    <n v="1"/>
    <s v="Año"/>
    <n v="1"/>
    <s v="Violencia psicológica"/>
    <s v="Si sufrió el año pasado"/>
    <n v="270103"/>
    <s v="Delitos violentos"/>
    <n v="270103008"/>
    <s v="Violencia Psicológica"/>
    <n v="4490.9280426832502"/>
    <n v="12452.965428481997"/>
    <n v="29250.051818651304"/>
  </r>
  <r>
    <n v="13"/>
    <n v="13121"/>
    <s v="Metropolitana"/>
    <s v="Pedro Aguirre Cerda"/>
    <x v="0"/>
    <x v="0"/>
    <n v="2"/>
    <s v="Vida"/>
    <n v="1"/>
    <s v="Violencia psicológica"/>
    <s v="No sufrió antes ni durante el año pasado"/>
    <n v="270103"/>
    <s v="Delitos violentos"/>
    <n v="270103008"/>
    <s v="Violencia Psicológica"/>
    <n v="30682.119322297403"/>
    <n v="22630.995916116302"/>
    <n v="85760.901091697"/>
  </r>
  <r>
    <n v="13"/>
    <n v="13121"/>
    <s v="Metropolitana"/>
    <s v="Pedro Aguirre Cerda"/>
    <x v="0"/>
    <x v="0"/>
    <n v="2"/>
    <s v="Vida"/>
    <n v="1"/>
    <s v="Violencia psicológica"/>
    <s v="Si sufrió antes o durante el año pasado"/>
    <n v="270103"/>
    <s v="Delitos violentos"/>
    <n v="270103008"/>
    <s v="Violencia Psicológica"/>
    <n v="37605.780612335038"/>
    <n v="36841.858225639626"/>
    <n v="38416.566057898934"/>
  </r>
  <r>
    <n v="13"/>
    <n v="13121"/>
    <s v="Metropolitana"/>
    <s v="Pedro Aguirre Cerda"/>
    <x v="1"/>
    <x v="1"/>
    <n v="1"/>
    <s v="Año"/>
    <n v="1"/>
    <s v="Violencia psicológica"/>
    <s v="No sufrió el año pasado"/>
    <n v="270103"/>
    <s v="Delitos violentos"/>
    <n v="270103008"/>
    <s v="Violencia Psicológica"/>
    <n v="68287.899934632442"/>
    <n v="53765.043464584131"/>
    <n v="116348.91380006001"/>
  </r>
  <r>
    <n v="13"/>
    <n v="13121"/>
    <s v="Metropolitana"/>
    <s v="Pedro Aguirre Cerda"/>
    <x v="1"/>
    <x v="1"/>
    <n v="1"/>
    <s v="Año"/>
    <n v="1"/>
    <s v="Violencia psicológica"/>
    <s v="Si sufrió el año pasado"/>
    <n v="270103"/>
    <s v="Delitos violentos"/>
    <n v="270103008"/>
    <s v="Violencia Psicológica"/>
    <n v="0"/>
    <n v="5707.8106771717958"/>
    <n v="7828.5533495359132"/>
  </r>
  <r>
    <n v="13"/>
    <n v="13121"/>
    <s v="Metropolitana"/>
    <s v="Pedro Aguirre Cerda"/>
    <x v="2"/>
    <x v="2"/>
    <n v="1"/>
    <s v="Año"/>
    <n v="1"/>
    <s v="Violencia psicológica"/>
    <s v="No sufrió el año pasado"/>
    <n v="270103"/>
    <s v="Delitos violentos"/>
    <n v="270103008"/>
    <s v="Violencia Psicológica"/>
    <n v="63796.971891949193"/>
    <n v="47019.888713273926"/>
    <n v="94927.415330944626"/>
  </r>
  <r>
    <n v="13"/>
    <n v="13121"/>
    <s v="Metropolitana"/>
    <s v="Pedro Aguirre Cerda"/>
    <x v="2"/>
    <x v="2"/>
    <n v="1"/>
    <s v="Año"/>
    <n v="1"/>
    <s v="Violencia psicológica"/>
    <s v="Si sufrió el año pasado"/>
    <n v="270103"/>
    <s v="Delitos violentos"/>
    <n v="270103008"/>
    <s v="Violencia Psicológica"/>
    <n v="4490.9280426832502"/>
    <n v="12452.965428481997"/>
    <n v="29250.051818651304"/>
  </r>
  <r>
    <n v="13"/>
    <n v="13122"/>
    <s v="Metropolitana"/>
    <s v="Peñalolén"/>
    <x v="0"/>
    <x v="0"/>
    <n v="1"/>
    <s v="Año"/>
    <n v="1"/>
    <s v="Violencia psicológica"/>
    <s v="No sufrió el año pasado"/>
    <n v="270103"/>
    <s v="Delitos violentos"/>
    <n v="270103008"/>
    <s v="Violencia Psicológica"/>
    <n v="49435.593627411734"/>
    <n v="55222.790550930389"/>
    <n v="37100.52375680823"/>
  </r>
  <r>
    <n v="13"/>
    <n v="13122"/>
    <s v="Metropolitana"/>
    <s v="Peñalolén"/>
    <x v="0"/>
    <x v="0"/>
    <n v="1"/>
    <s v="Año"/>
    <n v="1"/>
    <s v="Violencia psicológica"/>
    <s v="Si sufrió el año pasado"/>
    <n v="270103"/>
    <s v="Delitos violentos"/>
    <n v="270103008"/>
    <s v="Violencia Psicológica"/>
    <n v="10863.021375390281"/>
    <n v="19148.34921615526"/>
    <n v="9780.6383318968674"/>
  </r>
  <r>
    <n v="13"/>
    <n v="13122"/>
    <s v="Metropolitana"/>
    <s v="Peñalolén"/>
    <x v="0"/>
    <x v="0"/>
    <n v="2"/>
    <s v="Vida"/>
    <n v="1"/>
    <s v="Violencia psicológica"/>
    <s v="No sufrió antes ni durante el año pasado"/>
    <n v="270103"/>
    <s v="Delitos violentos"/>
    <n v="270103008"/>
    <s v="Violencia Psicológica"/>
    <n v="28822.352093507325"/>
    <n v="41132.917743083883"/>
    <n v="29173.340567621126"/>
  </r>
  <r>
    <n v="13"/>
    <n v="13122"/>
    <s v="Metropolitana"/>
    <s v="Peñalolén"/>
    <x v="0"/>
    <x v="0"/>
    <n v="2"/>
    <s v="Vida"/>
    <n v="1"/>
    <s v="Violencia psicológica"/>
    <s v="Si sufrió antes o durante el año pasado"/>
    <n v="270103"/>
    <s v="Delitos violentos"/>
    <n v="270103008"/>
    <s v="Violencia Psicológica"/>
    <n v="31476.262909294692"/>
    <n v="33238.222024001785"/>
    <n v="17707.821521083977"/>
  </r>
  <r>
    <n v="13"/>
    <n v="13122"/>
    <s v="Metropolitana"/>
    <s v="Peñalolén"/>
    <x v="1"/>
    <x v="1"/>
    <n v="1"/>
    <s v="Año"/>
    <n v="1"/>
    <s v="Violencia psicológica"/>
    <s v="No sufrió el año pasado"/>
    <n v="270103"/>
    <s v="Delitos violentos"/>
    <n v="270103008"/>
    <s v="Violencia Psicológica"/>
    <n v="60298.61500280202"/>
    <n v="72570.7012744729"/>
    <n v="45201.349710067894"/>
  </r>
  <r>
    <n v="13"/>
    <n v="13122"/>
    <s v="Metropolitana"/>
    <s v="Peñalolén"/>
    <x v="1"/>
    <x v="1"/>
    <n v="1"/>
    <s v="Año"/>
    <n v="1"/>
    <s v="Violencia psicológica"/>
    <s v="Si sufrió el año pasado"/>
    <n v="270103"/>
    <s v="Delitos violentos"/>
    <n v="270103008"/>
    <s v="Violencia Psicológica"/>
    <n v="0"/>
    <n v="1800.4384926127509"/>
    <n v="1679.8123786371953"/>
  </r>
  <r>
    <n v="13"/>
    <n v="13122"/>
    <s v="Metropolitana"/>
    <s v="Peñalolén"/>
    <x v="2"/>
    <x v="2"/>
    <n v="1"/>
    <s v="Año"/>
    <n v="1"/>
    <s v="Violencia psicológica"/>
    <s v="No sufrió el año pasado"/>
    <n v="270103"/>
    <s v="Delitos violentos"/>
    <n v="270103008"/>
    <s v="Violencia Psicológica"/>
    <n v="49435.593627411734"/>
    <n v="55222.790550930389"/>
    <n v="37100.52375680823"/>
  </r>
  <r>
    <n v="13"/>
    <n v="13122"/>
    <s v="Metropolitana"/>
    <s v="Peñalolén"/>
    <x v="2"/>
    <x v="2"/>
    <n v="1"/>
    <s v="Año"/>
    <n v="1"/>
    <s v="Violencia psicológica"/>
    <s v="Si sufrió el año pasado"/>
    <n v="270103"/>
    <s v="Delitos violentos"/>
    <n v="270103008"/>
    <s v="Violencia Psicológica"/>
    <n v="10863.021375390281"/>
    <n v="19148.34921615526"/>
    <n v="9780.6383318968674"/>
  </r>
  <r>
    <n v="13"/>
    <n v="13123"/>
    <s v="Metropolitana"/>
    <s v="Providencia"/>
    <x v="0"/>
    <x v="0"/>
    <n v="1"/>
    <s v="Año"/>
    <n v="1"/>
    <s v="Violencia psicológica"/>
    <s v="No sufrió el año pasado"/>
    <n v="270103"/>
    <s v="Delitos violentos"/>
    <n v="270103008"/>
    <s v="Violencia Psicológica"/>
    <n v="54212.345679012345"/>
    <n v="115183.32121338816"/>
    <n v="51023.138967720108"/>
  </r>
  <r>
    <n v="13"/>
    <n v="13123"/>
    <s v="Metropolitana"/>
    <s v="Providencia"/>
    <x v="0"/>
    <x v="0"/>
    <n v="1"/>
    <s v="Año"/>
    <n v="1"/>
    <s v="Violencia psicológica"/>
    <s v="Si sufrió el año pasado"/>
    <n v="270103"/>
    <s v="Delitos violentos"/>
    <n v="270103008"/>
    <s v="Violencia Psicológica"/>
    <n v="11391.887125220459"/>
    <n v="8094.4568318023285"/>
    <n v="14310.910792033677"/>
  </r>
  <r>
    <n v="13"/>
    <n v="13123"/>
    <s v="Metropolitana"/>
    <s v="Providencia"/>
    <x v="0"/>
    <x v="0"/>
    <n v="2"/>
    <s v="Vida"/>
    <n v="1"/>
    <s v="Violencia psicológica"/>
    <s v="No sufrió antes ni durante el año pasado"/>
    <n v="270103"/>
    <s v="Delitos violentos"/>
    <n v="270103008"/>
    <s v="Violencia Psicológica"/>
    <n v="54212.345679012345"/>
    <n v="113087.83212166479"/>
    <n v="17680.537683015973"/>
  </r>
  <r>
    <n v="13"/>
    <n v="13123"/>
    <s v="Metropolitana"/>
    <s v="Providencia"/>
    <x v="0"/>
    <x v="0"/>
    <n v="2"/>
    <s v="Vida"/>
    <n v="1"/>
    <s v="Violencia psicológica"/>
    <s v="Si sufrió antes o durante el año pasado"/>
    <n v="270103"/>
    <s v="Delitos violentos"/>
    <n v="270103008"/>
    <s v="Violencia Psicológica"/>
    <n v="11391.887125220459"/>
    <n v="10189.945923525687"/>
    <n v="47653.51207673781"/>
  </r>
  <r>
    <n v="13"/>
    <n v="13123"/>
    <s v="Metropolitana"/>
    <s v="Providencia"/>
    <x v="1"/>
    <x v="1"/>
    <n v="1"/>
    <s v="Año"/>
    <n v="1"/>
    <s v="Violencia psicológica"/>
    <s v="No sufrió el año pasado"/>
    <n v="270103"/>
    <s v="Delitos violentos"/>
    <n v="270103008"/>
    <s v="Violencia Psicológica"/>
    <n v="65604.232804232801"/>
    <n v="123277.77804519048"/>
    <n v="65334.049759753769"/>
  </r>
  <r>
    <n v="13"/>
    <n v="13123"/>
    <s v="Metropolitana"/>
    <s v="Providencia"/>
    <x v="2"/>
    <x v="2"/>
    <n v="1"/>
    <s v="Año"/>
    <n v="1"/>
    <s v="Violencia psicológica"/>
    <s v="No sufrió el año pasado"/>
    <n v="270103"/>
    <s v="Delitos violentos"/>
    <n v="270103008"/>
    <s v="Violencia Psicológica"/>
    <n v="54212.345679012345"/>
    <n v="115183.32121338816"/>
    <n v="51023.138967720108"/>
  </r>
  <r>
    <n v="13"/>
    <n v="13123"/>
    <s v="Metropolitana"/>
    <s v="Providencia"/>
    <x v="2"/>
    <x v="2"/>
    <n v="1"/>
    <s v="Año"/>
    <n v="1"/>
    <s v="Violencia psicológica"/>
    <s v="Si sufrió el año pasado"/>
    <n v="270103"/>
    <s v="Delitos violentos"/>
    <n v="270103008"/>
    <s v="Violencia Psicológica"/>
    <n v="11391.887125220459"/>
    <n v="8094.4568318023285"/>
    <n v="14310.910792033677"/>
  </r>
  <r>
    <n v="13"/>
    <n v="13124"/>
    <s v="Metropolitana"/>
    <s v="Pudahuel"/>
    <x v="0"/>
    <x v="0"/>
    <n v="1"/>
    <s v="Año"/>
    <n v="1"/>
    <s v="Violencia psicológica"/>
    <s v="No sufrió el año pasado"/>
    <n v="270103"/>
    <s v="Delitos violentos"/>
    <n v="270103008"/>
    <s v="Violencia Psicológica"/>
    <n v="54243.355538767944"/>
    <n v="82985.877438530501"/>
    <n v="34898.319427897215"/>
  </r>
  <r>
    <n v="13"/>
    <n v="13124"/>
    <s v="Metropolitana"/>
    <s v="Pudahuel"/>
    <x v="0"/>
    <x v="0"/>
    <n v="1"/>
    <s v="Año"/>
    <n v="1"/>
    <s v="Violencia psicológica"/>
    <s v="Si sufrió el año pasado"/>
    <n v="270103"/>
    <s v="Delitos violentos"/>
    <n v="270103008"/>
    <s v="Violencia Psicológica"/>
    <n v="1825.080695007211"/>
    <n v="23313.338713886722"/>
    <n v="0"/>
  </r>
  <r>
    <n v="13"/>
    <n v="13124"/>
    <s v="Metropolitana"/>
    <s v="Pudahuel"/>
    <x v="0"/>
    <x v="0"/>
    <n v="1"/>
    <s v="Año"/>
    <n v="1"/>
    <s v="Violencia psicológica"/>
    <s v="No responde"/>
    <n v="270103"/>
    <s v="Delitos violentos"/>
    <n v="270103008"/>
    <s v="Violencia Psicológica"/>
    <n v="912.54034750360552"/>
    <n v="0"/>
    <n v="0"/>
  </r>
  <r>
    <n v="13"/>
    <n v="13124"/>
    <s v="Metropolitana"/>
    <s v="Pudahuel"/>
    <x v="0"/>
    <x v="0"/>
    <n v="2"/>
    <s v="Vida"/>
    <n v="1"/>
    <s v="Violencia psicológica"/>
    <s v="No sufrió antes ni durante el año pasado"/>
    <n v="270103"/>
    <s v="Delitos violentos"/>
    <n v="270103008"/>
    <s v="Violencia Psicológica"/>
    <n v="51597.589451273954"/>
    <n v="62410.246888001879"/>
    <n v="32640.427090608915"/>
  </r>
  <r>
    <n v="13"/>
    <n v="13124"/>
    <s v="Metropolitana"/>
    <s v="Pudahuel"/>
    <x v="0"/>
    <x v="0"/>
    <n v="2"/>
    <s v="Vida"/>
    <n v="1"/>
    <s v="Violencia psicológica"/>
    <s v="Si sufrió antes o durante el año pasado"/>
    <n v="270103"/>
    <s v="Delitos violentos"/>
    <n v="270103008"/>
    <s v="Violencia Psicológica"/>
    <n v="5383.3871300048077"/>
    <n v="43888.969264415333"/>
    <n v="2257.8923372883055"/>
  </r>
  <r>
    <n v="13"/>
    <n v="13124"/>
    <s v="Metropolitana"/>
    <s v="Pudahuel"/>
    <x v="1"/>
    <x v="1"/>
    <n v="1"/>
    <s v="Año"/>
    <n v="1"/>
    <s v="Violencia psicológica"/>
    <s v="No sufrió el año pasado"/>
    <n v="270103"/>
    <s v="Delitos violentos"/>
    <n v="270103008"/>
    <s v="Violencia Psicológica"/>
    <n v="56068.436233775152"/>
    <n v="99054.542963286876"/>
    <n v="34898.319427897215"/>
  </r>
  <r>
    <n v="13"/>
    <n v="13124"/>
    <s v="Metropolitana"/>
    <s v="Pudahuel"/>
    <x v="1"/>
    <x v="1"/>
    <n v="1"/>
    <s v="Año"/>
    <n v="1"/>
    <s v="Violencia psicológica"/>
    <s v="Si sufrió el año pasado"/>
    <n v="270103"/>
    <s v="Delitos violentos"/>
    <n v="270103008"/>
    <s v="Violencia Psicológica"/>
    <n v="0"/>
    <n v="7244.6731891303443"/>
    <n v="0"/>
  </r>
  <r>
    <n v="13"/>
    <n v="13124"/>
    <s v="Metropolitana"/>
    <s v="Pudahuel"/>
    <x v="1"/>
    <x v="1"/>
    <n v="1"/>
    <s v="Año"/>
    <n v="1"/>
    <s v="Violencia psicológica"/>
    <s v="No responde"/>
    <n v="270103"/>
    <s v="Delitos violentos"/>
    <n v="270103008"/>
    <s v="Violencia Psicológica"/>
    <n v="912.54034750360552"/>
    <n v="0"/>
    <n v="0"/>
  </r>
  <r>
    <n v="13"/>
    <n v="13124"/>
    <s v="Metropolitana"/>
    <s v="Pudahuel"/>
    <x v="2"/>
    <x v="2"/>
    <n v="1"/>
    <s v="Año"/>
    <n v="1"/>
    <s v="Violencia psicológica"/>
    <s v="No sufrió el año pasado"/>
    <n v="270103"/>
    <s v="Delitos violentos"/>
    <n v="270103008"/>
    <s v="Violencia Psicológica"/>
    <n v="54243.355538767944"/>
    <n v="84287.745134723053"/>
    <n v="34898.319427897215"/>
  </r>
  <r>
    <n v="13"/>
    <n v="13124"/>
    <s v="Metropolitana"/>
    <s v="Pudahuel"/>
    <x v="2"/>
    <x v="2"/>
    <n v="1"/>
    <s v="Año"/>
    <n v="1"/>
    <s v="Violencia psicológica"/>
    <s v="Si sufrió el año pasado"/>
    <n v="270103"/>
    <s v="Delitos violentos"/>
    <n v="270103008"/>
    <s v="Violencia Psicológica"/>
    <n v="1825.080695007211"/>
    <n v="22011.471017694188"/>
    <n v="0"/>
  </r>
  <r>
    <n v="13"/>
    <n v="13124"/>
    <s v="Metropolitana"/>
    <s v="Pudahuel"/>
    <x v="2"/>
    <x v="2"/>
    <n v="1"/>
    <s v="Año"/>
    <n v="1"/>
    <s v="Violencia psicológica"/>
    <s v="No responde"/>
    <n v="270103"/>
    <s v="Delitos violentos"/>
    <n v="270103008"/>
    <s v="Violencia Psicológica"/>
    <n v="912.54034750360552"/>
    <n v="0"/>
    <n v="0"/>
  </r>
  <r>
    <n v="13"/>
    <n v="13125"/>
    <s v="Metropolitana"/>
    <s v="Quilicura"/>
    <x v="0"/>
    <x v="0"/>
    <n v="1"/>
    <s v="Año"/>
    <n v="1"/>
    <s v="Violencia psicológica"/>
    <s v="No sufrió el año pasado"/>
    <n v="270103"/>
    <s v="Delitos violentos"/>
    <n v="270103008"/>
    <s v="Violencia Psicológica"/>
    <n v="42382.152295495056"/>
    <n v="59293.758185426923"/>
    <n v="27039.21791842574"/>
  </r>
  <r>
    <n v="13"/>
    <n v="13125"/>
    <s v="Metropolitana"/>
    <s v="Quilicura"/>
    <x v="0"/>
    <x v="0"/>
    <n v="1"/>
    <s v="Año"/>
    <n v="1"/>
    <s v="Violencia psicológica"/>
    <s v="Si sufrió el año pasado"/>
    <n v="270103"/>
    <s v="Delitos violentos"/>
    <n v="270103008"/>
    <s v="Violencia Psicológica"/>
    <n v="1438.1414787044434"/>
    <n v="27779.674859634964"/>
    <n v="8446.1148121072038"/>
  </r>
  <r>
    <n v="13"/>
    <n v="13125"/>
    <s v="Metropolitana"/>
    <s v="Quilicura"/>
    <x v="0"/>
    <x v="0"/>
    <n v="2"/>
    <s v="Vida"/>
    <n v="1"/>
    <s v="Violencia psicológica"/>
    <s v="No sufrió antes ni durante el año pasado"/>
    <n v="270103"/>
    <s v="Delitos violentos"/>
    <n v="270103008"/>
    <s v="Violencia Psicológica"/>
    <n v="37956.077274496551"/>
    <n v="49106.927733779979"/>
    <n v="22005.50842922329"/>
  </r>
  <r>
    <n v="13"/>
    <n v="13125"/>
    <s v="Metropolitana"/>
    <s v="Quilicura"/>
    <x v="0"/>
    <x v="0"/>
    <n v="2"/>
    <s v="Vida"/>
    <n v="1"/>
    <s v="Violencia psicológica"/>
    <s v="Si sufrió antes o durante el año pasado"/>
    <n v="270103"/>
    <s v="Delitos violentos"/>
    <n v="270103008"/>
    <s v="Violencia Psicológica"/>
    <n v="5864.2164997029477"/>
    <n v="37966.505311281901"/>
    <n v="13479.824301309658"/>
  </r>
  <r>
    <n v="13"/>
    <n v="13125"/>
    <s v="Metropolitana"/>
    <s v="Quilicura"/>
    <x v="1"/>
    <x v="1"/>
    <n v="1"/>
    <s v="Año"/>
    <n v="1"/>
    <s v="Violencia psicológica"/>
    <s v="No sufrió el año pasado"/>
    <n v="270103"/>
    <s v="Delitos violentos"/>
    <n v="270103008"/>
    <s v="Violencia Psicológica"/>
    <n v="43820.293774199497"/>
    <n v="81383.159272638819"/>
    <n v="33282.636529674986"/>
  </r>
  <r>
    <n v="13"/>
    <n v="13125"/>
    <s v="Metropolitana"/>
    <s v="Quilicura"/>
    <x v="1"/>
    <x v="1"/>
    <n v="1"/>
    <s v="Año"/>
    <n v="1"/>
    <s v="Violencia psicológica"/>
    <s v="Si sufrió el año pasado"/>
    <n v="270103"/>
    <s v="Delitos violentos"/>
    <n v="270103008"/>
    <s v="Violencia Psicológica"/>
    <n v="0"/>
    <n v="5690.2737724230619"/>
    <n v="2202.6962008579653"/>
  </r>
  <r>
    <n v="13"/>
    <n v="13125"/>
    <s v="Metropolitana"/>
    <s v="Quilicura"/>
    <x v="2"/>
    <x v="2"/>
    <n v="1"/>
    <s v="Año"/>
    <n v="1"/>
    <s v="Violencia psicológica"/>
    <s v="No sufrió el año pasado"/>
    <n v="270103"/>
    <s v="Delitos violentos"/>
    <n v="270103008"/>
    <s v="Violencia Psicológica"/>
    <n v="42382.152295495056"/>
    <n v="59293.758185426923"/>
    <n v="27039.21791842574"/>
  </r>
  <r>
    <n v="13"/>
    <n v="13125"/>
    <s v="Metropolitana"/>
    <s v="Quilicura"/>
    <x v="2"/>
    <x v="2"/>
    <n v="1"/>
    <s v="Año"/>
    <n v="1"/>
    <s v="Violencia psicológica"/>
    <s v="Si sufrió el año pasado"/>
    <n v="270103"/>
    <s v="Delitos violentos"/>
    <n v="270103008"/>
    <s v="Violencia Psicológica"/>
    <n v="1438.1414787044434"/>
    <n v="27779.674859634964"/>
    <n v="8446.1148121072038"/>
  </r>
  <r>
    <n v="13"/>
    <n v="13126"/>
    <s v="Metropolitana"/>
    <s v="Quinta Normal"/>
    <x v="0"/>
    <x v="0"/>
    <n v="1"/>
    <s v="Año"/>
    <n v="1"/>
    <s v="Violencia psicológica"/>
    <s v="No sufrió el año pasado"/>
    <n v="270103"/>
    <s v="Delitos violentos"/>
    <n v="270103008"/>
    <s v="Violencia Psicológica"/>
    <n v="62033.709041420945"/>
    <n v="50828.630138510336"/>
    <n v="0"/>
  </r>
  <r>
    <n v="13"/>
    <n v="13126"/>
    <s v="Metropolitana"/>
    <s v="Quinta Normal"/>
    <x v="0"/>
    <x v="0"/>
    <n v="2"/>
    <s v="Vida"/>
    <n v="1"/>
    <s v="Violencia psicológica"/>
    <s v="No sufrió antes ni durante el año pasado"/>
    <n v="270103"/>
    <s v="Delitos violentos"/>
    <n v="270103008"/>
    <s v="Violencia Psicológica"/>
    <n v="39810.51750008724"/>
    <n v="46966.543907247251"/>
    <n v="0"/>
  </r>
  <r>
    <n v="13"/>
    <n v="13126"/>
    <s v="Metropolitana"/>
    <s v="Quinta Normal"/>
    <x v="0"/>
    <x v="0"/>
    <n v="2"/>
    <s v="Vida"/>
    <n v="1"/>
    <s v="Violencia psicológica"/>
    <s v="Si sufrió antes o durante el año pasado"/>
    <n v="270103"/>
    <s v="Delitos violentos"/>
    <n v="270103008"/>
    <s v="Violencia Psicológica"/>
    <n v="22223.191541333705"/>
    <n v="3862.0862312630993"/>
    <n v="0"/>
  </r>
  <r>
    <n v="13"/>
    <n v="13126"/>
    <s v="Metropolitana"/>
    <s v="Quinta Normal"/>
    <x v="1"/>
    <x v="1"/>
    <n v="1"/>
    <s v="Año"/>
    <n v="1"/>
    <s v="Violencia psicológica"/>
    <s v="No sufrió el año pasado"/>
    <n v="270103"/>
    <s v="Delitos violentos"/>
    <n v="270103008"/>
    <s v="Violencia Psicológica"/>
    <n v="62033.709041420945"/>
    <n v="50828.630138510336"/>
    <n v="0"/>
  </r>
  <r>
    <n v="13"/>
    <n v="13126"/>
    <s v="Metropolitana"/>
    <s v="Quinta Normal"/>
    <x v="2"/>
    <x v="2"/>
    <n v="1"/>
    <s v="Año"/>
    <n v="1"/>
    <s v="Violencia psicológica"/>
    <s v="No sufrió el año pasado"/>
    <n v="270103"/>
    <s v="Delitos violentos"/>
    <n v="270103008"/>
    <s v="Violencia Psicológica"/>
    <n v="62033.709041420945"/>
    <n v="50828.630138510336"/>
    <n v="0"/>
  </r>
  <r>
    <n v="13"/>
    <n v="13127"/>
    <s v="Metropolitana"/>
    <s v="Recoleta"/>
    <x v="0"/>
    <x v="0"/>
    <n v="1"/>
    <s v="Año"/>
    <n v="1"/>
    <s v="Violencia psicológica"/>
    <s v="No sufrió el año pasado"/>
    <n v="270103"/>
    <s v="Delitos violentos"/>
    <n v="270103008"/>
    <s v="Violencia Psicológica"/>
    <n v="63829.733738968644"/>
    <n v="29219.766286134"/>
    <n v="33105.757719054476"/>
  </r>
  <r>
    <n v="13"/>
    <n v="13127"/>
    <s v="Metropolitana"/>
    <s v="Recoleta"/>
    <x v="0"/>
    <x v="0"/>
    <n v="1"/>
    <s v="Año"/>
    <n v="1"/>
    <s v="Violencia psicológica"/>
    <s v="Si sufrió el año pasado"/>
    <n v="270103"/>
    <s v="Delitos violentos"/>
    <n v="270103008"/>
    <s v="Violencia Psicológica"/>
    <n v="0"/>
    <n v="7329.5670845183076"/>
    <n v="17271.250556222669"/>
  </r>
  <r>
    <n v="13"/>
    <n v="13127"/>
    <s v="Metropolitana"/>
    <s v="Recoleta"/>
    <x v="0"/>
    <x v="0"/>
    <n v="2"/>
    <s v="Vida"/>
    <n v="1"/>
    <s v="Violencia psicológica"/>
    <s v="No sufrió antes ni durante el año pasado"/>
    <n v="270103"/>
    <s v="Delitos violentos"/>
    <n v="270103008"/>
    <s v="Violencia Psicológica"/>
    <n v="47161.390893319585"/>
    <n v="24888.940769888741"/>
    <n v="11101.287585045979"/>
  </r>
  <r>
    <n v="13"/>
    <n v="13127"/>
    <s v="Metropolitana"/>
    <s v="Recoleta"/>
    <x v="0"/>
    <x v="0"/>
    <n v="2"/>
    <s v="Vida"/>
    <n v="1"/>
    <s v="Violencia psicológica"/>
    <s v="Si sufrió antes o durante el año pasado"/>
    <n v="270103"/>
    <s v="Delitos violentos"/>
    <n v="270103008"/>
    <s v="Violencia Psicológica"/>
    <n v="16668.342845649058"/>
    <n v="11660.392600763571"/>
    <n v="39275.720690231174"/>
  </r>
  <r>
    <n v="13"/>
    <n v="13127"/>
    <s v="Metropolitana"/>
    <s v="Recoleta"/>
    <x v="1"/>
    <x v="1"/>
    <n v="1"/>
    <s v="Año"/>
    <n v="1"/>
    <s v="Violencia psicológica"/>
    <s v="No sufrió el año pasado"/>
    <n v="270103"/>
    <s v="Delitos violentos"/>
    <n v="270103008"/>
    <s v="Violencia Psicológica"/>
    <n v="63829.733738968644"/>
    <n v="36549.333370652312"/>
    <n v="36055.208630595422"/>
  </r>
  <r>
    <n v="13"/>
    <n v="13127"/>
    <s v="Metropolitana"/>
    <s v="Recoleta"/>
    <x v="1"/>
    <x v="1"/>
    <n v="1"/>
    <s v="Año"/>
    <n v="1"/>
    <s v="Violencia psicológica"/>
    <s v="Si sufrió el año pasado"/>
    <n v="270103"/>
    <s v="Delitos violentos"/>
    <n v="270103008"/>
    <s v="Violencia Psicológica"/>
    <n v="0"/>
    <n v="0"/>
    <n v="14321.799644681731"/>
  </r>
  <r>
    <n v="13"/>
    <n v="13127"/>
    <s v="Metropolitana"/>
    <s v="Recoleta"/>
    <x v="2"/>
    <x v="2"/>
    <n v="1"/>
    <s v="Año"/>
    <n v="1"/>
    <s v="Violencia psicológica"/>
    <s v="No sufrió el año pasado"/>
    <n v="270103"/>
    <s v="Delitos violentos"/>
    <n v="270103008"/>
    <s v="Violencia Psicológica"/>
    <n v="63829.733738968644"/>
    <n v="29219.766286134"/>
    <n v="33105.757719054476"/>
  </r>
  <r>
    <n v="13"/>
    <n v="13127"/>
    <s v="Metropolitana"/>
    <s v="Recoleta"/>
    <x v="2"/>
    <x v="2"/>
    <n v="1"/>
    <s v="Año"/>
    <n v="1"/>
    <s v="Violencia psicológica"/>
    <s v="Si sufrió el año pasado"/>
    <n v="270103"/>
    <s v="Delitos violentos"/>
    <n v="270103008"/>
    <s v="Violencia Psicológica"/>
    <n v="0"/>
    <n v="7329.5670845183076"/>
    <n v="17271.250556222669"/>
  </r>
  <r>
    <n v="13"/>
    <n v="13128"/>
    <s v="Metropolitana"/>
    <s v="Renca"/>
    <x v="0"/>
    <x v="0"/>
    <n v="1"/>
    <s v="Año"/>
    <n v="1"/>
    <s v="Violencia psicológica"/>
    <s v="No sufrió el año pasado"/>
    <n v="270103"/>
    <s v="Delitos violentos"/>
    <n v="270103008"/>
    <s v="Violencia Psicológica"/>
    <n v="21380.720775049489"/>
    <n v="71098.535250348301"/>
    <n v="40220.141949227931"/>
  </r>
  <r>
    <n v="13"/>
    <n v="13128"/>
    <s v="Metropolitana"/>
    <s v="Renca"/>
    <x v="0"/>
    <x v="0"/>
    <n v="1"/>
    <s v="Año"/>
    <n v="1"/>
    <s v="Violencia psicológica"/>
    <s v="Si sufrió el año pasado"/>
    <n v="270103"/>
    <s v="Delitos violentos"/>
    <n v="270103008"/>
    <s v="Violencia Psicológica"/>
    <n v="38483.724222918499"/>
    <n v="27125.441494260314"/>
    <n v="24665.804938544436"/>
  </r>
  <r>
    <n v="13"/>
    <n v="13128"/>
    <s v="Metropolitana"/>
    <s v="Renca"/>
    <x v="0"/>
    <x v="0"/>
    <n v="2"/>
    <s v="Vida"/>
    <n v="1"/>
    <s v="Violencia psicológica"/>
    <s v="No sufrió antes ni durante el año pasado"/>
    <n v="270103"/>
    <s v="Delitos violentos"/>
    <n v="270103008"/>
    <s v="Violencia Psicológica"/>
    <n v="17104.314424677828"/>
    <n v="56591.832724050437"/>
    <n v="37421.12243208052"/>
  </r>
  <r>
    <n v="13"/>
    <n v="13128"/>
    <s v="Metropolitana"/>
    <s v="Renca"/>
    <x v="0"/>
    <x v="0"/>
    <n v="2"/>
    <s v="Vida"/>
    <n v="1"/>
    <s v="Violencia psicológica"/>
    <s v="Si sufrió antes o durante el año pasado"/>
    <n v="270103"/>
    <s v="Delitos violentos"/>
    <n v="270103008"/>
    <s v="Violencia Psicológica"/>
    <n v="42760.13057329016"/>
    <n v="41632.144020558175"/>
    <n v="27464.824455691847"/>
  </r>
  <r>
    <n v="13"/>
    <n v="13128"/>
    <s v="Metropolitana"/>
    <s v="Renca"/>
    <x v="1"/>
    <x v="1"/>
    <n v="1"/>
    <s v="Año"/>
    <n v="1"/>
    <s v="Violencia psicológica"/>
    <s v="No sufrió el año pasado"/>
    <n v="270103"/>
    <s v="Delitos violentos"/>
    <n v="270103008"/>
    <s v="Violencia Psicológica"/>
    <n v="59864.444997967985"/>
    <n v="90253.38642327566"/>
    <n v="64885.946887772341"/>
  </r>
  <r>
    <n v="13"/>
    <n v="13128"/>
    <s v="Metropolitana"/>
    <s v="Renca"/>
    <x v="1"/>
    <x v="1"/>
    <n v="1"/>
    <s v="Año"/>
    <n v="1"/>
    <s v="Violencia psicológica"/>
    <s v="Si sufrió el año pasado"/>
    <n v="270103"/>
    <s v="Delitos violentos"/>
    <n v="270103008"/>
    <s v="Violencia Psicológica"/>
    <n v="0"/>
    <n v="7970.5903213329457"/>
    <n v="0"/>
  </r>
  <r>
    <n v="13"/>
    <n v="13128"/>
    <s v="Metropolitana"/>
    <s v="Renca"/>
    <x v="2"/>
    <x v="2"/>
    <n v="1"/>
    <s v="Año"/>
    <n v="1"/>
    <s v="Violencia psicológica"/>
    <s v="No sufrió el año pasado"/>
    <n v="270103"/>
    <s v="Delitos violentos"/>
    <n v="270103008"/>
    <s v="Violencia Psicológica"/>
    <n v="21380.720775049489"/>
    <n v="77034.229129008119"/>
    <n v="40220.141949227931"/>
  </r>
  <r>
    <n v="13"/>
    <n v="13128"/>
    <s v="Metropolitana"/>
    <s v="Renca"/>
    <x v="2"/>
    <x v="2"/>
    <n v="1"/>
    <s v="Año"/>
    <n v="1"/>
    <s v="Violencia psicológica"/>
    <s v="Si sufrió el año pasado"/>
    <n v="270103"/>
    <s v="Delitos violentos"/>
    <n v="270103008"/>
    <s v="Violencia Psicológica"/>
    <n v="38483.724222918499"/>
    <n v="21189.7476156005"/>
    <n v="24665.804938544436"/>
  </r>
  <r>
    <n v="13"/>
    <n v="13129"/>
    <s v="Metropolitana"/>
    <s v="San Joaquín"/>
    <x v="0"/>
    <x v="0"/>
    <n v="1"/>
    <s v="Año"/>
    <n v="1"/>
    <s v="Violencia psicológica"/>
    <s v="No sufrió el año pasado"/>
    <n v="270103"/>
    <s v="Delitos violentos"/>
    <n v="270103008"/>
    <s v="Violencia Psicológica"/>
    <n v="52601.348051186869"/>
    <n v="19922.941535641949"/>
    <n v="22432.473373452089"/>
  </r>
  <r>
    <n v="13"/>
    <n v="13129"/>
    <s v="Metropolitana"/>
    <s v="San Joaquín"/>
    <x v="0"/>
    <x v="0"/>
    <n v="1"/>
    <s v="Año"/>
    <n v="1"/>
    <s v="Violencia psicológica"/>
    <s v="Si sufrió el año pasado"/>
    <n v="270103"/>
    <s v="Delitos violentos"/>
    <n v="270103008"/>
    <s v="Violencia Psicológica"/>
    <n v="5976.3602617954475"/>
    <n v="0"/>
    <n v="2577.8430127451088"/>
  </r>
  <r>
    <n v="13"/>
    <n v="13129"/>
    <s v="Metropolitana"/>
    <s v="San Joaquín"/>
    <x v="0"/>
    <x v="0"/>
    <n v="2"/>
    <s v="Vida"/>
    <n v="1"/>
    <s v="Violencia psicológica"/>
    <s v="No sufrió antes ni durante el año pasado"/>
    <n v="270103"/>
    <s v="Delitos violentos"/>
    <n v="270103008"/>
    <s v="Violencia Psicológica"/>
    <n v="18083.422877796231"/>
    <n v="9238.9755592788188"/>
    <n v="5535.9255805837738"/>
  </r>
  <r>
    <n v="13"/>
    <n v="13129"/>
    <s v="Metropolitana"/>
    <s v="San Joaquín"/>
    <x v="0"/>
    <x v="0"/>
    <n v="2"/>
    <s v="Vida"/>
    <n v="1"/>
    <s v="Violencia psicológica"/>
    <s v="Si sufrió antes o durante el año pasado"/>
    <n v="270103"/>
    <s v="Delitos violentos"/>
    <n v="270103008"/>
    <s v="Violencia Psicológica"/>
    <n v="40494.285435186088"/>
    <n v="10683.965976363132"/>
    <n v="19474.390805613428"/>
  </r>
  <r>
    <n v="13"/>
    <n v="13129"/>
    <s v="Metropolitana"/>
    <s v="San Joaquín"/>
    <x v="1"/>
    <x v="1"/>
    <n v="1"/>
    <s v="Año"/>
    <n v="1"/>
    <s v="Violencia psicológica"/>
    <s v="No sufrió el año pasado"/>
    <n v="270103"/>
    <s v="Delitos violentos"/>
    <n v="270103008"/>
    <s v="Violencia Psicológica"/>
    <n v="58577.708312982322"/>
    <n v="19922.941535641949"/>
    <n v="25010.316386197199"/>
  </r>
  <r>
    <n v="13"/>
    <n v="13129"/>
    <s v="Metropolitana"/>
    <s v="San Joaquín"/>
    <x v="2"/>
    <x v="2"/>
    <n v="1"/>
    <s v="Año"/>
    <n v="1"/>
    <s v="Violencia psicológica"/>
    <s v="No sufrió el año pasado"/>
    <n v="270103"/>
    <s v="Delitos violentos"/>
    <n v="270103008"/>
    <s v="Violencia Psicológica"/>
    <n v="52601.348051186869"/>
    <n v="19922.941535641949"/>
    <n v="22432.473373452089"/>
  </r>
  <r>
    <n v="13"/>
    <n v="13129"/>
    <s v="Metropolitana"/>
    <s v="San Joaquín"/>
    <x v="2"/>
    <x v="2"/>
    <n v="1"/>
    <s v="Año"/>
    <n v="1"/>
    <s v="Violencia psicológica"/>
    <s v="Si sufrió el año pasado"/>
    <n v="270103"/>
    <s v="Delitos violentos"/>
    <n v="270103008"/>
    <s v="Violencia Psicológica"/>
    <n v="5976.3602617954475"/>
    <n v="0"/>
    <n v="2577.8430127451088"/>
  </r>
  <r>
    <n v="13"/>
    <n v="13130"/>
    <s v="Metropolitana"/>
    <s v="San Miguel"/>
    <x v="0"/>
    <x v="0"/>
    <n v="1"/>
    <s v="Año"/>
    <n v="1"/>
    <s v="Violencia psicológica"/>
    <s v="No sufrió el año pasado"/>
    <n v="270103"/>
    <s v="Delitos violentos"/>
    <n v="270103008"/>
    <s v="Violencia Psicológica"/>
    <n v="37427.370030581042"/>
    <n v="59807.473813297955"/>
    <n v="30474.012180444533"/>
  </r>
  <r>
    <n v="13"/>
    <n v="13130"/>
    <s v="Metropolitana"/>
    <s v="San Miguel"/>
    <x v="0"/>
    <x v="0"/>
    <n v="1"/>
    <s v="Año"/>
    <n v="1"/>
    <s v="Violencia psicológica"/>
    <s v="Si sufrió el año pasado"/>
    <n v="270103"/>
    <s v="Delitos violentos"/>
    <n v="270103008"/>
    <s v="Violencia Psicológica"/>
    <n v="14871.941896024466"/>
    <n v="26975.943856275066"/>
    <n v="11757.721262287645"/>
  </r>
  <r>
    <n v="13"/>
    <n v="13130"/>
    <s v="Metropolitana"/>
    <s v="San Miguel"/>
    <x v="0"/>
    <x v="0"/>
    <n v="2"/>
    <s v="Vida"/>
    <n v="1"/>
    <s v="Violencia psicológica"/>
    <s v="No sufrió antes ni durante el año pasado"/>
    <n v="270103"/>
    <s v="Delitos violentos"/>
    <n v="270103008"/>
    <s v="Violencia Psicológica"/>
    <n v="33461.39143730887"/>
    <n v="38976.99942415941"/>
    <n v="27120.227580524315"/>
  </r>
  <r>
    <n v="13"/>
    <n v="13130"/>
    <s v="Metropolitana"/>
    <s v="San Miguel"/>
    <x v="0"/>
    <x v="0"/>
    <n v="2"/>
    <s v="Vida"/>
    <n v="1"/>
    <s v="Violencia psicológica"/>
    <s v="Si sufrió antes o durante el año pasado"/>
    <n v="270103"/>
    <s v="Delitos violentos"/>
    <n v="270103008"/>
    <s v="Violencia Psicológica"/>
    <n v="18837.920489296637"/>
    <n v="47806.418245413617"/>
    <n v="15111.505862207865"/>
  </r>
  <r>
    <n v="13"/>
    <n v="13130"/>
    <s v="Metropolitana"/>
    <s v="San Miguel"/>
    <x v="1"/>
    <x v="1"/>
    <n v="1"/>
    <s v="Año"/>
    <n v="1"/>
    <s v="Violencia psicológica"/>
    <s v="No sufrió el año pasado"/>
    <n v="270103"/>
    <s v="Delitos violentos"/>
    <n v="270103008"/>
    <s v="Violencia Psicológica"/>
    <n v="44118.883792048931"/>
    <n v="78867.373790977625"/>
    <n v="40241.871505197108"/>
  </r>
  <r>
    <n v="13"/>
    <n v="13130"/>
    <s v="Metropolitana"/>
    <s v="San Miguel"/>
    <x v="1"/>
    <x v="1"/>
    <n v="1"/>
    <s v="Año"/>
    <n v="1"/>
    <s v="Violencia psicológica"/>
    <s v="Si sufrió el año pasado"/>
    <n v="270103"/>
    <s v="Delitos violentos"/>
    <n v="270103008"/>
    <s v="Violencia Psicológica"/>
    <n v="8180.4281345565751"/>
    <n v="7916.0438785954202"/>
    <n v="1989.861937535072"/>
  </r>
  <r>
    <n v="13"/>
    <n v="13130"/>
    <s v="Metropolitana"/>
    <s v="San Miguel"/>
    <x v="2"/>
    <x v="2"/>
    <n v="1"/>
    <s v="Año"/>
    <n v="1"/>
    <s v="Violencia psicológica"/>
    <s v="No sufrió el año pasado"/>
    <n v="270103"/>
    <s v="Delitos violentos"/>
    <n v="270103008"/>
    <s v="Violencia Psicológica"/>
    <n v="37427.370030581042"/>
    <n v="59807.473813297955"/>
    <n v="30474.012180444533"/>
  </r>
  <r>
    <n v="13"/>
    <n v="13130"/>
    <s v="Metropolitana"/>
    <s v="San Miguel"/>
    <x v="2"/>
    <x v="2"/>
    <n v="1"/>
    <s v="Año"/>
    <n v="1"/>
    <s v="Violencia psicológica"/>
    <s v="Si sufrió el año pasado"/>
    <n v="270103"/>
    <s v="Delitos violentos"/>
    <n v="270103008"/>
    <s v="Violencia Psicológica"/>
    <n v="14871.941896024466"/>
    <n v="26975.943856275066"/>
    <n v="11757.721262287645"/>
  </r>
  <r>
    <n v="13"/>
    <n v="13131"/>
    <s v="Metropolitana"/>
    <s v="San Ramón"/>
    <x v="0"/>
    <x v="0"/>
    <n v="1"/>
    <s v="Año"/>
    <n v="1"/>
    <s v="Violencia psicológica"/>
    <s v="No sufrió el año pasado"/>
    <n v="270103"/>
    <s v="Delitos violentos"/>
    <n v="270103008"/>
    <s v="Violencia Psicológica"/>
    <n v="70118.669346994357"/>
    <n v="43818.855024774282"/>
    <n v="62582.434781061798"/>
  </r>
  <r>
    <n v="13"/>
    <n v="13131"/>
    <s v="Metropolitana"/>
    <s v="San Ramón"/>
    <x v="0"/>
    <x v="0"/>
    <n v="1"/>
    <s v="Año"/>
    <n v="1"/>
    <s v="Violencia psicológica"/>
    <s v="Si sufrió el año pasado"/>
    <n v="270103"/>
    <s v="Delitos violentos"/>
    <n v="270103008"/>
    <s v="Violencia Psicológica"/>
    <n v="0"/>
    <n v="29233.555234939289"/>
    <n v="21858.625066392025"/>
  </r>
  <r>
    <n v="13"/>
    <n v="13131"/>
    <s v="Metropolitana"/>
    <s v="San Ramón"/>
    <x v="0"/>
    <x v="0"/>
    <n v="2"/>
    <s v="Vida"/>
    <n v="1"/>
    <s v="Violencia psicológica"/>
    <s v="No sufrió antes ni durante el año pasado"/>
    <n v="270103"/>
    <s v="Delitos violentos"/>
    <n v="270103008"/>
    <s v="Violencia Psicológica"/>
    <n v="70118.669346994357"/>
    <n v="8277.9282046614717"/>
    <n v="50708.990120053328"/>
  </r>
  <r>
    <n v="13"/>
    <n v="13131"/>
    <s v="Metropolitana"/>
    <s v="San Ramón"/>
    <x v="0"/>
    <x v="0"/>
    <n v="2"/>
    <s v="Vida"/>
    <n v="1"/>
    <s v="Violencia psicológica"/>
    <s v="Si sufrió antes o durante el año pasado"/>
    <n v="270103"/>
    <s v="Delitos violentos"/>
    <n v="270103008"/>
    <s v="Violencia Psicológica"/>
    <n v="0"/>
    <n v="64774.482055052104"/>
    <n v="33732.069727400492"/>
  </r>
  <r>
    <n v="13"/>
    <n v="13131"/>
    <s v="Metropolitana"/>
    <s v="San Ramón"/>
    <x v="1"/>
    <x v="1"/>
    <n v="1"/>
    <s v="Año"/>
    <n v="1"/>
    <s v="Violencia psicológica"/>
    <s v="No sufrió el año pasado"/>
    <n v="270103"/>
    <s v="Delitos violentos"/>
    <n v="270103008"/>
    <s v="Violencia Psicológica"/>
    <n v="70118.669346994357"/>
    <n v="66047.552886759964"/>
    <n v="84441.059847453798"/>
  </r>
  <r>
    <n v="13"/>
    <n v="13131"/>
    <s v="Metropolitana"/>
    <s v="San Ramón"/>
    <x v="1"/>
    <x v="1"/>
    <n v="1"/>
    <s v="Año"/>
    <n v="1"/>
    <s v="Violencia psicológica"/>
    <s v="Si sufrió el año pasado"/>
    <n v="270103"/>
    <s v="Delitos violentos"/>
    <n v="270103008"/>
    <s v="Violencia Psicológica"/>
    <n v="0"/>
    <n v="7004.8573729536047"/>
    <n v="0"/>
  </r>
  <r>
    <n v="13"/>
    <n v="13131"/>
    <s v="Metropolitana"/>
    <s v="San Ramón"/>
    <x v="2"/>
    <x v="2"/>
    <n v="1"/>
    <s v="Año"/>
    <n v="1"/>
    <s v="Violencia psicológica"/>
    <s v="No sufrió el año pasado"/>
    <n v="270103"/>
    <s v="Delitos violentos"/>
    <n v="270103008"/>
    <s v="Violencia Psicológica"/>
    <n v="70118.669346994357"/>
    <n v="43818.855024774282"/>
    <n v="62582.434781061798"/>
  </r>
  <r>
    <n v="13"/>
    <n v="13131"/>
    <s v="Metropolitana"/>
    <s v="San Ramón"/>
    <x v="2"/>
    <x v="2"/>
    <n v="1"/>
    <s v="Año"/>
    <n v="1"/>
    <s v="Violencia psicológica"/>
    <s v="Si sufrió el año pasado"/>
    <n v="270103"/>
    <s v="Delitos violentos"/>
    <n v="270103008"/>
    <s v="Violencia Psicológica"/>
    <n v="0"/>
    <n v="29233.555234939289"/>
    <n v="21858.625066392025"/>
  </r>
  <r>
    <n v="13"/>
    <n v="13132"/>
    <s v="Metropolitana"/>
    <s v="Vitacura"/>
    <x v="0"/>
    <x v="0"/>
    <n v="1"/>
    <s v="Año"/>
    <n v="1"/>
    <s v="Violencia psicológica"/>
    <s v="No sufrió el año pasado"/>
    <n v="270103"/>
    <s v="Delitos violentos"/>
    <n v="270103008"/>
    <s v="Violencia Psicológica"/>
    <n v="67257.437980047675"/>
    <n v="47251.86832257465"/>
    <n v="50549.26691961303"/>
  </r>
  <r>
    <n v="13"/>
    <n v="13132"/>
    <s v="Metropolitana"/>
    <s v="Vitacura"/>
    <x v="0"/>
    <x v="0"/>
    <n v="1"/>
    <s v="Año"/>
    <n v="1"/>
    <s v="Violencia psicológica"/>
    <s v="Si sufrió el año pasado"/>
    <n v="270103"/>
    <s v="Delitos violentos"/>
    <n v="270103008"/>
    <s v="Violencia Psicológica"/>
    <n v="7206.2328948530057"/>
    <n v="16199.291142217729"/>
    <n v="0"/>
  </r>
  <r>
    <n v="13"/>
    <n v="13132"/>
    <s v="Metropolitana"/>
    <s v="Vitacura"/>
    <x v="0"/>
    <x v="0"/>
    <n v="2"/>
    <s v="Vida"/>
    <n v="1"/>
    <s v="Violencia psicológica"/>
    <s v="No sufrió antes ni durante el año pasado"/>
    <n v="270103"/>
    <s v="Delitos violentos"/>
    <n v="270103008"/>
    <s v="Violencia Psicológica"/>
    <n v="67257.437980047675"/>
    <n v="39335.455521924756"/>
    <n v="44784.273109067108"/>
  </r>
  <r>
    <n v="13"/>
    <n v="13132"/>
    <s v="Metropolitana"/>
    <s v="Vitacura"/>
    <x v="0"/>
    <x v="0"/>
    <n v="2"/>
    <s v="Vida"/>
    <n v="1"/>
    <s v="Violencia psicológica"/>
    <s v="Si sufrió antes o durante el año pasado"/>
    <n v="270103"/>
    <s v="Delitos violentos"/>
    <n v="270103008"/>
    <s v="Violencia Psicológica"/>
    <n v="7206.2328948530057"/>
    <n v="24115.703942867633"/>
    <n v="5764.9938105459214"/>
  </r>
  <r>
    <n v="13"/>
    <n v="13132"/>
    <s v="Metropolitana"/>
    <s v="Vitacura"/>
    <x v="1"/>
    <x v="1"/>
    <n v="1"/>
    <s v="Año"/>
    <n v="1"/>
    <s v="Violencia psicológica"/>
    <s v="No sufrió el año pasado"/>
    <n v="270103"/>
    <s v="Delitos violentos"/>
    <n v="270103008"/>
    <s v="Violencia Psicológica"/>
    <n v="74463.670874900679"/>
    <n v="63451.159464792385"/>
    <n v="50549.26691961303"/>
  </r>
  <r>
    <n v="13"/>
    <n v="13132"/>
    <s v="Metropolitana"/>
    <s v="Vitacura"/>
    <x v="2"/>
    <x v="2"/>
    <n v="1"/>
    <s v="Año"/>
    <n v="1"/>
    <s v="Violencia psicológica"/>
    <s v="No sufrió el año pasado"/>
    <n v="270103"/>
    <s v="Delitos violentos"/>
    <n v="270103008"/>
    <s v="Violencia Psicológica"/>
    <n v="67257.437980047675"/>
    <n v="47251.86832257465"/>
    <n v="50549.26691961303"/>
  </r>
  <r>
    <n v="13"/>
    <n v="13132"/>
    <s v="Metropolitana"/>
    <s v="Vitacura"/>
    <x v="2"/>
    <x v="2"/>
    <n v="1"/>
    <s v="Año"/>
    <n v="1"/>
    <s v="Violencia psicológica"/>
    <s v="Si sufrió el año pasado"/>
    <n v="270103"/>
    <s v="Delitos violentos"/>
    <n v="270103008"/>
    <s v="Violencia Psicológica"/>
    <n v="7206.2328948530057"/>
    <n v="16199.291142217729"/>
    <n v="0"/>
  </r>
  <r>
    <n v="13"/>
    <n v="13201"/>
    <s v="Metropolitana"/>
    <s v="Puente Alto"/>
    <x v="0"/>
    <x v="0"/>
    <n v="1"/>
    <s v="Año"/>
    <n v="1"/>
    <s v="Violencia psicológica"/>
    <s v="No sufrió el año pasado"/>
    <n v="270103"/>
    <s v="Delitos violentos"/>
    <n v="270103008"/>
    <s v="Violencia Psicológica"/>
    <n v="41438.033774116477"/>
    <n v="63683.044742568338"/>
    <n v="36372.611881632503"/>
  </r>
  <r>
    <n v="13"/>
    <n v="13201"/>
    <s v="Metropolitana"/>
    <s v="Puente Alto"/>
    <x v="0"/>
    <x v="0"/>
    <n v="1"/>
    <s v="Año"/>
    <n v="1"/>
    <s v="Violencia psicológica"/>
    <s v="Si sufrió el año pasado"/>
    <n v="270103"/>
    <s v="Delitos violentos"/>
    <n v="270103008"/>
    <s v="Violencia Psicológica"/>
    <n v="16199.545283076577"/>
    <n v="21281.670149144349"/>
    <n v="8637.7497260082"/>
  </r>
  <r>
    <n v="13"/>
    <n v="13201"/>
    <s v="Metropolitana"/>
    <s v="Puente Alto"/>
    <x v="0"/>
    <x v="0"/>
    <n v="2"/>
    <s v="Vida"/>
    <n v="1"/>
    <s v="Violencia psicológica"/>
    <s v="No sufrió antes ni durante el año pasado"/>
    <n v="270103"/>
    <s v="Delitos violentos"/>
    <n v="270103008"/>
    <s v="Violencia Psicológica"/>
    <n v="39337.771751135944"/>
    <n v="44576.204271678929"/>
    <n v="26912.034037702433"/>
  </r>
  <r>
    <n v="13"/>
    <n v="13201"/>
    <s v="Metropolitana"/>
    <s v="Puente Alto"/>
    <x v="0"/>
    <x v="0"/>
    <n v="2"/>
    <s v="Vida"/>
    <n v="1"/>
    <s v="Violencia psicológica"/>
    <s v="Si sufrió antes o durante el año pasado"/>
    <n v="270103"/>
    <s v="Delitos violentos"/>
    <n v="270103008"/>
    <s v="Violencia Psicológica"/>
    <n v="18299.807306057115"/>
    <n v="40388.510620033718"/>
    <n v="18098.327569938268"/>
  </r>
  <r>
    <n v="13"/>
    <n v="13201"/>
    <s v="Metropolitana"/>
    <s v="Puente Alto"/>
    <x v="1"/>
    <x v="1"/>
    <n v="1"/>
    <s v="Año"/>
    <n v="1"/>
    <s v="Violencia psicológica"/>
    <s v="No sufrió el año pasado"/>
    <n v="270103"/>
    <s v="Delitos violentos"/>
    <n v="270103008"/>
    <s v="Violencia Psicológica"/>
    <n v="48521.150454207149"/>
    <n v="81409.522271140944"/>
    <n v="41880.40451676082"/>
  </r>
  <r>
    <n v="13"/>
    <n v="13201"/>
    <s v="Metropolitana"/>
    <s v="Puente Alto"/>
    <x v="1"/>
    <x v="1"/>
    <n v="1"/>
    <s v="Año"/>
    <n v="1"/>
    <s v="Violencia psicológica"/>
    <s v="Si sufrió el año pasado"/>
    <n v="270103"/>
    <s v="Delitos violentos"/>
    <n v="270103008"/>
    <s v="Violencia Psicológica"/>
    <n v="5496.7051714704212"/>
    <n v="3555.1926205717314"/>
    <n v="3129.9570908799055"/>
  </r>
  <r>
    <n v="13"/>
    <n v="13201"/>
    <s v="Metropolitana"/>
    <s v="Puente Alto"/>
    <x v="1"/>
    <x v="1"/>
    <n v="1"/>
    <s v="Año"/>
    <n v="1"/>
    <s v="Violencia psicológica"/>
    <s v="No responde"/>
    <n v="270103"/>
    <s v="Delitos violentos"/>
    <n v="270103008"/>
    <s v="Violencia Psicológica"/>
    <n v="3619.7234315154851"/>
    <n v="0"/>
    <n v="0"/>
  </r>
  <r>
    <n v="13"/>
    <n v="13201"/>
    <s v="Metropolitana"/>
    <s v="Puente Alto"/>
    <x v="2"/>
    <x v="2"/>
    <n v="1"/>
    <s v="Año"/>
    <n v="1"/>
    <s v="Violencia psicológica"/>
    <s v="No sufrió el año pasado"/>
    <n v="270103"/>
    <s v="Delitos violentos"/>
    <n v="270103008"/>
    <s v="Violencia Psicológica"/>
    <n v="41438.033774116477"/>
    <n v="64438.013204486626"/>
    <n v="38619.056050292886"/>
  </r>
  <r>
    <n v="13"/>
    <n v="13201"/>
    <s v="Metropolitana"/>
    <s v="Puente Alto"/>
    <x v="2"/>
    <x v="2"/>
    <n v="1"/>
    <s v="Año"/>
    <n v="1"/>
    <s v="Violencia psicológica"/>
    <s v="Si sufrió el año pasado"/>
    <n v="270103"/>
    <s v="Delitos violentos"/>
    <n v="270103008"/>
    <s v="Violencia Psicológica"/>
    <n v="16199.545283076577"/>
    <n v="20526.701687226057"/>
    <n v="6391.3055573478314"/>
  </r>
  <r>
    <n v="13"/>
    <n v="13202"/>
    <s v="Metropolitana"/>
    <s v="Pirque"/>
    <x v="0"/>
    <x v="0"/>
    <n v="1"/>
    <s v="Año"/>
    <n v="1"/>
    <s v="Violencia psicológica"/>
    <s v="No sufrió el año pasado"/>
    <n v="270103"/>
    <s v="Delitos violentos"/>
    <n v="270103008"/>
    <s v="Violencia Psicológica"/>
    <n v="0"/>
    <n v="0"/>
    <n v="114944.59873874919"/>
  </r>
  <r>
    <n v="13"/>
    <n v="13202"/>
    <s v="Metropolitana"/>
    <s v="Pirque"/>
    <x v="0"/>
    <x v="0"/>
    <n v="1"/>
    <s v="Año"/>
    <n v="1"/>
    <s v="Violencia psicológica"/>
    <s v="Si sufrió el año pasado"/>
    <n v="270103"/>
    <s v="Delitos violentos"/>
    <n v="270103008"/>
    <s v="Violencia Psicológica"/>
    <n v="0"/>
    <n v="0"/>
    <n v="57888.407954146329"/>
  </r>
  <r>
    <n v="13"/>
    <n v="13202"/>
    <s v="Metropolitana"/>
    <s v="Pirque"/>
    <x v="0"/>
    <x v="0"/>
    <n v="2"/>
    <s v="Vida"/>
    <n v="1"/>
    <s v="Violencia psicológica"/>
    <s v="No sufrió antes ni durante el año pasado"/>
    <n v="270103"/>
    <s v="Delitos violentos"/>
    <n v="270103008"/>
    <s v="Violencia Psicológica"/>
    <n v="0"/>
    <n v="0"/>
    <n v="96491.1490968289"/>
  </r>
  <r>
    <n v="13"/>
    <n v="13202"/>
    <s v="Metropolitana"/>
    <s v="Pirque"/>
    <x v="0"/>
    <x v="0"/>
    <n v="2"/>
    <s v="Vida"/>
    <n v="1"/>
    <s v="Violencia psicológica"/>
    <s v="Si sufrió antes o durante el año pasado"/>
    <n v="270103"/>
    <s v="Delitos violentos"/>
    <n v="270103008"/>
    <s v="Violencia Psicológica"/>
    <n v="0"/>
    <n v="0"/>
    <n v="76341.857596066649"/>
  </r>
  <r>
    <n v="13"/>
    <n v="13202"/>
    <s v="Metropolitana"/>
    <s v="Pirque"/>
    <x v="1"/>
    <x v="1"/>
    <n v="1"/>
    <s v="Año"/>
    <n v="1"/>
    <s v="Violencia psicológica"/>
    <s v="No sufrió el año pasado"/>
    <n v="270103"/>
    <s v="Delitos violentos"/>
    <n v="270103008"/>
    <s v="Violencia Psicológica"/>
    <n v="0"/>
    <n v="0"/>
    <n v="148283.51015830683"/>
  </r>
  <r>
    <n v="13"/>
    <n v="13202"/>
    <s v="Metropolitana"/>
    <s v="Pirque"/>
    <x v="1"/>
    <x v="1"/>
    <n v="1"/>
    <s v="Año"/>
    <n v="1"/>
    <s v="Violencia psicológica"/>
    <s v="Si sufrió el año pasado"/>
    <n v="270103"/>
    <s v="Delitos violentos"/>
    <n v="270103008"/>
    <s v="Violencia Psicológica"/>
    <n v="0"/>
    <n v="0"/>
    <n v="24549.496534588729"/>
  </r>
  <r>
    <n v="13"/>
    <n v="13202"/>
    <s v="Metropolitana"/>
    <s v="Pirque"/>
    <x v="2"/>
    <x v="2"/>
    <n v="1"/>
    <s v="Año"/>
    <n v="1"/>
    <s v="Violencia psicológica"/>
    <s v="No sufrió el año pasado"/>
    <n v="270103"/>
    <s v="Delitos violentos"/>
    <n v="270103008"/>
    <s v="Violencia Psicológica"/>
    <n v="0"/>
    <n v="0"/>
    <n v="114944.59873874919"/>
  </r>
  <r>
    <n v="13"/>
    <n v="13202"/>
    <s v="Metropolitana"/>
    <s v="Pirque"/>
    <x v="2"/>
    <x v="2"/>
    <n v="1"/>
    <s v="Año"/>
    <n v="1"/>
    <s v="Violencia psicológica"/>
    <s v="Si sufrió el año pasado"/>
    <n v="270103"/>
    <s v="Delitos violentos"/>
    <n v="270103008"/>
    <s v="Violencia Psicológica"/>
    <n v="0"/>
    <n v="0"/>
    <n v="57888.407954146329"/>
  </r>
  <r>
    <n v="13"/>
    <n v="13203"/>
    <s v="Metropolitana"/>
    <s v="San José de Maipo"/>
    <x v="0"/>
    <x v="0"/>
    <n v="1"/>
    <s v="Año"/>
    <n v="1"/>
    <s v="Violencia psicológica"/>
    <s v="No sufrió el año pasado"/>
    <n v="270103"/>
    <s v="Delitos violentos"/>
    <n v="270103008"/>
    <s v="Violencia Psicológica"/>
    <n v="0"/>
    <n v="148441.98618275052"/>
    <n v="98563.769280656546"/>
  </r>
  <r>
    <n v="13"/>
    <n v="13203"/>
    <s v="Metropolitana"/>
    <s v="San José de Maipo"/>
    <x v="0"/>
    <x v="0"/>
    <n v="2"/>
    <s v="Vida"/>
    <n v="1"/>
    <s v="Violencia psicológica"/>
    <s v="No sufrió antes ni durante el año pasado"/>
    <n v="270103"/>
    <s v="Delitos violentos"/>
    <n v="270103008"/>
    <s v="Violencia Psicológica"/>
    <n v="0"/>
    <n v="148441.98618275052"/>
    <n v="84138.970243725926"/>
  </r>
  <r>
    <n v="13"/>
    <n v="13203"/>
    <s v="Metropolitana"/>
    <s v="San José de Maipo"/>
    <x v="0"/>
    <x v="0"/>
    <n v="2"/>
    <s v="Vida"/>
    <n v="1"/>
    <s v="Violencia psicológica"/>
    <s v="Si sufrió antes o durante el año pasado"/>
    <n v="270103"/>
    <s v="Delitos violentos"/>
    <n v="270103008"/>
    <s v="Violencia Psicológica"/>
    <n v="0"/>
    <n v="0"/>
    <n v="14424.799036930608"/>
  </r>
  <r>
    <n v="13"/>
    <n v="13203"/>
    <s v="Metropolitana"/>
    <s v="San José de Maipo"/>
    <x v="1"/>
    <x v="1"/>
    <n v="1"/>
    <s v="Año"/>
    <n v="1"/>
    <s v="Violencia psicológica"/>
    <s v="No sufrió el año pasado"/>
    <n v="270103"/>
    <s v="Delitos violentos"/>
    <n v="270103008"/>
    <s v="Violencia Psicológica"/>
    <n v="0"/>
    <n v="148441.98618275052"/>
    <n v="98563.769280656546"/>
  </r>
  <r>
    <n v="13"/>
    <n v="13203"/>
    <s v="Metropolitana"/>
    <s v="San José de Maipo"/>
    <x v="2"/>
    <x v="2"/>
    <n v="1"/>
    <s v="Año"/>
    <n v="1"/>
    <s v="Violencia psicológica"/>
    <s v="No sufrió el año pasado"/>
    <n v="270103"/>
    <s v="Delitos violentos"/>
    <n v="270103008"/>
    <s v="Violencia Psicológica"/>
    <n v="0"/>
    <n v="148441.98618275052"/>
    <n v="98563.769280656546"/>
  </r>
  <r>
    <n v="13"/>
    <n v="13301"/>
    <s v="Metropolitana"/>
    <s v="Colina"/>
    <x v="0"/>
    <x v="0"/>
    <n v="1"/>
    <s v="Año"/>
    <n v="1"/>
    <s v="Violencia psicológica"/>
    <s v="No sufrió el año pasado"/>
    <n v="270103"/>
    <s v="Delitos violentos"/>
    <n v="270103008"/>
    <s v="Violencia Psicológica"/>
    <n v="31098.255079605169"/>
    <n v="43602.692991386248"/>
    <n v="63228.946497303907"/>
  </r>
  <r>
    <n v="13"/>
    <n v="13301"/>
    <s v="Metropolitana"/>
    <s v="Colina"/>
    <x v="0"/>
    <x v="0"/>
    <n v="1"/>
    <s v="Año"/>
    <n v="1"/>
    <s v="Violencia psicológica"/>
    <s v="Si sufrió el año pasado"/>
    <n v="270103"/>
    <s v="Delitos violentos"/>
    <n v="270103008"/>
    <s v="Violencia Psicológica"/>
    <n v="0"/>
    <n v="6633.3111093945799"/>
    <n v="10289.310895840692"/>
  </r>
  <r>
    <n v="13"/>
    <n v="13301"/>
    <s v="Metropolitana"/>
    <s v="Colina"/>
    <x v="0"/>
    <x v="0"/>
    <n v="2"/>
    <s v="Vida"/>
    <n v="1"/>
    <s v="Violencia psicológica"/>
    <s v="No sufrió antes ni durante el año pasado"/>
    <n v="270103"/>
    <s v="Delitos violentos"/>
    <n v="270103008"/>
    <s v="Violencia Psicológica"/>
    <n v="31098.255079605169"/>
    <n v="30160.045894724033"/>
    <n v="46341.767013889628"/>
  </r>
  <r>
    <n v="13"/>
    <n v="13301"/>
    <s v="Metropolitana"/>
    <s v="Colina"/>
    <x v="0"/>
    <x v="0"/>
    <n v="2"/>
    <s v="Vida"/>
    <n v="1"/>
    <s v="Violencia psicológica"/>
    <s v="Si sufrió antes o durante el año pasado"/>
    <n v="270103"/>
    <s v="Delitos violentos"/>
    <n v="270103008"/>
    <s v="Violencia Psicológica"/>
    <n v="0"/>
    <n v="20075.958206056795"/>
    <n v="27176.490379254989"/>
  </r>
  <r>
    <n v="13"/>
    <n v="13301"/>
    <s v="Metropolitana"/>
    <s v="Colina"/>
    <x v="1"/>
    <x v="1"/>
    <n v="1"/>
    <s v="Año"/>
    <n v="1"/>
    <s v="Violencia psicológica"/>
    <s v="No sufrió el año pasado"/>
    <n v="270103"/>
    <s v="Delitos violentos"/>
    <n v="270103008"/>
    <s v="Violencia Psicológica"/>
    <n v="31098.255079605169"/>
    <n v="50236.00410078084"/>
    <n v="73518.257393144595"/>
  </r>
  <r>
    <n v="13"/>
    <n v="13301"/>
    <s v="Metropolitana"/>
    <s v="Colina"/>
    <x v="2"/>
    <x v="2"/>
    <n v="1"/>
    <s v="Año"/>
    <n v="1"/>
    <s v="Violencia psicológica"/>
    <s v="No sufrió el año pasado"/>
    <n v="270103"/>
    <s v="Delitos violentos"/>
    <n v="270103008"/>
    <s v="Violencia Psicológica"/>
    <n v="31098.255079605169"/>
    <n v="43602.692991386248"/>
    <n v="63228.946497303907"/>
  </r>
  <r>
    <n v="13"/>
    <n v="13301"/>
    <s v="Metropolitana"/>
    <s v="Colina"/>
    <x v="2"/>
    <x v="2"/>
    <n v="1"/>
    <s v="Año"/>
    <n v="1"/>
    <s v="Violencia psicológica"/>
    <s v="Si sufrió el año pasado"/>
    <n v="270103"/>
    <s v="Delitos violentos"/>
    <n v="270103008"/>
    <s v="Violencia Psicológica"/>
    <n v="0"/>
    <n v="6633.3111093945799"/>
    <n v="10289.310895840692"/>
  </r>
  <r>
    <n v="13"/>
    <n v="13302"/>
    <s v="Metropolitana"/>
    <s v="Lampa"/>
    <x v="0"/>
    <x v="0"/>
    <n v="1"/>
    <s v="Año"/>
    <n v="1"/>
    <s v="Violencia psicológica"/>
    <s v="No sufrió el año pasado"/>
    <n v="270103"/>
    <s v="Delitos violentos"/>
    <n v="270103008"/>
    <s v="Violencia Psicológica"/>
    <n v="15521.388482761873"/>
    <n v="18585.631586954347"/>
    <n v="19790.997884825822"/>
  </r>
  <r>
    <n v="13"/>
    <n v="13302"/>
    <s v="Metropolitana"/>
    <s v="Lampa"/>
    <x v="0"/>
    <x v="0"/>
    <n v="1"/>
    <s v="Año"/>
    <n v="1"/>
    <s v="Violencia psicológica"/>
    <s v="Si sufrió el año pasado"/>
    <n v="270103"/>
    <s v="Delitos violentos"/>
    <n v="270103008"/>
    <s v="Violencia Psicológica"/>
    <n v="5173.7961609206241"/>
    <n v="0"/>
    <n v="3573.5763103504305"/>
  </r>
  <r>
    <n v="13"/>
    <n v="13302"/>
    <s v="Metropolitana"/>
    <s v="Lampa"/>
    <x v="0"/>
    <x v="0"/>
    <n v="2"/>
    <s v="Vida"/>
    <n v="1"/>
    <s v="Violencia psicológica"/>
    <s v="No sufrió antes ni durante el año pasado"/>
    <n v="270103"/>
    <s v="Delitos violentos"/>
    <n v="270103008"/>
    <s v="Violencia Psicológica"/>
    <n v="5173.7961609206241"/>
    <n v="8618.8174411113014"/>
    <n v="19790.997884825822"/>
  </r>
  <r>
    <n v="13"/>
    <n v="13302"/>
    <s v="Metropolitana"/>
    <s v="Lampa"/>
    <x v="0"/>
    <x v="0"/>
    <n v="2"/>
    <s v="Vida"/>
    <n v="1"/>
    <s v="Violencia psicológica"/>
    <s v="Si sufrió antes o durante el año pasado"/>
    <n v="270103"/>
    <s v="Delitos violentos"/>
    <n v="270103008"/>
    <s v="Violencia Psicológica"/>
    <n v="15521.388482761873"/>
    <n v="9966.8141458430455"/>
    <n v="3573.5763103504305"/>
  </r>
  <r>
    <n v="13"/>
    <n v="13302"/>
    <s v="Metropolitana"/>
    <s v="Lampa"/>
    <x v="1"/>
    <x v="1"/>
    <n v="1"/>
    <s v="Año"/>
    <n v="1"/>
    <s v="Violencia psicológica"/>
    <s v="No sufrió el año pasado"/>
    <n v="270103"/>
    <s v="Delitos violentos"/>
    <n v="270103008"/>
    <s v="Violencia Psicológica"/>
    <n v="15521.388482761873"/>
    <n v="18585.631586954347"/>
    <n v="23364.574195176254"/>
  </r>
  <r>
    <n v="13"/>
    <n v="13302"/>
    <s v="Metropolitana"/>
    <s v="Lampa"/>
    <x v="1"/>
    <x v="1"/>
    <n v="1"/>
    <s v="Año"/>
    <n v="1"/>
    <s v="Violencia psicológica"/>
    <s v="Si sufrió el año pasado"/>
    <n v="270103"/>
    <s v="Delitos violentos"/>
    <n v="270103008"/>
    <s v="Violencia Psicológica"/>
    <n v="5173.7961609206241"/>
    <n v="0"/>
    <n v="0"/>
  </r>
  <r>
    <n v="13"/>
    <n v="13302"/>
    <s v="Metropolitana"/>
    <s v="Lampa"/>
    <x v="2"/>
    <x v="2"/>
    <n v="1"/>
    <s v="Año"/>
    <n v="1"/>
    <s v="Violencia psicológica"/>
    <s v="No sufrió el año pasado"/>
    <n v="270103"/>
    <s v="Delitos violentos"/>
    <n v="270103008"/>
    <s v="Violencia Psicológica"/>
    <n v="15521.388482761873"/>
    <n v="18585.631586954347"/>
    <n v="19790.997884825822"/>
  </r>
  <r>
    <n v="13"/>
    <n v="13302"/>
    <s v="Metropolitana"/>
    <s v="Lampa"/>
    <x v="2"/>
    <x v="2"/>
    <n v="1"/>
    <s v="Año"/>
    <n v="1"/>
    <s v="Violencia psicológica"/>
    <s v="Si sufrió el año pasado"/>
    <n v="270103"/>
    <s v="Delitos violentos"/>
    <n v="270103008"/>
    <s v="Violencia Psicológica"/>
    <n v="5173.7961609206241"/>
    <n v="0"/>
    <n v="3573.5763103504305"/>
  </r>
  <r>
    <n v="13"/>
    <n v="13303"/>
    <s v="Metropolitana"/>
    <s v="Tiltil"/>
    <x v="0"/>
    <x v="0"/>
    <n v="1"/>
    <s v="Año"/>
    <n v="1"/>
    <s v="Violencia psicológica"/>
    <s v="No sufrió el año pasado"/>
    <n v="270103"/>
    <s v="Delitos violentos"/>
    <n v="270103008"/>
    <s v="Violencia Psicológica"/>
    <n v="0"/>
    <n v="88691.292105963788"/>
    <n v="0"/>
  </r>
  <r>
    <n v="13"/>
    <n v="13303"/>
    <s v="Metropolitana"/>
    <s v="Tiltil"/>
    <x v="0"/>
    <x v="0"/>
    <n v="2"/>
    <s v="Vida"/>
    <n v="1"/>
    <s v="Violencia psicológica"/>
    <s v="No sufrió antes ni durante el año pasado"/>
    <n v="270103"/>
    <s v="Delitos violentos"/>
    <n v="270103008"/>
    <s v="Violencia Psicológica"/>
    <n v="0"/>
    <n v="61420.984796884499"/>
    <n v="0"/>
  </r>
  <r>
    <n v="13"/>
    <n v="13303"/>
    <s v="Metropolitana"/>
    <s v="Tiltil"/>
    <x v="0"/>
    <x v="0"/>
    <n v="2"/>
    <s v="Vida"/>
    <n v="1"/>
    <s v="Violencia psicológica"/>
    <s v="Si sufrió antes o durante el año pasado"/>
    <n v="270103"/>
    <s v="Delitos violentos"/>
    <n v="270103008"/>
    <s v="Violencia Psicológica"/>
    <n v="0"/>
    <n v="27270.307309079286"/>
    <n v="0"/>
  </r>
  <r>
    <n v="13"/>
    <n v="13303"/>
    <s v="Metropolitana"/>
    <s v="Tiltil"/>
    <x v="1"/>
    <x v="1"/>
    <n v="1"/>
    <s v="Año"/>
    <n v="1"/>
    <s v="Violencia psicológica"/>
    <s v="No sufrió el año pasado"/>
    <n v="270103"/>
    <s v="Delitos violentos"/>
    <n v="270103008"/>
    <s v="Violencia Psicológica"/>
    <n v="0"/>
    <n v="88691.292105963788"/>
    <n v="0"/>
  </r>
  <r>
    <n v="13"/>
    <n v="13303"/>
    <s v="Metropolitana"/>
    <s v="Tiltil"/>
    <x v="2"/>
    <x v="2"/>
    <n v="1"/>
    <s v="Año"/>
    <n v="1"/>
    <s v="Violencia psicológica"/>
    <s v="No sufrió el año pasado"/>
    <n v="270103"/>
    <s v="Delitos violentos"/>
    <n v="270103008"/>
    <s v="Violencia Psicológica"/>
    <n v="0"/>
    <n v="88691.292105963788"/>
    <n v="0"/>
  </r>
  <r>
    <n v="13"/>
    <n v="13401"/>
    <s v="Metropolitana"/>
    <s v="San Bernardo"/>
    <x v="0"/>
    <x v="0"/>
    <n v="1"/>
    <s v="Año"/>
    <n v="1"/>
    <s v="Violencia psicológica"/>
    <s v="No sufrió el año pasado"/>
    <n v="270103"/>
    <s v="Delitos violentos"/>
    <n v="270103008"/>
    <s v="Violencia Psicológica"/>
    <n v="47734.724585876771"/>
    <n v="54997.765808762852"/>
    <n v="87531.679291241671"/>
  </r>
  <r>
    <n v="13"/>
    <n v="13401"/>
    <s v="Metropolitana"/>
    <s v="San Bernardo"/>
    <x v="0"/>
    <x v="0"/>
    <n v="1"/>
    <s v="Año"/>
    <n v="1"/>
    <s v="Violencia psicológica"/>
    <s v="Si sufrió el año pasado"/>
    <n v="270103"/>
    <s v="Delitos violentos"/>
    <n v="270103008"/>
    <s v="Violencia Psicológica"/>
    <n v="5941.9537548705885"/>
    <n v="34713.633283678639"/>
    <n v="15647.558641122472"/>
  </r>
  <r>
    <n v="13"/>
    <n v="13401"/>
    <s v="Metropolitana"/>
    <s v="San Bernardo"/>
    <x v="0"/>
    <x v="0"/>
    <n v="2"/>
    <s v="Vida"/>
    <n v="1"/>
    <s v="Violencia psicológica"/>
    <s v="No sufrió antes ni durante el año pasado"/>
    <n v="270103"/>
    <s v="Delitos violentos"/>
    <n v="270103008"/>
    <s v="Violencia Psicológica"/>
    <n v="40902.430530458834"/>
    <n v="27652.560716807959"/>
    <n v="69972.664768629824"/>
  </r>
  <r>
    <n v="13"/>
    <n v="13401"/>
    <s v="Metropolitana"/>
    <s v="San Bernardo"/>
    <x v="0"/>
    <x v="0"/>
    <n v="2"/>
    <s v="Vida"/>
    <n v="1"/>
    <s v="Violencia psicológica"/>
    <s v="Si sufrió antes o durante el año pasado"/>
    <n v="270103"/>
    <s v="Delitos violentos"/>
    <n v="270103008"/>
    <s v="Violencia Psicológica"/>
    <n v="12774.247810288523"/>
    <n v="62058.83837563351"/>
    <n v="33206.57316373432"/>
  </r>
  <r>
    <n v="13"/>
    <n v="13401"/>
    <s v="Metropolitana"/>
    <s v="San Bernardo"/>
    <x v="1"/>
    <x v="1"/>
    <n v="1"/>
    <s v="Año"/>
    <n v="1"/>
    <s v="Violencia psicológica"/>
    <s v="No sufrió el año pasado"/>
    <n v="270103"/>
    <s v="Delitos violentos"/>
    <n v="270103008"/>
    <s v="Violencia Psicológica"/>
    <n v="50111.374672282494"/>
    <n v="79668.696125675051"/>
    <n v="98447.528436186578"/>
  </r>
  <r>
    <n v="13"/>
    <n v="13401"/>
    <s v="Metropolitana"/>
    <s v="San Bernardo"/>
    <x v="1"/>
    <x v="1"/>
    <n v="1"/>
    <s v="Año"/>
    <n v="1"/>
    <s v="Violencia psicológica"/>
    <s v="Si sufrió el año pasado"/>
    <n v="270103"/>
    <s v="Delitos violentos"/>
    <n v="270103008"/>
    <s v="Violencia Psicológica"/>
    <n v="3565.3036684648691"/>
    <n v="10042.702966766416"/>
    <n v="4731.709496177582"/>
  </r>
  <r>
    <n v="13"/>
    <n v="13401"/>
    <s v="Metropolitana"/>
    <s v="San Bernardo"/>
    <x v="2"/>
    <x v="2"/>
    <n v="1"/>
    <s v="Año"/>
    <n v="1"/>
    <s v="Violencia psicológica"/>
    <s v="No sufrió el año pasado"/>
    <n v="270103"/>
    <s v="Delitos violentos"/>
    <n v="270103008"/>
    <s v="Violencia Psicológica"/>
    <n v="47734.724585876771"/>
    <n v="54997.765808762852"/>
    <n v="87531.679291241671"/>
  </r>
  <r>
    <n v="13"/>
    <n v="13401"/>
    <s v="Metropolitana"/>
    <s v="San Bernardo"/>
    <x v="2"/>
    <x v="2"/>
    <n v="1"/>
    <s v="Año"/>
    <n v="1"/>
    <s v="Violencia psicológica"/>
    <s v="Si sufrió el año pasado"/>
    <n v="270103"/>
    <s v="Delitos violentos"/>
    <n v="270103008"/>
    <s v="Violencia Psicológica"/>
    <n v="5941.9537548705885"/>
    <n v="34713.633283678639"/>
    <n v="15647.558641122472"/>
  </r>
  <r>
    <n v="13"/>
    <n v="13402"/>
    <s v="Metropolitana"/>
    <s v="Buin"/>
    <x v="0"/>
    <x v="0"/>
    <n v="1"/>
    <s v="Año"/>
    <n v="1"/>
    <s v="Violencia psicológica"/>
    <s v="No sufrió el año pasado"/>
    <n v="270103"/>
    <s v="Delitos violentos"/>
    <n v="270103008"/>
    <s v="Violencia Psicológica"/>
    <n v="30173.465829846584"/>
    <n v="47544.287881921577"/>
    <n v="71935.280295259043"/>
  </r>
  <r>
    <n v="13"/>
    <n v="13402"/>
    <s v="Metropolitana"/>
    <s v="Buin"/>
    <x v="0"/>
    <x v="0"/>
    <n v="1"/>
    <s v="Año"/>
    <n v="1"/>
    <s v="Violencia psicológica"/>
    <s v="Si sufrió el año pasado"/>
    <n v="270103"/>
    <s v="Delitos violentos"/>
    <n v="270103008"/>
    <s v="Violencia Psicológica"/>
    <n v="9220.2754532775452"/>
    <n v="10750.956942165334"/>
    <n v="8989.3979231598132"/>
  </r>
  <r>
    <n v="13"/>
    <n v="13402"/>
    <s v="Metropolitana"/>
    <s v="Buin"/>
    <x v="0"/>
    <x v="0"/>
    <n v="2"/>
    <s v="Vida"/>
    <n v="1"/>
    <s v="Violencia psicológica"/>
    <s v="No sufrió antes ni durante el año pasado"/>
    <n v="270103"/>
    <s v="Delitos violentos"/>
    <n v="270103008"/>
    <s v="Violencia Psicológica"/>
    <n v="13829.323570432358"/>
    <n v="22035.458338260894"/>
    <n v="48412.045229147443"/>
  </r>
  <r>
    <n v="13"/>
    <n v="13402"/>
    <s v="Metropolitana"/>
    <s v="Buin"/>
    <x v="0"/>
    <x v="0"/>
    <n v="2"/>
    <s v="Vida"/>
    <n v="1"/>
    <s v="Violencia psicológica"/>
    <s v="Si sufrió antes o durante el año pasado"/>
    <n v="270103"/>
    <s v="Delitos violentos"/>
    <n v="270103008"/>
    <s v="Violencia Psicológica"/>
    <n v="25564.417712691771"/>
    <n v="36259.786485826015"/>
    <n v="32512.632989271406"/>
  </r>
  <r>
    <n v="13"/>
    <n v="13402"/>
    <s v="Metropolitana"/>
    <s v="Buin"/>
    <x v="1"/>
    <x v="1"/>
    <n v="1"/>
    <s v="Año"/>
    <n v="1"/>
    <s v="Violencia psicológica"/>
    <s v="No sufrió el año pasado"/>
    <n v="270103"/>
    <s v="Delitos violentos"/>
    <n v="270103008"/>
    <s v="Violencia Psicológica"/>
    <n v="30173.465829846584"/>
    <n v="58295.244824086913"/>
    <n v="80924.678218418834"/>
  </r>
  <r>
    <n v="13"/>
    <n v="13402"/>
    <s v="Metropolitana"/>
    <s v="Buin"/>
    <x v="1"/>
    <x v="1"/>
    <n v="1"/>
    <s v="Año"/>
    <n v="1"/>
    <s v="Violencia psicológica"/>
    <s v="Si sufrió el año pasado"/>
    <n v="270103"/>
    <s v="Delitos violentos"/>
    <n v="270103008"/>
    <s v="Violencia Psicológica"/>
    <n v="9220.2754532775452"/>
    <n v="0"/>
    <n v="0"/>
  </r>
  <r>
    <n v="13"/>
    <n v="13402"/>
    <s v="Metropolitana"/>
    <s v="Buin"/>
    <x v="2"/>
    <x v="2"/>
    <n v="1"/>
    <s v="Año"/>
    <n v="1"/>
    <s v="Violencia psicológica"/>
    <s v="No sufrió el año pasado"/>
    <n v="270103"/>
    <s v="Delitos violentos"/>
    <n v="270103008"/>
    <s v="Violencia Psicológica"/>
    <n v="30173.465829846584"/>
    <n v="47544.287881921577"/>
    <n v="71935.280295259043"/>
  </r>
  <r>
    <n v="13"/>
    <n v="13402"/>
    <s v="Metropolitana"/>
    <s v="Buin"/>
    <x v="2"/>
    <x v="2"/>
    <n v="1"/>
    <s v="Año"/>
    <n v="1"/>
    <s v="Violencia psicológica"/>
    <s v="Si sufrió el año pasado"/>
    <n v="270103"/>
    <s v="Delitos violentos"/>
    <n v="270103008"/>
    <s v="Violencia Psicológica"/>
    <n v="9220.2754532775452"/>
    <n v="10750.956942165334"/>
    <n v="8989.3979231598132"/>
  </r>
  <r>
    <n v="13"/>
    <n v="13403"/>
    <s v="Metropolitana"/>
    <s v="Calera De Tango"/>
    <x v="0"/>
    <x v="0"/>
    <n v="1"/>
    <s v="Año"/>
    <n v="1"/>
    <s v="Violencia psicológica"/>
    <s v="No sufrió el año pasado"/>
    <n v="270103"/>
    <s v="Delitos violentos"/>
    <n v="270103008"/>
    <s v="Violencia Psicológica"/>
    <n v="0"/>
    <n v="56063.250873384299"/>
    <n v="0"/>
  </r>
  <r>
    <n v="13"/>
    <n v="13403"/>
    <s v="Metropolitana"/>
    <s v="Calera De Tango"/>
    <x v="0"/>
    <x v="0"/>
    <n v="1"/>
    <s v="Año"/>
    <n v="1"/>
    <s v="Violencia psicológica"/>
    <s v="Si sufrió el año pasado"/>
    <n v="270103"/>
    <s v="Delitos violentos"/>
    <n v="270103008"/>
    <s v="Violencia Psicológica"/>
    <n v="0"/>
    <n v="20565.522204673267"/>
    <n v="0"/>
  </r>
  <r>
    <n v="13"/>
    <n v="13403"/>
    <s v="Metropolitana"/>
    <s v="Calera De Tango"/>
    <x v="0"/>
    <x v="0"/>
    <n v="2"/>
    <s v="Vida"/>
    <n v="1"/>
    <s v="Violencia psicológica"/>
    <s v="No sufrió antes ni durante el año pasado"/>
    <n v="270103"/>
    <s v="Delitos violentos"/>
    <n v="270103008"/>
    <s v="Violencia Psicológica"/>
    <n v="0"/>
    <n v="56063.250873384299"/>
    <n v="0"/>
  </r>
  <r>
    <n v="13"/>
    <n v="13403"/>
    <s v="Metropolitana"/>
    <s v="Calera De Tango"/>
    <x v="0"/>
    <x v="0"/>
    <n v="2"/>
    <s v="Vida"/>
    <n v="1"/>
    <s v="Violencia psicológica"/>
    <s v="Si sufrió antes o durante el año pasado"/>
    <n v="270103"/>
    <s v="Delitos violentos"/>
    <n v="270103008"/>
    <s v="Violencia Psicológica"/>
    <n v="0"/>
    <n v="20565.522204673267"/>
    <n v="0"/>
  </r>
  <r>
    <n v="13"/>
    <n v="13403"/>
    <s v="Metropolitana"/>
    <s v="Calera De Tango"/>
    <x v="1"/>
    <x v="1"/>
    <n v="1"/>
    <s v="Año"/>
    <n v="1"/>
    <s v="Violencia psicológica"/>
    <s v="No sufrió el año pasado"/>
    <n v="270103"/>
    <s v="Delitos violentos"/>
    <n v="270103008"/>
    <s v="Violencia Psicológica"/>
    <n v="0"/>
    <n v="76628.773078057566"/>
    <n v="0"/>
  </r>
  <r>
    <n v="13"/>
    <n v="13403"/>
    <s v="Metropolitana"/>
    <s v="Calera De Tango"/>
    <x v="2"/>
    <x v="2"/>
    <n v="1"/>
    <s v="Año"/>
    <n v="1"/>
    <s v="Violencia psicológica"/>
    <s v="No sufrió el año pasado"/>
    <n v="270103"/>
    <s v="Delitos violentos"/>
    <n v="270103008"/>
    <s v="Violencia Psicológica"/>
    <n v="0"/>
    <n v="56063.250873384299"/>
    <n v="0"/>
  </r>
  <r>
    <n v="13"/>
    <n v="13403"/>
    <s v="Metropolitana"/>
    <s v="Calera De Tango"/>
    <x v="2"/>
    <x v="2"/>
    <n v="1"/>
    <s v="Año"/>
    <n v="1"/>
    <s v="Violencia psicológica"/>
    <s v="Si sufrió el año pasado"/>
    <n v="270103"/>
    <s v="Delitos violentos"/>
    <n v="270103008"/>
    <s v="Violencia Psicológica"/>
    <n v="0"/>
    <n v="20565.522204673267"/>
    <n v="0"/>
  </r>
  <r>
    <n v="13"/>
    <n v="13404"/>
    <s v="Metropolitana"/>
    <s v="Paine"/>
    <x v="0"/>
    <x v="0"/>
    <n v="1"/>
    <s v="Año"/>
    <n v="1"/>
    <s v="Violencia psicológica"/>
    <s v="No sufrió el año pasado"/>
    <n v="270103"/>
    <s v="Delitos violentos"/>
    <n v="270103008"/>
    <s v="Violencia Psicológica"/>
    <n v="29545.519960855425"/>
    <n v="20555.628305374295"/>
    <n v="55961.172327520617"/>
  </r>
  <r>
    <n v="13"/>
    <n v="13404"/>
    <s v="Metropolitana"/>
    <s v="Paine"/>
    <x v="0"/>
    <x v="0"/>
    <n v="1"/>
    <s v="Año"/>
    <n v="1"/>
    <s v="Violencia psicológica"/>
    <s v="Si sufrió el año pasado"/>
    <n v="270103"/>
    <s v="Delitos violentos"/>
    <n v="270103008"/>
    <s v="Violencia Psicológica"/>
    <n v="0"/>
    <n v="7166.9340140852928"/>
    <n v="0"/>
  </r>
  <r>
    <n v="13"/>
    <n v="13404"/>
    <s v="Metropolitana"/>
    <s v="Paine"/>
    <x v="0"/>
    <x v="0"/>
    <n v="2"/>
    <s v="Vida"/>
    <n v="1"/>
    <s v="Violencia psicológica"/>
    <s v="No sufrió antes ni durante el año pasado"/>
    <n v="270103"/>
    <s v="Delitos violentos"/>
    <n v="270103008"/>
    <s v="Violencia Psicológica"/>
    <n v="29545.519960855425"/>
    <n v="14545.120559248568"/>
    <n v="38028.105241611862"/>
  </r>
  <r>
    <n v="13"/>
    <n v="13404"/>
    <s v="Metropolitana"/>
    <s v="Paine"/>
    <x v="0"/>
    <x v="0"/>
    <n v="2"/>
    <s v="Vida"/>
    <n v="1"/>
    <s v="Violencia psicológica"/>
    <s v="Si sufrió antes o durante el año pasado"/>
    <n v="270103"/>
    <s v="Delitos violentos"/>
    <n v="270103008"/>
    <s v="Violencia Psicológica"/>
    <n v="0"/>
    <n v="13177.441760211022"/>
    <n v="17933.067085908759"/>
  </r>
  <r>
    <n v="13"/>
    <n v="13404"/>
    <s v="Metropolitana"/>
    <s v="Paine"/>
    <x v="1"/>
    <x v="1"/>
    <n v="1"/>
    <s v="Año"/>
    <n v="1"/>
    <s v="Violencia psicológica"/>
    <s v="No sufrió el año pasado"/>
    <n v="270103"/>
    <s v="Delitos violentos"/>
    <n v="270103008"/>
    <s v="Violencia Psicológica"/>
    <n v="29545.519960855425"/>
    <n v="27722.56231945959"/>
    <n v="55961.172327520617"/>
  </r>
  <r>
    <n v="13"/>
    <n v="13404"/>
    <s v="Metropolitana"/>
    <s v="Paine"/>
    <x v="2"/>
    <x v="2"/>
    <n v="1"/>
    <s v="Año"/>
    <n v="1"/>
    <s v="Violencia psicológica"/>
    <s v="No sufrió el año pasado"/>
    <n v="270103"/>
    <s v="Delitos violentos"/>
    <n v="270103008"/>
    <s v="Violencia Psicológica"/>
    <n v="29545.519960855425"/>
    <n v="20555.628305374295"/>
    <n v="55961.172327520617"/>
  </r>
  <r>
    <n v="13"/>
    <n v="13404"/>
    <s v="Metropolitana"/>
    <s v="Paine"/>
    <x v="2"/>
    <x v="2"/>
    <n v="1"/>
    <s v="Año"/>
    <n v="1"/>
    <s v="Violencia psicológica"/>
    <s v="Si sufrió el año pasado"/>
    <n v="270103"/>
    <s v="Delitos violentos"/>
    <n v="270103008"/>
    <s v="Violencia Psicológica"/>
    <n v="0"/>
    <n v="7166.9340140852928"/>
    <n v="0"/>
  </r>
  <r>
    <n v="13"/>
    <n v="13501"/>
    <s v="Metropolitana"/>
    <s v="Melipilla"/>
    <x v="0"/>
    <x v="0"/>
    <n v="1"/>
    <s v="Año"/>
    <n v="1"/>
    <s v="Violencia psicológica"/>
    <s v="No sufrió el año pasado"/>
    <n v="270103"/>
    <s v="Delitos violentos"/>
    <n v="270103008"/>
    <s v="Violencia Psicológica"/>
    <n v="13213.048731373339"/>
    <n v="40470.821887399943"/>
    <n v="13543.84082095114"/>
  </r>
  <r>
    <n v="13"/>
    <n v="13501"/>
    <s v="Metropolitana"/>
    <s v="Melipilla"/>
    <x v="0"/>
    <x v="0"/>
    <n v="1"/>
    <s v="Año"/>
    <n v="1"/>
    <s v="Violencia psicológica"/>
    <s v="Si sufrió el año pasado"/>
    <n v="270103"/>
    <s v="Delitos violentos"/>
    <n v="270103008"/>
    <s v="Violencia Psicológica"/>
    <n v="19969.391864679823"/>
    <n v="5401.3312547942542"/>
    <n v="1895.373860686427"/>
  </r>
  <r>
    <n v="13"/>
    <n v="13501"/>
    <s v="Metropolitana"/>
    <s v="Melipilla"/>
    <x v="0"/>
    <x v="0"/>
    <n v="2"/>
    <s v="Vida"/>
    <n v="1"/>
    <s v="Violencia psicológica"/>
    <s v="No sufrió antes ni durante el año pasado"/>
    <n v="270103"/>
    <s v="Delitos violentos"/>
    <n v="270103008"/>
    <s v="Violencia Psicológica"/>
    <n v="13213.048731373339"/>
    <n v="31622.27879039379"/>
    <n v="13543.84082095114"/>
  </r>
  <r>
    <n v="13"/>
    <n v="13501"/>
    <s v="Metropolitana"/>
    <s v="Melipilla"/>
    <x v="0"/>
    <x v="0"/>
    <n v="2"/>
    <s v="Vida"/>
    <n v="1"/>
    <s v="Violencia psicológica"/>
    <s v="Si sufrió antes o durante el año pasado"/>
    <n v="270103"/>
    <s v="Delitos violentos"/>
    <n v="270103008"/>
    <s v="Violencia Psicológica"/>
    <n v="19969.391864679823"/>
    <n v="14249.874351800401"/>
    <n v="1895.373860686427"/>
  </r>
  <r>
    <n v="13"/>
    <n v="13501"/>
    <s v="Metropolitana"/>
    <s v="Melipilla"/>
    <x v="1"/>
    <x v="1"/>
    <n v="1"/>
    <s v="Año"/>
    <n v="1"/>
    <s v="Violencia psicológica"/>
    <s v="No sufrió el año pasado"/>
    <n v="270103"/>
    <s v="Delitos violentos"/>
    <n v="270103008"/>
    <s v="Violencia Psicológica"/>
    <n v="33182.440596053159"/>
    <n v="40470.821887399943"/>
    <n v="13543.84082095114"/>
  </r>
  <r>
    <n v="13"/>
    <n v="13501"/>
    <s v="Metropolitana"/>
    <s v="Melipilla"/>
    <x v="1"/>
    <x v="1"/>
    <n v="1"/>
    <s v="Año"/>
    <n v="1"/>
    <s v="Violencia psicológica"/>
    <s v="Si sufrió el año pasado"/>
    <n v="270103"/>
    <s v="Delitos violentos"/>
    <n v="270103008"/>
    <s v="Violencia Psicológica"/>
    <n v="0"/>
    <n v="5401.3312547942542"/>
    <n v="1895.373860686427"/>
  </r>
  <r>
    <n v="13"/>
    <n v="13501"/>
    <s v="Metropolitana"/>
    <s v="Melipilla"/>
    <x v="2"/>
    <x v="2"/>
    <n v="1"/>
    <s v="Año"/>
    <n v="1"/>
    <s v="Violencia psicológica"/>
    <s v="No sufrió el año pasado"/>
    <n v="270103"/>
    <s v="Delitos violentos"/>
    <n v="270103008"/>
    <s v="Violencia Psicológica"/>
    <n v="13213.048731373339"/>
    <n v="40470.821887399943"/>
    <n v="13543.84082095114"/>
  </r>
  <r>
    <n v="13"/>
    <n v="13501"/>
    <s v="Metropolitana"/>
    <s v="Melipilla"/>
    <x v="2"/>
    <x v="2"/>
    <n v="1"/>
    <s v="Año"/>
    <n v="1"/>
    <s v="Violencia psicológica"/>
    <s v="Si sufrió el año pasado"/>
    <n v="270103"/>
    <s v="Delitos violentos"/>
    <n v="270103008"/>
    <s v="Violencia Psicológica"/>
    <n v="19969.391864679823"/>
    <n v="5401.3312547942542"/>
    <n v="1895.373860686427"/>
  </r>
  <r>
    <n v="13"/>
    <n v="13601"/>
    <s v="Metropolitana"/>
    <s v="Talagante"/>
    <x v="0"/>
    <x v="0"/>
    <n v="1"/>
    <s v="Año"/>
    <n v="1"/>
    <s v="Violencia psicológica"/>
    <s v="No sufrió el año pasado"/>
    <n v="270103"/>
    <s v="Delitos violentos"/>
    <n v="270103008"/>
    <s v="Violencia Psicológica"/>
    <n v="45111.260957518542"/>
    <n v="19634.928225223044"/>
    <n v="20356.315664095549"/>
  </r>
  <r>
    <n v="13"/>
    <n v="13601"/>
    <s v="Metropolitana"/>
    <s v="Talagante"/>
    <x v="0"/>
    <x v="0"/>
    <n v="1"/>
    <s v="Año"/>
    <n v="1"/>
    <s v="Violencia psicológica"/>
    <s v="Si sufrió el año pasado"/>
    <n v="270103"/>
    <s v="Delitos violentos"/>
    <n v="270103008"/>
    <s v="Violencia Psicológica"/>
    <n v="0"/>
    <n v="9215.8948897220325"/>
    <n v="5500.9847149253237"/>
  </r>
  <r>
    <n v="13"/>
    <n v="13601"/>
    <s v="Metropolitana"/>
    <s v="Talagante"/>
    <x v="0"/>
    <x v="0"/>
    <n v="2"/>
    <s v="Vida"/>
    <n v="1"/>
    <s v="Violencia psicológica"/>
    <s v="No sufrió antes ni durante el año pasado"/>
    <n v="270103"/>
    <s v="Delitos violentos"/>
    <n v="270103008"/>
    <s v="Violencia Psicológica"/>
    <n v="45111.260957518542"/>
    <n v="11836.354998859231"/>
    <n v="13347.219890954835"/>
  </r>
  <r>
    <n v="13"/>
    <n v="13601"/>
    <s v="Metropolitana"/>
    <s v="Talagante"/>
    <x v="0"/>
    <x v="0"/>
    <n v="2"/>
    <s v="Vida"/>
    <n v="1"/>
    <s v="Violencia psicológica"/>
    <s v="Si sufrió antes o durante el año pasado"/>
    <n v="270103"/>
    <s v="Delitos violentos"/>
    <n v="270103008"/>
    <s v="Violencia Psicológica"/>
    <n v="0"/>
    <n v="17014.468116085849"/>
    <n v="12510.080488066042"/>
  </r>
  <r>
    <n v="13"/>
    <n v="13601"/>
    <s v="Metropolitana"/>
    <s v="Talagante"/>
    <x v="1"/>
    <x v="1"/>
    <n v="1"/>
    <s v="Año"/>
    <n v="1"/>
    <s v="Violencia psicológica"/>
    <s v="No sufrió el año pasado"/>
    <n v="270103"/>
    <s v="Delitos violentos"/>
    <n v="270103008"/>
    <s v="Violencia Psicológica"/>
    <n v="45111.260957518542"/>
    <n v="28850.823114945077"/>
    <n v="25857.300379020875"/>
  </r>
  <r>
    <n v="13"/>
    <n v="13601"/>
    <s v="Metropolitana"/>
    <s v="Talagante"/>
    <x v="2"/>
    <x v="2"/>
    <n v="1"/>
    <s v="Año"/>
    <n v="1"/>
    <s v="Violencia psicológica"/>
    <s v="No sufrió el año pasado"/>
    <n v="270103"/>
    <s v="Delitos violentos"/>
    <n v="270103008"/>
    <s v="Violencia Psicológica"/>
    <n v="45111.260957518542"/>
    <n v="19634.928225223044"/>
    <n v="20356.315664095549"/>
  </r>
  <r>
    <n v="13"/>
    <n v="13601"/>
    <s v="Metropolitana"/>
    <s v="Talagante"/>
    <x v="2"/>
    <x v="2"/>
    <n v="1"/>
    <s v="Año"/>
    <n v="1"/>
    <s v="Violencia psicológica"/>
    <s v="Si sufrió el año pasado"/>
    <n v="270103"/>
    <s v="Delitos violentos"/>
    <n v="270103008"/>
    <s v="Violencia Psicológica"/>
    <n v="0"/>
    <n v="9215.8948897220325"/>
    <n v="5500.9847149253237"/>
  </r>
  <r>
    <n v="13"/>
    <n v="13602"/>
    <s v="Metropolitana"/>
    <s v="El Monte"/>
    <x v="0"/>
    <x v="0"/>
    <n v="1"/>
    <s v="Año"/>
    <n v="1"/>
    <s v="Violencia psicológica"/>
    <s v="No sufrió el año pasado"/>
    <n v="270103"/>
    <s v="Delitos violentos"/>
    <n v="270103008"/>
    <s v="Violencia Psicológica"/>
    <n v="0"/>
    <n v="0"/>
    <n v="85466.533191991897"/>
  </r>
  <r>
    <n v="13"/>
    <n v="13602"/>
    <s v="Metropolitana"/>
    <s v="El Monte"/>
    <x v="0"/>
    <x v="0"/>
    <n v="1"/>
    <s v="Año"/>
    <n v="1"/>
    <s v="Violencia psicológica"/>
    <s v="Si sufrió el año pasado"/>
    <n v="270103"/>
    <s v="Delitos violentos"/>
    <n v="270103008"/>
    <s v="Violencia Psicológica"/>
    <n v="0"/>
    <n v="0"/>
    <n v="44447.698901791315"/>
  </r>
  <r>
    <n v="13"/>
    <n v="13602"/>
    <s v="Metropolitana"/>
    <s v="El Monte"/>
    <x v="0"/>
    <x v="0"/>
    <n v="2"/>
    <s v="Vida"/>
    <n v="1"/>
    <s v="Violencia psicológica"/>
    <s v="No sufrió antes ni durante el año pasado"/>
    <n v="270103"/>
    <s v="Delitos violentos"/>
    <n v="270103008"/>
    <s v="Violencia Psicológica"/>
    <n v="0"/>
    <n v="0"/>
    <n v="85466.533191991897"/>
  </r>
  <r>
    <n v="13"/>
    <n v="13602"/>
    <s v="Metropolitana"/>
    <s v="El Monte"/>
    <x v="0"/>
    <x v="0"/>
    <n v="2"/>
    <s v="Vida"/>
    <n v="1"/>
    <s v="Violencia psicológica"/>
    <s v="Si sufrió antes o durante el año pasado"/>
    <n v="270103"/>
    <s v="Delitos violentos"/>
    <n v="270103008"/>
    <s v="Violencia Psicológica"/>
    <n v="0"/>
    <n v="0"/>
    <n v="44447.698901791315"/>
  </r>
  <r>
    <n v="13"/>
    <n v="13602"/>
    <s v="Metropolitana"/>
    <s v="El Monte"/>
    <x v="1"/>
    <x v="1"/>
    <n v="1"/>
    <s v="Año"/>
    <n v="1"/>
    <s v="Violencia psicológica"/>
    <s v="No sufrió el año pasado"/>
    <n v="270103"/>
    <s v="Delitos violentos"/>
    <n v="270103008"/>
    <s v="Violencia Psicológica"/>
    <n v="0"/>
    <n v="0"/>
    <n v="104304.334933187"/>
  </r>
  <r>
    <n v="13"/>
    <n v="13602"/>
    <s v="Metropolitana"/>
    <s v="El Monte"/>
    <x v="1"/>
    <x v="1"/>
    <n v="1"/>
    <s v="Año"/>
    <n v="1"/>
    <s v="Violencia psicológica"/>
    <s v="Si sufrió el año pasado"/>
    <n v="270103"/>
    <s v="Delitos violentos"/>
    <n v="270103008"/>
    <s v="Violencia Psicológica"/>
    <n v="0"/>
    <n v="0"/>
    <n v="25609.897160596218"/>
  </r>
  <r>
    <n v="13"/>
    <n v="13602"/>
    <s v="Metropolitana"/>
    <s v="El Monte"/>
    <x v="2"/>
    <x v="2"/>
    <n v="1"/>
    <s v="Año"/>
    <n v="1"/>
    <s v="Violencia psicológica"/>
    <s v="No sufrió el año pasado"/>
    <n v="270103"/>
    <s v="Delitos violentos"/>
    <n v="270103008"/>
    <s v="Violencia Psicológica"/>
    <n v="0"/>
    <n v="0"/>
    <n v="85466.533191991897"/>
  </r>
  <r>
    <n v="13"/>
    <n v="13602"/>
    <s v="Metropolitana"/>
    <s v="El Monte"/>
    <x v="2"/>
    <x v="2"/>
    <n v="1"/>
    <s v="Año"/>
    <n v="1"/>
    <s v="Violencia psicológica"/>
    <s v="Si sufrió el año pasado"/>
    <n v="270103"/>
    <s v="Delitos violentos"/>
    <n v="270103008"/>
    <s v="Violencia Psicológica"/>
    <n v="0"/>
    <n v="0"/>
    <n v="44447.698901791315"/>
  </r>
  <r>
    <n v="13"/>
    <n v="13603"/>
    <s v="Metropolitana"/>
    <s v="Isla de Maipo"/>
    <x v="0"/>
    <x v="0"/>
    <n v="1"/>
    <s v="Año"/>
    <n v="1"/>
    <s v="Violencia psicológica"/>
    <s v="No sufrió el año pasado"/>
    <n v="270103"/>
    <s v="Delitos violentos"/>
    <n v="270103008"/>
    <s v="Violencia Psicológica"/>
    <n v="0"/>
    <n v="105152.94742804965"/>
    <n v="98597.549708339837"/>
  </r>
  <r>
    <n v="13"/>
    <n v="13603"/>
    <s v="Metropolitana"/>
    <s v="Isla de Maipo"/>
    <x v="0"/>
    <x v="0"/>
    <n v="1"/>
    <s v="Año"/>
    <n v="1"/>
    <s v="Violencia psicológica"/>
    <s v="Si sufrió el año pasado"/>
    <n v="270103"/>
    <s v="Delitos violentos"/>
    <n v="270103008"/>
    <s v="Violencia Psicológica"/>
    <n v="0"/>
    <n v="8304.4427035026038"/>
    <n v="18534.827467048428"/>
  </r>
  <r>
    <n v="13"/>
    <n v="13603"/>
    <s v="Metropolitana"/>
    <s v="Isla de Maipo"/>
    <x v="0"/>
    <x v="0"/>
    <n v="2"/>
    <s v="Vida"/>
    <n v="1"/>
    <s v="Violencia psicológica"/>
    <s v="No sufrió antes ni durante el año pasado"/>
    <n v="270103"/>
    <s v="Delitos violentos"/>
    <n v="270103008"/>
    <s v="Violencia Psicológica"/>
    <n v="0"/>
    <n v="62559.76366826117"/>
    <n v="77997.220093621596"/>
  </r>
  <r>
    <n v="13"/>
    <n v="13603"/>
    <s v="Metropolitana"/>
    <s v="Isla de Maipo"/>
    <x v="0"/>
    <x v="0"/>
    <n v="2"/>
    <s v="Vida"/>
    <n v="1"/>
    <s v="Violencia psicológica"/>
    <s v="Si sufrió antes o durante el año pasado"/>
    <n v="270103"/>
    <s v="Delitos violentos"/>
    <n v="270103008"/>
    <s v="Violencia Psicológica"/>
    <n v="0"/>
    <n v="50897.626463291082"/>
    <n v="39135.15708176668"/>
  </r>
  <r>
    <n v="13"/>
    <n v="13603"/>
    <s v="Metropolitana"/>
    <s v="Isla de Maipo"/>
    <x v="1"/>
    <x v="1"/>
    <n v="1"/>
    <s v="Año"/>
    <n v="1"/>
    <s v="Violencia psicológica"/>
    <s v="No sufrió el año pasado"/>
    <n v="270103"/>
    <s v="Delitos violentos"/>
    <n v="270103008"/>
    <s v="Violencia Psicológica"/>
    <n v="0"/>
    <n v="113457.39013155224"/>
    <n v="117132.37717538829"/>
  </r>
  <r>
    <n v="13"/>
    <n v="13603"/>
    <s v="Metropolitana"/>
    <s v="Isla de Maipo"/>
    <x v="2"/>
    <x v="2"/>
    <n v="1"/>
    <s v="Año"/>
    <n v="1"/>
    <s v="Violencia psicológica"/>
    <s v="No sufrió el año pasado"/>
    <n v="270103"/>
    <s v="Delitos violentos"/>
    <n v="270103008"/>
    <s v="Violencia Psicológica"/>
    <n v="0"/>
    <n v="105152.94742804965"/>
    <n v="98597.549708339837"/>
  </r>
  <r>
    <n v="13"/>
    <n v="13603"/>
    <s v="Metropolitana"/>
    <s v="Isla de Maipo"/>
    <x v="2"/>
    <x v="2"/>
    <n v="1"/>
    <s v="Año"/>
    <n v="1"/>
    <s v="Violencia psicológica"/>
    <s v="Si sufrió el año pasado"/>
    <n v="270103"/>
    <s v="Delitos violentos"/>
    <n v="270103008"/>
    <s v="Violencia Psicológica"/>
    <n v="0"/>
    <n v="8304.4427035026038"/>
    <n v="18534.827467048428"/>
  </r>
  <r>
    <n v="13"/>
    <n v="13604"/>
    <s v="Metropolitana"/>
    <s v="Padre Hurtado"/>
    <x v="0"/>
    <x v="0"/>
    <n v="1"/>
    <s v="Año"/>
    <n v="1"/>
    <s v="Violencia psicológica"/>
    <s v="No sufrió el año pasado"/>
    <n v="270103"/>
    <s v="Delitos violentos"/>
    <n v="270103008"/>
    <s v="Violencia Psicológica"/>
    <n v="39656.348015818898"/>
    <n v="26575.866728057845"/>
    <n v="0"/>
  </r>
  <r>
    <n v="13"/>
    <n v="13604"/>
    <s v="Metropolitana"/>
    <s v="Padre Hurtado"/>
    <x v="0"/>
    <x v="0"/>
    <n v="1"/>
    <s v="Año"/>
    <n v="1"/>
    <s v="Violencia psicológica"/>
    <s v="Si sufrió el año pasado"/>
    <n v="270103"/>
    <s v="Delitos violentos"/>
    <n v="270103008"/>
    <s v="Violencia Psicológica"/>
    <n v="0"/>
    <n v="10693.591213270245"/>
    <n v="0"/>
  </r>
  <r>
    <n v="13"/>
    <n v="13604"/>
    <s v="Metropolitana"/>
    <s v="Padre Hurtado"/>
    <x v="0"/>
    <x v="0"/>
    <n v="2"/>
    <s v="Vida"/>
    <n v="1"/>
    <s v="Violencia psicológica"/>
    <s v="No sufrió antes ni durante el año pasado"/>
    <n v="270103"/>
    <s v="Delitos violentos"/>
    <n v="270103008"/>
    <s v="Violencia Psicológica"/>
    <n v="20871.403245602072"/>
    <n v="26575.866728057845"/>
    <n v="0"/>
  </r>
  <r>
    <n v="13"/>
    <n v="13604"/>
    <s v="Metropolitana"/>
    <s v="Padre Hurtado"/>
    <x v="0"/>
    <x v="0"/>
    <n v="2"/>
    <s v="Vida"/>
    <n v="1"/>
    <s v="Violencia psicológica"/>
    <s v="Si sufrió antes o durante el año pasado"/>
    <n v="270103"/>
    <s v="Delitos violentos"/>
    <n v="270103008"/>
    <s v="Violencia Psicológica"/>
    <n v="18784.944770216829"/>
    <n v="10693.591213270245"/>
    <n v="0"/>
  </r>
  <r>
    <n v="13"/>
    <n v="13604"/>
    <s v="Metropolitana"/>
    <s v="Padre Hurtado"/>
    <x v="1"/>
    <x v="1"/>
    <n v="1"/>
    <s v="Año"/>
    <n v="1"/>
    <s v="Violencia psicológica"/>
    <s v="No sufrió el año pasado"/>
    <n v="270103"/>
    <s v="Delitos violentos"/>
    <n v="270103008"/>
    <s v="Violencia Psicológica"/>
    <n v="39656.348015818898"/>
    <n v="26575.866728057845"/>
    <n v="0"/>
  </r>
  <r>
    <n v="13"/>
    <n v="13604"/>
    <s v="Metropolitana"/>
    <s v="Padre Hurtado"/>
    <x v="1"/>
    <x v="1"/>
    <n v="1"/>
    <s v="Año"/>
    <n v="1"/>
    <s v="Violencia psicológica"/>
    <s v="Si sufrió el año pasado"/>
    <n v="270103"/>
    <s v="Delitos violentos"/>
    <n v="270103008"/>
    <s v="Violencia Psicológica"/>
    <n v="0"/>
    <n v="10693.591213270245"/>
    <n v="0"/>
  </r>
  <r>
    <n v="13"/>
    <n v="13604"/>
    <s v="Metropolitana"/>
    <s v="Padre Hurtado"/>
    <x v="2"/>
    <x v="2"/>
    <n v="1"/>
    <s v="Año"/>
    <n v="1"/>
    <s v="Violencia psicológica"/>
    <s v="No sufrió el año pasado"/>
    <n v="270103"/>
    <s v="Delitos violentos"/>
    <n v="270103008"/>
    <s v="Violencia Psicológica"/>
    <n v="39656.348015818898"/>
    <n v="26575.866728057845"/>
    <n v="0"/>
  </r>
  <r>
    <n v="13"/>
    <n v="13604"/>
    <s v="Metropolitana"/>
    <s v="Padre Hurtado"/>
    <x v="2"/>
    <x v="2"/>
    <n v="1"/>
    <s v="Año"/>
    <n v="1"/>
    <s v="Violencia psicológica"/>
    <s v="Si sufrió el año pasado"/>
    <n v="270103"/>
    <s v="Delitos violentos"/>
    <n v="270103008"/>
    <s v="Violencia Psicológica"/>
    <n v="0"/>
    <n v="10693.591213270245"/>
    <n v="0"/>
  </r>
  <r>
    <n v="13"/>
    <n v="13605"/>
    <s v="Metropolitana"/>
    <s v="Peñaflor"/>
    <x v="0"/>
    <x v="0"/>
    <n v="1"/>
    <s v="Año"/>
    <n v="1"/>
    <s v="Violencia psicológica"/>
    <s v="No sufrió el año pasado"/>
    <n v="270103"/>
    <s v="Delitos violentos"/>
    <n v="270103008"/>
    <s v="Violencia Psicológica"/>
    <n v="48451.06440252137"/>
    <n v="72154.272940357332"/>
    <n v="53778.73377148719"/>
  </r>
  <r>
    <n v="13"/>
    <n v="13605"/>
    <s v="Metropolitana"/>
    <s v="Peñaflor"/>
    <x v="0"/>
    <x v="0"/>
    <n v="1"/>
    <s v="Año"/>
    <n v="1"/>
    <s v="Violencia psicológica"/>
    <s v="Si sufrió el año pasado"/>
    <n v="270103"/>
    <s v="Delitos violentos"/>
    <n v="270103008"/>
    <s v="Violencia Psicológica"/>
    <n v="0"/>
    <n v="14885.706402788499"/>
    <n v="21283.792876822179"/>
  </r>
  <r>
    <n v="13"/>
    <n v="13605"/>
    <s v="Metropolitana"/>
    <s v="Peñaflor"/>
    <x v="0"/>
    <x v="0"/>
    <n v="2"/>
    <s v="Vida"/>
    <n v="1"/>
    <s v="Violencia psicológica"/>
    <s v="No sufrió antes ni durante el año pasado"/>
    <n v="270103"/>
    <s v="Delitos violentos"/>
    <n v="270103008"/>
    <s v="Violencia Psicológica"/>
    <n v="33369.972408533169"/>
    <n v="30072.429631323848"/>
    <n v="24487.266934643278"/>
  </r>
  <r>
    <n v="13"/>
    <n v="13605"/>
    <s v="Metropolitana"/>
    <s v="Peñaflor"/>
    <x v="0"/>
    <x v="0"/>
    <n v="2"/>
    <s v="Vida"/>
    <n v="1"/>
    <s v="Violencia psicológica"/>
    <s v="Si sufrió antes o durante el año pasado"/>
    <n v="270103"/>
    <s v="Delitos violentos"/>
    <n v="270103008"/>
    <s v="Violencia Psicológica"/>
    <n v="15081.091993988201"/>
    <n v="56967.549711821986"/>
    <n v="50575.259713666084"/>
  </r>
  <r>
    <n v="13"/>
    <n v="13605"/>
    <s v="Metropolitana"/>
    <s v="Peñaflor"/>
    <x v="1"/>
    <x v="1"/>
    <n v="1"/>
    <s v="Año"/>
    <n v="1"/>
    <s v="Violencia psicológica"/>
    <s v="No sufrió el año pasado"/>
    <n v="270103"/>
    <s v="Delitos violentos"/>
    <n v="270103008"/>
    <s v="Violencia Psicológica"/>
    <n v="48451.06440252137"/>
    <n v="87039.979343145824"/>
    <n v="75062.526648309358"/>
  </r>
  <r>
    <n v="13"/>
    <n v="13605"/>
    <s v="Metropolitana"/>
    <s v="Peñaflor"/>
    <x v="2"/>
    <x v="2"/>
    <n v="1"/>
    <s v="Año"/>
    <n v="1"/>
    <s v="Violencia psicológica"/>
    <s v="No sufrió el año pasado"/>
    <n v="270103"/>
    <s v="Delitos violentos"/>
    <n v="270103008"/>
    <s v="Violencia Psicológica"/>
    <n v="48451.06440252137"/>
    <n v="72154.272940357332"/>
    <n v="53778.73377148719"/>
  </r>
  <r>
    <n v="13"/>
    <n v="13605"/>
    <s v="Metropolitana"/>
    <s v="Peñaflor"/>
    <x v="2"/>
    <x v="2"/>
    <n v="1"/>
    <s v="Año"/>
    <n v="1"/>
    <s v="Violencia psicológica"/>
    <s v="Si sufrió el año pasado"/>
    <n v="270103"/>
    <s v="Delitos violentos"/>
    <n v="270103008"/>
    <s v="Violencia Psicológica"/>
    <n v="0"/>
    <n v="14885.706402788499"/>
    <n v="21283.792876822179"/>
  </r>
  <r>
    <n v="14"/>
    <n v="14101"/>
    <s v="Los Ríos"/>
    <s v="Valdivia"/>
    <x v="0"/>
    <x v="0"/>
    <n v="1"/>
    <s v="Año"/>
    <n v="1"/>
    <s v="Violencia psicológica"/>
    <s v="No sufrió el año pasado"/>
    <n v="270103"/>
    <s v="Delitos violentos"/>
    <n v="270103008"/>
    <s v="Violencia Psicológica"/>
    <n v="42000.554637857655"/>
    <n v="54647.729978833711"/>
    <n v="48309.71854226866"/>
  </r>
  <r>
    <n v="14"/>
    <n v="14101"/>
    <s v="Los Ríos"/>
    <s v="Valdivia"/>
    <x v="0"/>
    <x v="0"/>
    <n v="1"/>
    <s v="Año"/>
    <n v="1"/>
    <s v="Violencia psicológica"/>
    <s v="Si sufrió el año pasado"/>
    <n v="270103"/>
    <s v="Delitos violentos"/>
    <n v="270103008"/>
    <s v="Violencia Psicológica"/>
    <n v="13021.932310066677"/>
    <n v="6919.1873356892138"/>
    <n v="15395.74243866436"/>
  </r>
  <r>
    <n v="14"/>
    <n v="14101"/>
    <s v="Los Ríos"/>
    <s v="Valdivia"/>
    <x v="0"/>
    <x v="0"/>
    <n v="2"/>
    <s v="Vida"/>
    <n v="1"/>
    <s v="Violencia psicológica"/>
    <s v="No sufrió antes ni durante el año pasado"/>
    <n v="270103"/>
    <s v="Delitos violentos"/>
    <n v="270103008"/>
    <s v="Violencia Psicológica"/>
    <n v="38153.05593402221"/>
    <n v="50204.280022339088"/>
    <n v="34269.857427917457"/>
  </r>
  <r>
    <n v="14"/>
    <n v="14101"/>
    <s v="Los Ríos"/>
    <s v="Valdivia"/>
    <x v="0"/>
    <x v="0"/>
    <n v="2"/>
    <s v="Vida"/>
    <n v="1"/>
    <s v="Violencia psicológica"/>
    <s v="Si sufrió antes o durante el año pasado"/>
    <n v="270103"/>
    <s v="Delitos violentos"/>
    <n v="270103008"/>
    <s v="Violencia Psicológica"/>
    <n v="16869.431013902118"/>
    <n v="11362.63729218383"/>
    <n v="29435.603553015655"/>
  </r>
  <r>
    <n v="14"/>
    <n v="14101"/>
    <s v="Los Ríos"/>
    <s v="Valdivia"/>
    <x v="1"/>
    <x v="1"/>
    <n v="1"/>
    <s v="Año"/>
    <n v="1"/>
    <s v="Violencia psicológica"/>
    <s v="No sufrió el año pasado"/>
    <n v="270103"/>
    <s v="Delitos violentos"/>
    <n v="270103008"/>
    <s v="Violencia Psicológica"/>
    <n v="51712.745819115713"/>
    <n v="60002.5092781188"/>
    <n v="61919.342688046498"/>
  </r>
  <r>
    <n v="14"/>
    <n v="14101"/>
    <s v="Los Ríos"/>
    <s v="Valdivia"/>
    <x v="1"/>
    <x v="1"/>
    <n v="1"/>
    <s v="Año"/>
    <n v="1"/>
    <s v="Violencia psicológica"/>
    <s v="Si sufrió el año pasado"/>
    <n v="270103"/>
    <s v="Delitos violentos"/>
    <n v="270103008"/>
    <s v="Violencia Psicológica"/>
    <n v="2925.1118318723852"/>
    <n v="1564.4080364041035"/>
    <n v="1786.1182928865194"/>
  </r>
  <r>
    <n v="14"/>
    <n v="14101"/>
    <s v="Los Ríos"/>
    <s v="Valdivia"/>
    <x v="1"/>
    <x v="1"/>
    <n v="1"/>
    <s v="Año"/>
    <n v="1"/>
    <s v="Violencia psicológica"/>
    <s v="No responde"/>
    <n v="270103"/>
    <s v="Delitos violentos"/>
    <n v="270103008"/>
    <s v="Violencia Psicológica"/>
    <n v="384.62929693622868"/>
    <n v="0"/>
    <n v="0"/>
  </r>
  <r>
    <n v="14"/>
    <n v="14101"/>
    <s v="Los Ríos"/>
    <s v="Valdivia"/>
    <x v="2"/>
    <x v="2"/>
    <n v="1"/>
    <s v="Año"/>
    <n v="1"/>
    <s v="Violencia psicológica"/>
    <s v="No sufrió el año pasado"/>
    <n v="270103"/>
    <s v="Delitos violentos"/>
    <n v="270103008"/>
    <s v="Violencia Psicológica"/>
    <n v="42541.929416303945"/>
    <n v="54647.729978833711"/>
    <n v="48309.71854226866"/>
  </r>
  <r>
    <n v="14"/>
    <n v="14101"/>
    <s v="Los Ríos"/>
    <s v="Valdivia"/>
    <x v="2"/>
    <x v="2"/>
    <n v="1"/>
    <s v="Año"/>
    <n v="1"/>
    <s v="Violencia psicológica"/>
    <s v="Si sufrió el año pasado"/>
    <n v="270103"/>
    <s v="Delitos violentos"/>
    <n v="270103008"/>
    <s v="Violencia Psicológica"/>
    <n v="12480.557531620387"/>
    <n v="6919.1873356892138"/>
    <n v="15395.74243866436"/>
  </r>
  <r>
    <n v="14"/>
    <n v="14103"/>
    <s v="Los Ríos"/>
    <s v="Lanco"/>
    <x v="0"/>
    <x v="0"/>
    <n v="1"/>
    <s v="Año"/>
    <n v="1"/>
    <s v="Violencia psicológica"/>
    <s v="No sufrió el año pasado"/>
    <n v="270103"/>
    <s v="Delitos violentos"/>
    <n v="270103008"/>
    <s v="Violencia Psicológica"/>
    <n v="0"/>
    <n v="26948.594872955018"/>
    <n v="0"/>
  </r>
  <r>
    <n v="14"/>
    <n v="14103"/>
    <s v="Los Ríos"/>
    <s v="Lanco"/>
    <x v="0"/>
    <x v="0"/>
    <n v="1"/>
    <s v="Año"/>
    <n v="1"/>
    <s v="Violencia psicológica"/>
    <s v="Si sufrió el año pasado"/>
    <n v="270103"/>
    <s v="Delitos violentos"/>
    <n v="270103008"/>
    <s v="Violencia Psicológica"/>
    <n v="0"/>
    <n v="10131.788108578412"/>
    <n v="0"/>
  </r>
  <r>
    <n v="14"/>
    <n v="14103"/>
    <s v="Los Ríos"/>
    <s v="Lanco"/>
    <x v="0"/>
    <x v="0"/>
    <n v="2"/>
    <s v="Vida"/>
    <n v="1"/>
    <s v="Violencia psicológica"/>
    <s v="No sufrió antes ni durante el año pasado"/>
    <n v="270103"/>
    <s v="Delitos violentos"/>
    <n v="270103008"/>
    <s v="Violencia Psicológica"/>
    <n v="0"/>
    <n v="17896.837778655594"/>
    <n v="0"/>
  </r>
  <r>
    <n v="14"/>
    <n v="14103"/>
    <s v="Los Ríos"/>
    <s v="Lanco"/>
    <x v="0"/>
    <x v="0"/>
    <n v="2"/>
    <s v="Vida"/>
    <n v="1"/>
    <s v="Violencia psicológica"/>
    <s v="Si sufrió antes o durante el año pasado"/>
    <n v="270103"/>
    <s v="Delitos violentos"/>
    <n v="270103008"/>
    <s v="Violencia Psicológica"/>
    <n v="0"/>
    <n v="19183.545202877835"/>
    <n v="0"/>
  </r>
  <r>
    <n v="14"/>
    <n v="14103"/>
    <s v="Los Ríos"/>
    <s v="Lanco"/>
    <x v="1"/>
    <x v="1"/>
    <n v="1"/>
    <s v="Año"/>
    <n v="1"/>
    <s v="Violencia psicológica"/>
    <s v="No sufrió el año pasado"/>
    <n v="270103"/>
    <s v="Delitos violentos"/>
    <n v="270103008"/>
    <s v="Violencia Psicológica"/>
    <n v="0"/>
    <n v="37080.382981533432"/>
    <n v="0"/>
  </r>
  <r>
    <n v="14"/>
    <n v="14103"/>
    <s v="Los Ríos"/>
    <s v="Lanco"/>
    <x v="2"/>
    <x v="2"/>
    <n v="1"/>
    <s v="Año"/>
    <n v="1"/>
    <s v="Violencia psicológica"/>
    <s v="No sufrió el año pasado"/>
    <n v="270103"/>
    <s v="Delitos violentos"/>
    <n v="270103008"/>
    <s v="Violencia Psicológica"/>
    <n v="0"/>
    <n v="26948.594872955018"/>
    <n v="0"/>
  </r>
  <r>
    <n v="14"/>
    <n v="14103"/>
    <s v="Los Ríos"/>
    <s v="Lanco"/>
    <x v="2"/>
    <x v="2"/>
    <n v="1"/>
    <s v="Año"/>
    <n v="1"/>
    <s v="Violencia psicológica"/>
    <s v="Si sufrió el año pasado"/>
    <n v="270103"/>
    <s v="Delitos violentos"/>
    <n v="270103008"/>
    <s v="Violencia Psicológica"/>
    <n v="0"/>
    <n v="10131.788108578412"/>
    <n v="0"/>
  </r>
  <r>
    <n v="14"/>
    <n v="14104"/>
    <s v="Los Ríos"/>
    <s v="Los Lagos"/>
    <x v="0"/>
    <x v="0"/>
    <n v="1"/>
    <s v="Año"/>
    <n v="1"/>
    <s v="Violencia psicológica"/>
    <s v="No sufrió el año pasado"/>
    <n v="270103"/>
    <s v="Delitos violentos"/>
    <n v="270103008"/>
    <s v="Violencia Psicológica"/>
    <n v="0"/>
    <n v="10308.495359638626"/>
    <n v="0"/>
  </r>
  <r>
    <n v="14"/>
    <n v="14104"/>
    <s v="Los Ríos"/>
    <s v="Los Lagos"/>
    <x v="0"/>
    <x v="0"/>
    <n v="2"/>
    <s v="Vida"/>
    <n v="1"/>
    <s v="Violencia psicológica"/>
    <s v="No sufrió antes ni durante el año pasado"/>
    <n v="270103"/>
    <s v="Delitos violentos"/>
    <n v="270103008"/>
    <s v="Violencia Psicológica"/>
    <n v="0"/>
    <n v="10308.495359638626"/>
    <n v="0"/>
  </r>
  <r>
    <n v="14"/>
    <n v="14104"/>
    <s v="Los Ríos"/>
    <s v="Los Lagos"/>
    <x v="1"/>
    <x v="1"/>
    <n v="1"/>
    <s v="Año"/>
    <n v="1"/>
    <s v="Violencia psicológica"/>
    <s v="No sufrió el año pasado"/>
    <n v="270103"/>
    <s v="Delitos violentos"/>
    <n v="270103008"/>
    <s v="Violencia Psicológica"/>
    <n v="0"/>
    <n v="10308.495359638626"/>
    <n v="0"/>
  </r>
  <r>
    <n v="14"/>
    <n v="14104"/>
    <s v="Los Ríos"/>
    <s v="Los Lagos"/>
    <x v="2"/>
    <x v="2"/>
    <n v="1"/>
    <s v="Año"/>
    <n v="1"/>
    <s v="Violencia psicológica"/>
    <s v="No sufrió el año pasado"/>
    <n v="270103"/>
    <s v="Delitos violentos"/>
    <n v="270103008"/>
    <s v="Violencia Psicológica"/>
    <n v="0"/>
    <n v="10308.495359638626"/>
    <n v="0"/>
  </r>
  <r>
    <n v="14"/>
    <n v="14105"/>
    <s v="Los Ríos"/>
    <s v="Máfil"/>
    <x v="0"/>
    <x v="0"/>
    <n v="1"/>
    <s v="Año"/>
    <n v="1"/>
    <s v="Violencia psicológica"/>
    <s v="No sufrió el año pasado"/>
    <n v="270103"/>
    <s v="Delitos violentos"/>
    <n v="270103008"/>
    <s v="Violencia Psicológica"/>
    <n v="0"/>
    <n v="15189.691348831631"/>
    <n v="0"/>
  </r>
  <r>
    <n v="14"/>
    <n v="14105"/>
    <s v="Los Ríos"/>
    <s v="Máfil"/>
    <x v="0"/>
    <x v="0"/>
    <n v="1"/>
    <s v="Año"/>
    <n v="1"/>
    <s v="Violencia psicológica"/>
    <s v="Si sufrió el año pasado"/>
    <n v="270103"/>
    <s v="Delitos violentos"/>
    <n v="270103008"/>
    <s v="Violencia Psicológica"/>
    <n v="0"/>
    <n v="7193.4946620922665"/>
    <n v="0"/>
  </r>
  <r>
    <n v="14"/>
    <n v="14105"/>
    <s v="Los Ríos"/>
    <s v="Máfil"/>
    <x v="0"/>
    <x v="0"/>
    <n v="2"/>
    <s v="Vida"/>
    <n v="1"/>
    <s v="Violencia psicológica"/>
    <s v="No sufrió antes ni durante el año pasado"/>
    <n v="270103"/>
    <s v="Delitos violentos"/>
    <n v="270103008"/>
    <s v="Violencia Psicológica"/>
    <n v="0"/>
    <n v="15189.691348831631"/>
    <n v="0"/>
  </r>
  <r>
    <n v="14"/>
    <n v="14105"/>
    <s v="Los Ríos"/>
    <s v="Máfil"/>
    <x v="0"/>
    <x v="0"/>
    <n v="2"/>
    <s v="Vida"/>
    <n v="1"/>
    <s v="Violencia psicológica"/>
    <s v="Si sufrió antes o durante el año pasado"/>
    <n v="270103"/>
    <s v="Delitos violentos"/>
    <n v="270103008"/>
    <s v="Violencia Psicológica"/>
    <n v="0"/>
    <n v="7193.4946620922665"/>
    <n v="0"/>
  </r>
  <r>
    <n v="14"/>
    <n v="14105"/>
    <s v="Los Ríos"/>
    <s v="Máfil"/>
    <x v="1"/>
    <x v="1"/>
    <n v="1"/>
    <s v="Año"/>
    <n v="1"/>
    <s v="Violencia psicológica"/>
    <s v="No sufrió el año pasado"/>
    <n v="270103"/>
    <s v="Delitos violentos"/>
    <n v="270103008"/>
    <s v="Violencia Psicológica"/>
    <n v="0"/>
    <n v="15189.691348831631"/>
    <n v="0"/>
  </r>
  <r>
    <n v="14"/>
    <n v="14105"/>
    <s v="Los Ríos"/>
    <s v="Máfil"/>
    <x v="1"/>
    <x v="1"/>
    <n v="1"/>
    <s v="Año"/>
    <n v="1"/>
    <s v="Violencia psicológica"/>
    <s v="Si sufrió el año pasado"/>
    <n v="270103"/>
    <s v="Delitos violentos"/>
    <n v="270103008"/>
    <s v="Violencia Psicológica"/>
    <n v="0"/>
    <n v="7193.4946620922665"/>
    <n v="0"/>
  </r>
  <r>
    <n v="14"/>
    <n v="14105"/>
    <s v="Los Ríos"/>
    <s v="Máfil"/>
    <x v="2"/>
    <x v="2"/>
    <n v="1"/>
    <s v="Año"/>
    <n v="1"/>
    <s v="Violencia psicológica"/>
    <s v="No sufrió el año pasado"/>
    <n v="270103"/>
    <s v="Delitos violentos"/>
    <n v="270103008"/>
    <s v="Violencia Psicológica"/>
    <n v="0"/>
    <n v="15189.691348831631"/>
    <n v="0"/>
  </r>
  <r>
    <n v="14"/>
    <n v="14105"/>
    <s v="Los Ríos"/>
    <s v="Máfil"/>
    <x v="2"/>
    <x v="2"/>
    <n v="1"/>
    <s v="Año"/>
    <n v="1"/>
    <s v="Violencia psicológica"/>
    <s v="Si sufrió el año pasado"/>
    <n v="270103"/>
    <s v="Delitos violentos"/>
    <n v="270103008"/>
    <s v="Violencia Psicológica"/>
    <n v="0"/>
    <n v="7193.4946620922665"/>
    <n v="0"/>
  </r>
  <r>
    <n v="14"/>
    <n v="14106"/>
    <s v="Los Ríos"/>
    <s v="Mariquina"/>
    <x v="0"/>
    <x v="0"/>
    <n v="1"/>
    <s v="Año"/>
    <n v="1"/>
    <s v="Violencia psicológica"/>
    <s v="No sufrió el año pasado"/>
    <n v="270103"/>
    <s v="Delitos violentos"/>
    <n v="270103008"/>
    <s v="Violencia Psicológica"/>
    <n v="0"/>
    <n v="64105.52597957517"/>
    <n v="0"/>
  </r>
  <r>
    <n v="14"/>
    <n v="14106"/>
    <s v="Los Ríos"/>
    <s v="Mariquina"/>
    <x v="0"/>
    <x v="0"/>
    <n v="2"/>
    <s v="Vida"/>
    <n v="1"/>
    <s v="Violencia psicológica"/>
    <s v="No sufrió antes ni durante el año pasado"/>
    <n v="270103"/>
    <s v="Delitos violentos"/>
    <n v="270103008"/>
    <s v="Violencia Psicológica"/>
    <n v="0"/>
    <n v="54928.777871489474"/>
    <n v="0"/>
  </r>
  <r>
    <n v="14"/>
    <n v="14106"/>
    <s v="Los Ríos"/>
    <s v="Mariquina"/>
    <x v="0"/>
    <x v="0"/>
    <n v="2"/>
    <s v="Vida"/>
    <n v="1"/>
    <s v="Violencia psicológica"/>
    <s v="Si sufrió antes o durante el año pasado"/>
    <n v="270103"/>
    <s v="Delitos violentos"/>
    <n v="270103008"/>
    <s v="Violencia Psicológica"/>
    <n v="0"/>
    <n v="9176.7481080857124"/>
    <n v="0"/>
  </r>
  <r>
    <n v="14"/>
    <n v="14106"/>
    <s v="Los Ríos"/>
    <s v="Mariquina"/>
    <x v="1"/>
    <x v="1"/>
    <n v="1"/>
    <s v="Año"/>
    <n v="1"/>
    <s v="Violencia psicológica"/>
    <s v="No sufrió el año pasado"/>
    <n v="270103"/>
    <s v="Delitos violentos"/>
    <n v="270103008"/>
    <s v="Violencia Psicológica"/>
    <n v="0"/>
    <n v="64105.52597957517"/>
    <n v="0"/>
  </r>
  <r>
    <n v="14"/>
    <n v="14106"/>
    <s v="Los Ríos"/>
    <s v="Mariquina"/>
    <x v="2"/>
    <x v="2"/>
    <n v="1"/>
    <s v="Año"/>
    <n v="1"/>
    <s v="Violencia psicológica"/>
    <s v="No sufrió el año pasado"/>
    <n v="270103"/>
    <s v="Delitos violentos"/>
    <n v="270103008"/>
    <s v="Violencia Psicológica"/>
    <n v="0"/>
    <n v="64105.52597957517"/>
    <n v="0"/>
  </r>
  <r>
    <n v="14"/>
    <n v="14107"/>
    <s v="Los Ríos"/>
    <s v="Paillaco"/>
    <x v="0"/>
    <x v="0"/>
    <n v="1"/>
    <s v="Año"/>
    <n v="1"/>
    <s v="Violencia psicológica"/>
    <s v="No sufrió el año pasado"/>
    <n v="270103"/>
    <s v="Delitos violentos"/>
    <n v="270103008"/>
    <s v="Violencia Psicológica"/>
    <n v="0"/>
    <n v="18078.575051379081"/>
    <n v="0"/>
  </r>
  <r>
    <n v="14"/>
    <n v="14107"/>
    <s v="Los Ríos"/>
    <s v="Paillaco"/>
    <x v="0"/>
    <x v="0"/>
    <n v="2"/>
    <s v="Vida"/>
    <n v="1"/>
    <s v="Violencia psicológica"/>
    <s v="No sufrió antes ni durante el año pasado"/>
    <n v="270103"/>
    <s v="Delitos violentos"/>
    <n v="270103008"/>
    <s v="Violencia Psicológica"/>
    <n v="0"/>
    <n v="18078.575051379081"/>
    <n v="0"/>
  </r>
  <r>
    <n v="14"/>
    <n v="14107"/>
    <s v="Los Ríos"/>
    <s v="Paillaco"/>
    <x v="1"/>
    <x v="1"/>
    <n v="1"/>
    <s v="Año"/>
    <n v="1"/>
    <s v="Violencia psicológica"/>
    <s v="No sufrió el año pasado"/>
    <n v="270103"/>
    <s v="Delitos violentos"/>
    <n v="270103008"/>
    <s v="Violencia Psicológica"/>
    <n v="0"/>
    <n v="18078.575051379081"/>
    <n v="0"/>
  </r>
  <r>
    <n v="14"/>
    <n v="14107"/>
    <s v="Los Ríos"/>
    <s v="Paillaco"/>
    <x v="2"/>
    <x v="2"/>
    <n v="1"/>
    <s v="Año"/>
    <n v="1"/>
    <s v="Violencia psicológica"/>
    <s v="No sufrió el año pasado"/>
    <n v="270103"/>
    <s v="Delitos violentos"/>
    <n v="270103008"/>
    <s v="Violencia Psicológica"/>
    <n v="0"/>
    <n v="18078.575051379081"/>
    <n v="0"/>
  </r>
  <r>
    <n v="14"/>
    <n v="14108"/>
    <s v="Los Ríos"/>
    <s v="Panguipulli"/>
    <x v="0"/>
    <x v="0"/>
    <n v="1"/>
    <s v="Año"/>
    <n v="1"/>
    <s v="Violencia psicológica"/>
    <s v="No sufrió el año pasado"/>
    <n v="270103"/>
    <s v="Delitos violentos"/>
    <n v="270103008"/>
    <s v="Violencia Psicológica"/>
    <n v="26082.532504239683"/>
    <n v="33547.720010597623"/>
    <n v="62919.188841124938"/>
  </r>
  <r>
    <n v="14"/>
    <n v="14108"/>
    <s v="Los Ríos"/>
    <s v="Panguipulli"/>
    <x v="0"/>
    <x v="0"/>
    <n v="1"/>
    <s v="Año"/>
    <n v="1"/>
    <s v="Violencia psicológica"/>
    <s v="Si sufrió el año pasado"/>
    <n v="270103"/>
    <s v="Delitos violentos"/>
    <n v="270103008"/>
    <s v="Violencia Psicológica"/>
    <n v="3233.465234595817"/>
    <n v="1678.1391135665442"/>
    <n v="7243.9251796065273"/>
  </r>
  <r>
    <n v="14"/>
    <n v="14108"/>
    <s v="Los Ríos"/>
    <s v="Panguipulli"/>
    <x v="0"/>
    <x v="0"/>
    <n v="2"/>
    <s v="Vida"/>
    <n v="1"/>
    <s v="Violencia psicológica"/>
    <s v="No sufrió antes ni durante el año pasado"/>
    <n v="270103"/>
    <s v="Delitos violentos"/>
    <n v="270103008"/>
    <s v="Violencia Psicológica"/>
    <n v="23504.804974561899"/>
    <n v="26262.989637945437"/>
    <n v="56982.24127191447"/>
  </r>
  <r>
    <n v="14"/>
    <n v="14108"/>
    <s v="Los Ríos"/>
    <s v="Panguipulli"/>
    <x v="0"/>
    <x v="0"/>
    <n v="2"/>
    <s v="Vida"/>
    <n v="1"/>
    <s v="Violencia psicológica"/>
    <s v="Si sufrió antes o durante el año pasado"/>
    <n v="270103"/>
    <s v="Delitos violentos"/>
    <n v="270103008"/>
    <s v="Violencia Psicológica"/>
    <n v="5811.1927642736009"/>
    <n v="8962.8694862187403"/>
    <n v="13180.872748816993"/>
  </r>
  <r>
    <n v="14"/>
    <n v="14108"/>
    <s v="Los Ríos"/>
    <s v="Panguipulli"/>
    <x v="1"/>
    <x v="1"/>
    <n v="1"/>
    <s v="Año"/>
    <n v="1"/>
    <s v="Violencia psicológica"/>
    <s v="No sufrió el año pasado"/>
    <n v="270103"/>
    <s v="Delitos violentos"/>
    <n v="270103008"/>
    <s v="Violencia Psicológica"/>
    <n v="27360.09044657999"/>
    <n v="33547.720010597623"/>
    <n v="70163.114020731475"/>
  </r>
  <r>
    <n v="14"/>
    <n v="14108"/>
    <s v="Los Ríos"/>
    <s v="Panguipulli"/>
    <x v="1"/>
    <x v="1"/>
    <n v="1"/>
    <s v="Año"/>
    <n v="1"/>
    <s v="Violencia psicológica"/>
    <s v="Si sufrió el año pasado"/>
    <n v="270103"/>
    <s v="Delitos violentos"/>
    <n v="270103008"/>
    <s v="Violencia Psicológica"/>
    <n v="1955.9072922555115"/>
    <n v="1678.1391135665442"/>
    <n v="0"/>
  </r>
  <r>
    <n v="14"/>
    <n v="14108"/>
    <s v="Los Ríos"/>
    <s v="Panguipulli"/>
    <x v="2"/>
    <x v="2"/>
    <n v="1"/>
    <s v="Año"/>
    <n v="1"/>
    <s v="Violencia psicológica"/>
    <s v="No sufrió el año pasado"/>
    <n v="270103"/>
    <s v="Delitos violentos"/>
    <n v="270103008"/>
    <s v="Violencia Psicológica"/>
    <n v="26082.532504239683"/>
    <n v="33547.720010597623"/>
    <n v="62919.188841124938"/>
  </r>
  <r>
    <n v="14"/>
    <n v="14108"/>
    <s v="Los Ríos"/>
    <s v="Panguipulli"/>
    <x v="2"/>
    <x v="2"/>
    <n v="1"/>
    <s v="Año"/>
    <n v="1"/>
    <s v="Violencia psicológica"/>
    <s v="Si sufrió el año pasado"/>
    <n v="270103"/>
    <s v="Delitos violentos"/>
    <n v="270103008"/>
    <s v="Violencia Psicológica"/>
    <n v="3233.465234595817"/>
    <n v="1678.1391135665442"/>
    <n v="7243.9251796065273"/>
  </r>
  <r>
    <n v="14"/>
    <n v="14201"/>
    <s v="Los Ríos"/>
    <s v="La Unión"/>
    <x v="0"/>
    <x v="0"/>
    <n v="1"/>
    <s v="Año"/>
    <n v="1"/>
    <s v="Violencia psicológica"/>
    <s v="No sufrió el año pasado"/>
    <n v="270103"/>
    <s v="Delitos violentos"/>
    <n v="270103008"/>
    <s v="Violencia Psicológica"/>
    <n v="31529.031932603542"/>
    <n v="34315.143900802439"/>
    <n v="53135.240363098383"/>
  </r>
  <r>
    <n v="14"/>
    <n v="14201"/>
    <s v="Los Ríos"/>
    <s v="La Unión"/>
    <x v="0"/>
    <x v="0"/>
    <n v="1"/>
    <s v="Año"/>
    <n v="1"/>
    <s v="Violencia psicológica"/>
    <s v="Si sufrió el año pasado"/>
    <n v="270103"/>
    <s v="Delitos violentos"/>
    <n v="270103008"/>
    <s v="Violencia Psicológica"/>
    <n v="11325.228270191192"/>
    <n v="8928.3573414432685"/>
    <n v="13296.380560538621"/>
  </r>
  <r>
    <n v="14"/>
    <n v="14201"/>
    <s v="Los Ríos"/>
    <s v="La Unión"/>
    <x v="0"/>
    <x v="0"/>
    <n v="2"/>
    <s v="Vida"/>
    <n v="1"/>
    <s v="Violencia psicológica"/>
    <s v="No sufrió antes ni durante el año pasado"/>
    <n v="270103"/>
    <s v="Delitos violentos"/>
    <n v="270103008"/>
    <s v="Violencia Psicológica"/>
    <n v="28118.851838773142"/>
    <n v="24921.463826487616"/>
    <n v="34461.796293866762"/>
  </r>
  <r>
    <n v="14"/>
    <n v="14201"/>
    <s v="Los Ríos"/>
    <s v="La Unión"/>
    <x v="0"/>
    <x v="0"/>
    <n v="2"/>
    <s v="Vida"/>
    <n v="1"/>
    <s v="Violencia psicológica"/>
    <s v="Si sufrió antes o durante el año pasado"/>
    <n v="270103"/>
    <s v="Delitos violentos"/>
    <n v="270103008"/>
    <s v="Violencia Psicológica"/>
    <n v="14735.40836402159"/>
    <n v="18322.037415758088"/>
    <n v="31969.82462977025"/>
  </r>
  <r>
    <n v="14"/>
    <n v="14201"/>
    <s v="Los Ríos"/>
    <s v="La Unión"/>
    <x v="1"/>
    <x v="1"/>
    <n v="1"/>
    <s v="Año"/>
    <n v="1"/>
    <s v="Violencia psicológica"/>
    <s v="No sufrió el año pasado"/>
    <n v="270103"/>
    <s v="Delitos violentos"/>
    <n v="270103008"/>
    <s v="Violencia Psicológica"/>
    <n v="38868.990566513647"/>
    <n v="43243.5012422457"/>
    <n v="63631.21666232514"/>
  </r>
  <r>
    <n v="14"/>
    <n v="14201"/>
    <s v="Los Ríos"/>
    <s v="La Unión"/>
    <x v="1"/>
    <x v="1"/>
    <n v="1"/>
    <s v="Año"/>
    <n v="1"/>
    <s v="Violencia psicológica"/>
    <s v="Si sufrió el año pasado"/>
    <n v="270103"/>
    <s v="Delitos violentos"/>
    <n v="270103008"/>
    <s v="Violencia Psicológica"/>
    <n v="3985.2696362810875"/>
    <n v="0"/>
    <n v="2800.4042613118609"/>
  </r>
  <r>
    <n v="14"/>
    <n v="14201"/>
    <s v="Los Ríos"/>
    <s v="La Unión"/>
    <x v="2"/>
    <x v="2"/>
    <n v="1"/>
    <s v="Año"/>
    <n v="1"/>
    <s v="Violencia psicológica"/>
    <s v="No sufrió el año pasado"/>
    <n v="270103"/>
    <s v="Delitos violentos"/>
    <n v="270103008"/>
    <s v="Violencia Psicológica"/>
    <n v="31529.031932603542"/>
    <n v="34315.143900802439"/>
    <n v="53135.240363098383"/>
  </r>
  <r>
    <n v="14"/>
    <n v="14201"/>
    <s v="Los Ríos"/>
    <s v="La Unión"/>
    <x v="2"/>
    <x v="2"/>
    <n v="1"/>
    <s v="Año"/>
    <n v="1"/>
    <s v="Violencia psicológica"/>
    <s v="Si sufrió el año pasado"/>
    <n v="270103"/>
    <s v="Delitos violentos"/>
    <n v="270103008"/>
    <s v="Violencia Psicológica"/>
    <n v="11325.228270191192"/>
    <n v="8928.3573414432685"/>
    <n v="13296.380560538621"/>
  </r>
  <r>
    <n v="14"/>
    <n v="14202"/>
    <s v="Los Ríos"/>
    <s v="Futrono"/>
    <x v="0"/>
    <x v="0"/>
    <n v="1"/>
    <s v="Año"/>
    <n v="1"/>
    <s v="Violencia psicológica"/>
    <s v="No sufrió el año pasado"/>
    <n v="270103"/>
    <s v="Delitos violentos"/>
    <n v="270103008"/>
    <s v="Violencia Psicológica"/>
    <n v="0"/>
    <n v="82546.881060143831"/>
    <n v="57073.35038904754"/>
  </r>
  <r>
    <n v="14"/>
    <n v="14202"/>
    <s v="Los Ríos"/>
    <s v="Futrono"/>
    <x v="0"/>
    <x v="0"/>
    <n v="1"/>
    <s v="Año"/>
    <n v="1"/>
    <s v="Violencia psicológica"/>
    <s v="Si sufrió el año pasado"/>
    <n v="270103"/>
    <s v="Delitos violentos"/>
    <n v="270103008"/>
    <s v="Violencia Psicológica"/>
    <n v="0"/>
    <n v="19221.947120897759"/>
    <n v="6500.8821154705975"/>
  </r>
  <r>
    <n v="14"/>
    <n v="14202"/>
    <s v="Los Ríos"/>
    <s v="Futrono"/>
    <x v="0"/>
    <x v="0"/>
    <n v="2"/>
    <s v="Vida"/>
    <n v="1"/>
    <s v="Violencia psicológica"/>
    <s v="No sufrió antes ni durante el año pasado"/>
    <n v="270103"/>
    <s v="Delitos violentos"/>
    <n v="270103008"/>
    <s v="Violencia Psicológica"/>
    <n v="0"/>
    <n v="82546.881060143831"/>
    <n v="38209.723464760602"/>
  </r>
  <r>
    <n v="14"/>
    <n v="14202"/>
    <s v="Los Ríos"/>
    <s v="Futrono"/>
    <x v="0"/>
    <x v="0"/>
    <n v="2"/>
    <s v="Vida"/>
    <n v="1"/>
    <s v="Violencia psicológica"/>
    <s v="Si sufrió antes o durante el año pasado"/>
    <n v="270103"/>
    <s v="Delitos violentos"/>
    <n v="270103008"/>
    <s v="Violencia Psicológica"/>
    <n v="0"/>
    <n v="19221.947120897759"/>
    <n v="25364.509039757526"/>
  </r>
  <r>
    <n v="14"/>
    <n v="14202"/>
    <s v="Los Ríos"/>
    <s v="Futrono"/>
    <x v="1"/>
    <x v="1"/>
    <n v="1"/>
    <s v="Año"/>
    <n v="1"/>
    <s v="Violencia psicológica"/>
    <s v="No sufrió el año pasado"/>
    <n v="270103"/>
    <s v="Delitos violentos"/>
    <n v="270103008"/>
    <s v="Violencia Psicológica"/>
    <n v="0"/>
    <n v="101768.82818104156"/>
    <n v="63574.232504518113"/>
  </r>
  <r>
    <n v="14"/>
    <n v="14202"/>
    <s v="Los Ríos"/>
    <s v="Futrono"/>
    <x v="2"/>
    <x v="2"/>
    <n v="1"/>
    <s v="Año"/>
    <n v="1"/>
    <s v="Violencia psicológica"/>
    <s v="No sufrió el año pasado"/>
    <n v="270103"/>
    <s v="Delitos violentos"/>
    <n v="270103008"/>
    <s v="Violencia Psicológica"/>
    <n v="0"/>
    <n v="82546.881060143831"/>
    <n v="57073.35038904754"/>
  </r>
  <r>
    <n v="14"/>
    <n v="14202"/>
    <s v="Los Ríos"/>
    <s v="Futrono"/>
    <x v="2"/>
    <x v="2"/>
    <n v="1"/>
    <s v="Año"/>
    <n v="1"/>
    <s v="Violencia psicológica"/>
    <s v="Si sufrió el año pasado"/>
    <n v="270103"/>
    <s v="Delitos violentos"/>
    <n v="270103008"/>
    <s v="Violencia Psicológica"/>
    <n v="0"/>
    <n v="19221.947120897759"/>
    <n v="6500.8821154705975"/>
  </r>
  <r>
    <n v="14"/>
    <n v="14203"/>
    <s v="Los Ríos"/>
    <s v="Lago Ranco"/>
    <x v="0"/>
    <x v="0"/>
    <n v="1"/>
    <s v="Año"/>
    <n v="1"/>
    <s v="Violencia psicológica"/>
    <s v="No sufrió el año pasado"/>
    <n v="270103"/>
    <s v="Delitos violentos"/>
    <n v="270103008"/>
    <s v="Violencia Psicológica"/>
    <n v="0"/>
    <n v="8207.0286044799086"/>
    <n v="0"/>
  </r>
  <r>
    <n v="14"/>
    <n v="14203"/>
    <s v="Los Ríos"/>
    <s v="Lago Ranco"/>
    <x v="0"/>
    <x v="0"/>
    <n v="1"/>
    <s v="Año"/>
    <n v="1"/>
    <s v="Violencia psicológica"/>
    <s v="Si sufrió el año pasado"/>
    <n v="270103"/>
    <s v="Delitos violentos"/>
    <n v="270103008"/>
    <s v="Violencia Psicológica"/>
    <n v="0"/>
    <n v="9595.1029974096382"/>
    <n v="0"/>
  </r>
  <r>
    <n v="14"/>
    <n v="14203"/>
    <s v="Los Ríos"/>
    <s v="Lago Ranco"/>
    <x v="0"/>
    <x v="0"/>
    <n v="2"/>
    <s v="Vida"/>
    <n v="1"/>
    <s v="Violencia psicológica"/>
    <s v="No sufrió antes ni durante el año pasado"/>
    <n v="270103"/>
    <s v="Delitos violentos"/>
    <n v="270103008"/>
    <s v="Violencia Psicológica"/>
    <n v="0"/>
    <n v="5881.1638040760163"/>
    <n v="0"/>
  </r>
  <r>
    <n v="14"/>
    <n v="14203"/>
    <s v="Los Ríos"/>
    <s v="Lago Ranco"/>
    <x v="0"/>
    <x v="0"/>
    <n v="2"/>
    <s v="Vida"/>
    <n v="1"/>
    <s v="Violencia psicológica"/>
    <s v="Si sufrió antes o durante el año pasado"/>
    <n v="270103"/>
    <s v="Delitos violentos"/>
    <n v="270103008"/>
    <s v="Violencia Psicológica"/>
    <n v="0"/>
    <n v="11920.96779781353"/>
    <n v="0"/>
  </r>
  <r>
    <n v="14"/>
    <n v="14203"/>
    <s v="Los Ríos"/>
    <s v="Lago Ranco"/>
    <x v="1"/>
    <x v="1"/>
    <n v="1"/>
    <s v="Año"/>
    <n v="1"/>
    <s v="Violencia psicológica"/>
    <s v="No sufrió el año pasado"/>
    <n v="270103"/>
    <s v="Delitos violentos"/>
    <n v="270103008"/>
    <s v="Violencia Psicológica"/>
    <n v="0"/>
    <n v="17802.131601889549"/>
    <n v="0"/>
  </r>
  <r>
    <n v="14"/>
    <n v="14203"/>
    <s v="Los Ríos"/>
    <s v="Lago Ranco"/>
    <x v="2"/>
    <x v="2"/>
    <n v="1"/>
    <s v="Año"/>
    <n v="1"/>
    <s v="Violencia psicológica"/>
    <s v="No sufrió el año pasado"/>
    <n v="270103"/>
    <s v="Delitos violentos"/>
    <n v="270103008"/>
    <s v="Violencia Psicológica"/>
    <n v="0"/>
    <n v="8207.0286044799086"/>
    <n v="0"/>
  </r>
  <r>
    <n v="14"/>
    <n v="14203"/>
    <s v="Los Ríos"/>
    <s v="Lago Ranco"/>
    <x v="2"/>
    <x v="2"/>
    <n v="1"/>
    <s v="Año"/>
    <n v="1"/>
    <s v="Violencia psicológica"/>
    <s v="Si sufrió el año pasado"/>
    <n v="270103"/>
    <s v="Delitos violentos"/>
    <n v="270103008"/>
    <s v="Violencia Psicológica"/>
    <n v="0"/>
    <n v="9595.1029974096382"/>
    <n v="0"/>
  </r>
  <r>
    <n v="14"/>
    <n v="14204"/>
    <s v="Los Ríos"/>
    <s v="Río Bueno"/>
    <x v="0"/>
    <x v="0"/>
    <n v="1"/>
    <s v="Año"/>
    <n v="1"/>
    <s v="Violencia psicológica"/>
    <s v="No sufrió el año pasado"/>
    <n v="270103"/>
    <s v="Delitos violentos"/>
    <n v="270103008"/>
    <s v="Violencia Psicológica"/>
    <n v="30440.289505428227"/>
    <n v="33455.005300223427"/>
    <n v="51508.121852905577"/>
  </r>
  <r>
    <n v="14"/>
    <n v="14204"/>
    <s v="Los Ríos"/>
    <s v="Río Bueno"/>
    <x v="0"/>
    <x v="0"/>
    <n v="1"/>
    <s v="Año"/>
    <n v="1"/>
    <s v="Violencia psicológica"/>
    <s v="Si sufrió el año pasado"/>
    <n v="270103"/>
    <s v="Delitos violentos"/>
    <n v="270103008"/>
    <s v="Violencia Psicológica"/>
    <n v="965.0180940892642"/>
    <n v="8120.9237403373027"/>
    <n v="6996.1829525280127"/>
  </r>
  <r>
    <n v="14"/>
    <n v="14204"/>
    <s v="Los Ríos"/>
    <s v="Río Bueno"/>
    <x v="0"/>
    <x v="0"/>
    <n v="2"/>
    <s v="Vida"/>
    <n v="1"/>
    <s v="Violencia psicológica"/>
    <s v="No sufrió antes ni durante el año pasado"/>
    <n v="270103"/>
    <s v="Delitos violentos"/>
    <n v="270103008"/>
    <s v="Violencia Psicológica"/>
    <n v="26646.562123039806"/>
    <n v="28150.736993779818"/>
    <n v="38333.031691963341"/>
  </r>
  <r>
    <n v="14"/>
    <n v="14204"/>
    <s v="Los Ríos"/>
    <s v="Río Bueno"/>
    <x v="0"/>
    <x v="0"/>
    <n v="2"/>
    <s v="Vida"/>
    <n v="1"/>
    <s v="Violencia psicológica"/>
    <s v="Si sufrió antes o durante el año pasado"/>
    <n v="270103"/>
    <s v="Delitos violentos"/>
    <n v="270103008"/>
    <s v="Violencia Psicológica"/>
    <n v="4758.745476477684"/>
    <n v="13425.19204678092"/>
    <n v="20171.273113470244"/>
  </r>
  <r>
    <n v="14"/>
    <n v="14204"/>
    <s v="Los Ríos"/>
    <s v="Río Bueno"/>
    <x v="1"/>
    <x v="1"/>
    <n v="1"/>
    <s v="Año"/>
    <n v="1"/>
    <s v="Violencia psicológica"/>
    <s v="No sufrió el año pasado"/>
    <n v="270103"/>
    <s v="Delitos violentos"/>
    <n v="270103008"/>
    <s v="Violencia Psicológica"/>
    <n v="30440.289505428227"/>
    <n v="41575.929040560717"/>
    <n v="55656.067945819486"/>
  </r>
  <r>
    <n v="14"/>
    <n v="14204"/>
    <s v="Los Ríos"/>
    <s v="Río Bueno"/>
    <x v="1"/>
    <x v="1"/>
    <n v="1"/>
    <s v="Año"/>
    <n v="1"/>
    <s v="Violencia psicológica"/>
    <s v="Si sufrió el año pasado"/>
    <n v="270103"/>
    <s v="Delitos violentos"/>
    <n v="270103008"/>
    <s v="Violencia Psicológica"/>
    <n v="965.0180940892642"/>
    <n v="0"/>
    <n v="2848.2368596141055"/>
  </r>
  <r>
    <n v="14"/>
    <n v="14204"/>
    <s v="Los Ríos"/>
    <s v="Río Bueno"/>
    <x v="2"/>
    <x v="2"/>
    <n v="1"/>
    <s v="Año"/>
    <n v="1"/>
    <s v="Violencia psicológica"/>
    <s v="No sufrió el año pasado"/>
    <n v="270103"/>
    <s v="Delitos violentos"/>
    <n v="270103008"/>
    <s v="Violencia Psicológica"/>
    <n v="30440.289505428227"/>
    <n v="33455.005300223427"/>
    <n v="51508.121852905577"/>
  </r>
  <r>
    <n v="14"/>
    <n v="14204"/>
    <s v="Los Ríos"/>
    <s v="Río Bueno"/>
    <x v="2"/>
    <x v="2"/>
    <n v="1"/>
    <s v="Año"/>
    <n v="1"/>
    <s v="Violencia psicológica"/>
    <s v="Si sufrió el año pasado"/>
    <n v="270103"/>
    <s v="Delitos violentos"/>
    <n v="270103008"/>
    <s v="Violencia Psicológica"/>
    <n v="965.0180940892642"/>
    <n v="8120.9237403373027"/>
    <n v="6996.1829525280127"/>
  </r>
  <r>
    <n v="15"/>
    <n v="15101"/>
    <s v="Arica y Parinacota"/>
    <s v="Arica"/>
    <x v="0"/>
    <x v="0"/>
    <n v="1"/>
    <s v="Año"/>
    <n v="1"/>
    <s v="Violencia psicológica"/>
    <s v="No sufrió el año pasado"/>
    <n v="270103"/>
    <s v="Delitos violentos"/>
    <n v="270103008"/>
    <s v="Violencia Psicológica"/>
    <n v="45308.529945553542"/>
    <n v="55670.708236955863"/>
    <n v="42525.717229757051"/>
  </r>
  <r>
    <n v="15"/>
    <n v="15101"/>
    <s v="Arica y Parinacota"/>
    <s v="Arica"/>
    <x v="0"/>
    <x v="0"/>
    <n v="1"/>
    <s v="Año"/>
    <n v="1"/>
    <s v="Violencia psicológica"/>
    <s v="Si sufrió el año pasado"/>
    <n v="270103"/>
    <s v="Delitos violentos"/>
    <n v="270103008"/>
    <s v="Violencia Psicológica"/>
    <n v="9785.8439201451911"/>
    <n v="10331.512102689945"/>
    <n v="15422.747077965067"/>
  </r>
  <r>
    <n v="15"/>
    <n v="15101"/>
    <s v="Arica y Parinacota"/>
    <s v="Arica"/>
    <x v="0"/>
    <x v="0"/>
    <n v="2"/>
    <s v="Vida"/>
    <n v="1"/>
    <s v="Violencia psicológica"/>
    <s v="No responde"/>
    <n v="270103"/>
    <s v="Delitos violentos"/>
    <n v="270103008"/>
    <s v="Violencia Psicológica"/>
    <n v="0"/>
    <n v="414.64915065859742"/>
    <n v="0"/>
  </r>
  <r>
    <n v="15"/>
    <n v="15101"/>
    <s v="Arica y Parinacota"/>
    <s v="Arica"/>
    <x v="0"/>
    <x v="0"/>
    <n v="2"/>
    <s v="Vida"/>
    <n v="1"/>
    <s v="Violencia psicológica"/>
    <s v="No sufrió antes ni durante el año pasado"/>
    <n v="270103"/>
    <s v="Delitos violentos"/>
    <n v="270103008"/>
    <s v="Violencia Psicológica"/>
    <n v="32984.57350272232"/>
    <n v="49387.895263398706"/>
    <n v="31545.369129876661"/>
  </r>
  <r>
    <n v="15"/>
    <n v="15101"/>
    <s v="Arica y Parinacota"/>
    <s v="Arica"/>
    <x v="0"/>
    <x v="0"/>
    <n v="2"/>
    <s v="Vida"/>
    <n v="1"/>
    <s v="Violencia psicológica"/>
    <s v="Si sufrió antes o durante el año pasado"/>
    <n v="270103"/>
    <s v="Delitos violentos"/>
    <n v="270103008"/>
    <s v="Violencia Psicológica"/>
    <n v="22109.800362976406"/>
    <n v="16199.675925588494"/>
    <n v="26403.095177845575"/>
  </r>
  <r>
    <n v="15"/>
    <n v="15101"/>
    <s v="Arica y Parinacota"/>
    <s v="Arica"/>
    <x v="1"/>
    <x v="1"/>
    <n v="1"/>
    <s v="Año"/>
    <n v="1"/>
    <s v="Violencia psicológica"/>
    <s v="No sufrió el año pasado"/>
    <n v="270103"/>
    <s v="Delitos violentos"/>
    <n v="270103008"/>
    <s v="Violencia Psicológica"/>
    <n v="52632.486388384757"/>
    <n v="64289.253248316716"/>
    <n v="54440.780506945252"/>
  </r>
  <r>
    <n v="15"/>
    <n v="15101"/>
    <s v="Arica y Parinacota"/>
    <s v="Arica"/>
    <x v="1"/>
    <x v="1"/>
    <n v="1"/>
    <s v="Año"/>
    <n v="1"/>
    <s v="Violencia psicológica"/>
    <s v="Si sufrió el año pasado"/>
    <n v="270103"/>
    <s v="Delitos violentos"/>
    <n v="270103008"/>
    <s v="Violencia Psicológica"/>
    <n v="2461.8874773139746"/>
    <n v="1712.9670913290911"/>
    <n v="3507.6838007767815"/>
  </r>
  <r>
    <n v="15"/>
    <n v="15101"/>
    <s v="Arica y Parinacota"/>
    <s v="Arica"/>
    <x v="2"/>
    <x v="2"/>
    <n v="1"/>
    <s v="Año"/>
    <n v="1"/>
    <s v="Violencia psicológica"/>
    <s v="No sufrió el año pasado"/>
    <n v="270103"/>
    <s v="Delitos violentos"/>
    <n v="270103008"/>
    <s v="Violencia Psicológica"/>
    <n v="45308.529945553542"/>
    <n v="56079.456914317801"/>
    <n v="42747.1456548723"/>
  </r>
  <r>
    <n v="15"/>
    <n v="15101"/>
    <s v="Arica y Parinacota"/>
    <s v="Arica"/>
    <x v="2"/>
    <x v="2"/>
    <n v="1"/>
    <s v="Año"/>
    <n v="1"/>
    <s v="Violencia psicológica"/>
    <s v="Si sufrió el año pasado"/>
    <n v="270103"/>
    <s v="Delitos violentos"/>
    <n v="270103008"/>
    <s v="Violencia Psicológica"/>
    <n v="9785.8439201451911"/>
    <n v="9922.7634253280048"/>
    <n v="15201.318652849799"/>
  </r>
  <r>
    <n v="15"/>
    <n v="15201"/>
    <s v="Arica y Parinacota"/>
    <s v="Putre"/>
    <x v="0"/>
    <x v="0"/>
    <n v="1"/>
    <s v="Año"/>
    <n v="1"/>
    <s v="Violencia psicológica"/>
    <s v="No sufrió el año pasado"/>
    <n v="270103"/>
    <s v="Delitos violentos"/>
    <n v="270103008"/>
    <s v="Violencia Psicológica"/>
    <n v="0"/>
    <n v="22350.4955640521"/>
    <n v="0"/>
  </r>
  <r>
    <n v="15"/>
    <n v="15201"/>
    <s v="Arica y Parinacota"/>
    <s v="Putre"/>
    <x v="0"/>
    <x v="0"/>
    <n v="1"/>
    <s v="Año"/>
    <n v="1"/>
    <s v="Violencia psicológica"/>
    <s v="Si sufrió el año pasado"/>
    <n v="270103"/>
    <s v="Delitos violentos"/>
    <n v="270103008"/>
    <s v="Violencia Psicológica"/>
    <n v="0"/>
    <n v="52068.563707167632"/>
    <n v="0"/>
  </r>
  <r>
    <n v="15"/>
    <n v="15201"/>
    <s v="Arica y Parinacota"/>
    <s v="Putre"/>
    <x v="0"/>
    <x v="0"/>
    <n v="2"/>
    <s v="Vida"/>
    <n v="1"/>
    <s v="Violencia psicológica"/>
    <s v="No sufrió antes ni durante el año pasado"/>
    <n v="270103"/>
    <s v="Delitos violentos"/>
    <n v="270103008"/>
    <s v="Violencia Psicológica"/>
    <n v="0"/>
    <n v="22350.4955640521"/>
    <n v="0"/>
  </r>
  <r>
    <n v="15"/>
    <n v="15201"/>
    <s v="Arica y Parinacota"/>
    <s v="Putre"/>
    <x v="0"/>
    <x v="0"/>
    <n v="2"/>
    <s v="Vida"/>
    <n v="1"/>
    <s v="Violencia psicológica"/>
    <s v="Si sufrió antes o durante el año pasado"/>
    <n v="270103"/>
    <s v="Delitos violentos"/>
    <n v="270103008"/>
    <s v="Violencia Psicológica"/>
    <n v="0"/>
    <n v="52068.563707167632"/>
    <n v="0"/>
  </r>
  <r>
    <n v="15"/>
    <n v="15201"/>
    <s v="Arica y Parinacota"/>
    <s v="Putre"/>
    <x v="1"/>
    <x v="1"/>
    <n v="1"/>
    <s v="Año"/>
    <n v="1"/>
    <s v="Violencia psicológica"/>
    <s v="No sufrió el año pasado"/>
    <n v="270103"/>
    <s v="Delitos violentos"/>
    <n v="270103008"/>
    <s v="Violencia Psicológica"/>
    <n v="0"/>
    <n v="74419.059271219739"/>
    <n v="0"/>
  </r>
  <r>
    <n v="15"/>
    <n v="15201"/>
    <s v="Arica y Parinacota"/>
    <s v="Putre"/>
    <x v="2"/>
    <x v="2"/>
    <n v="1"/>
    <s v="Año"/>
    <n v="1"/>
    <s v="Violencia psicológica"/>
    <s v="No sufrió el año pasado"/>
    <n v="270103"/>
    <s v="Delitos violentos"/>
    <n v="270103008"/>
    <s v="Violencia Psicológica"/>
    <n v="0"/>
    <n v="22350.4955640521"/>
    <n v="0"/>
  </r>
  <r>
    <n v="15"/>
    <n v="15201"/>
    <s v="Arica y Parinacota"/>
    <s v="Putre"/>
    <x v="2"/>
    <x v="2"/>
    <n v="1"/>
    <s v="Año"/>
    <n v="1"/>
    <s v="Violencia psicológica"/>
    <s v="Si sufrió el año pasado"/>
    <n v="270103"/>
    <s v="Delitos violentos"/>
    <n v="270103008"/>
    <s v="Violencia Psicológica"/>
    <n v="0"/>
    <n v="52068.563707167632"/>
    <n v="0"/>
  </r>
  <r>
    <n v="16"/>
    <n v="16101"/>
    <s v="Ñuble"/>
    <s v="Chillán"/>
    <x v="0"/>
    <x v="0"/>
    <n v="1"/>
    <s v="Año"/>
    <n v="1"/>
    <s v="Violencia psicológica"/>
    <s v="No sufrió el año pasado"/>
    <n v="270103"/>
    <s v="Delitos violentos"/>
    <n v="270103008"/>
    <s v="Violencia Psicológica"/>
    <n v="0"/>
    <n v="0"/>
    <n v="49190.798384928596"/>
  </r>
  <r>
    <n v="16"/>
    <n v="16101"/>
    <s v="Ñuble"/>
    <s v="Chillán"/>
    <x v="0"/>
    <x v="0"/>
    <n v="1"/>
    <s v="Año"/>
    <n v="1"/>
    <s v="Violencia psicológica"/>
    <s v="Si sufrió el año pasado"/>
    <n v="270103"/>
    <s v="Delitos violentos"/>
    <n v="270103008"/>
    <s v="Violencia Psicológica"/>
    <n v="0"/>
    <n v="0"/>
    <n v="15275.503253781273"/>
  </r>
  <r>
    <n v="16"/>
    <n v="16101"/>
    <s v="Ñuble"/>
    <s v="Chillán"/>
    <x v="0"/>
    <x v="0"/>
    <n v="2"/>
    <s v="Vida"/>
    <n v="1"/>
    <s v="Violencia psicológica"/>
    <s v="No sufrió antes ni durante el año pasado"/>
    <n v="270103"/>
    <s v="Delitos violentos"/>
    <n v="270103008"/>
    <s v="Violencia Psicológica"/>
    <n v="0"/>
    <n v="0"/>
    <n v="42521.076910716045"/>
  </r>
  <r>
    <n v="16"/>
    <n v="16101"/>
    <s v="Ñuble"/>
    <s v="Chillán"/>
    <x v="0"/>
    <x v="0"/>
    <n v="2"/>
    <s v="Vida"/>
    <n v="1"/>
    <s v="Violencia psicológica"/>
    <s v="Si sufrió antes o durante el año pasado"/>
    <n v="270103"/>
    <s v="Delitos violentos"/>
    <n v="270103008"/>
    <s v="Violencia Psicológica"/>
    <n v="0"/>
    <n v="0"/>
    <n v="21945.224727993867"/>
  </r>
  <r>
    <n v="16"/>
    <n v="16101"/>
    <s v="Ñuble"/>
    <s v="Chillán"/>
    <x v="1"/>
    <x v="1"/>
    <n v="1"/>
    <s v="Año"/>
    <n v="1"/>
    <s v="Violencia psicológica"/>
    <s v="No sufrió el año pasado"/>
    <n v="270103"/>
    <s v="Delitos violentos"/>
    <n v="270103008"/>
    <s v="Violencia Psicológica"/>
    <n v="0"/>
    <n v="0"/>
    <n v="62216.98450654441"/>
  </r>
  <r>
    <n v="16"/>
    <n v="16101"/>
    <s v="Ñuble"/>
    <s v="Chillán"/>
    <x v="1"/>
    <x v="1"/>
    <n v="1"/>
    <s v="Año"/>
    <n v="1"/>
    <s v="Violencia psicológica"/>
    <s v="Si sufrió el año pasado"/>
    <n v="270103"/>
    <s v="Delitos violentos"/>
    <n v="270103008"/>
    <s v="Violencia Psicológica"/>
    <n v="0"/>
    <n v="0"/>
    <n v="2249.3171321654449"/>
  </r>
  <r>
    <n v="16"/>
    <n v="16101"/>
    <s v="Ñuble"/>
    <s v="Chillán"/>
    <x v="2"/>
    <x v="2"/>
    <n v="1"/>
    <s v="Año"/>
    <n v="1"/>
    <s v="Violencia psicológica"/>
    <s v="No sufrió el año pasado"/>
    <n v="270103"/>
    <s v="Delitos violentos"/>
    <n v="270103008"/>
    <s v="Violencia Psicológica"/>
    <n v="0"/>
    <n v="0"/>
    <n v="49633.560505847425"/>
  </r>
  <r>
    <n v="16"/>
    <n v="16101"/>
    <s v="Ñuble"/>
    <s v="Chillán"/>
    <x v="2"/>
    <x v="2"/>
    <n v="1"/>
    <s v="Año"/>
    <n v="1"/>
    <s v="Violencia psicológica"/>
    <s v="Si sufrió el año pasado"/>
    <n v="270103"/>
    <s v="Delitos violentos"/>
    <n v="270103008"/>
    <s v="Violencia Psicológica"/>
    <n v="0"/>
    <n v="0"/>
    <n v="14832.741132862438"/>
  </r>
  <r>
    <n v="16"/>
    <n v="16102"/>
    <s v="Ñuble"/>
    <s v="Bulnes"/>
    <x v="0"/>
    <x v="0"/>
    <n v="1"/>
    <s v="Año"/>
    <n v="1"/>
    <s v="Violencia psicológica"/>
    <s v="No sufrió el año pasado"/>
    <n v="270103"/>
    <s v="Delitos violentos"/>
    <n v="270103008"/>
    <s v="Violencia Psicológica"/>
    <n v="0"/>
    <n v="0"/>
    <n v="73443.918153763458"/>
  </r>
  <r>
    <n v="16"/>
    <n v="16102"/>
    <s v="Ñuble"/>
    <s v="Bulnes"/>
    <x v="0"/>
    <x v="0"/>
    <n v="1"/>
    <s v="Año"/>
    <n v="1"/>
    <s v="Violencia psicológica"/>
    <s v="Si sufrió el año pasado"/>
    <n v="270103"/>
    <s v="Delitos violentos"/>
    <n v="270103008"/>
    <s v="Violencia Psicológica"/>
    <n v="0"/>
    <n v="0"/>
    <n v="6791.7979462506137"/>
  </r>
  <r>
    <n v="16"/>
    <n v="16102"/>
    <s v="Ñuble"/>
    <s v="Bulnes"/>
    <x v="0"/>
    <x v="0"/>
    <n v="2"/>
    <s v="Vida"/>
    <n v="1"/>
    <s v="Violencia psicológica"/>
    <s v="No sufrió antes ni durante el año pasado"/>
    <n v="270103"/>
    <s v="Delitos violentos"/>
    <n v="270103008"/>
    <s v="Violencia Psicológica"/>
    <n v="0"/>
    <n v="0"/>
    <n v="70460.435703660231"/>
  </r>
  <r>
    <n v="16"/>
    <n v="16102"/>
    <s v="Ñuble"/>
    <s v="Bulnes"/>
    <x v="0"/>
    <x v="0"/>
    <n v="2"/>
    <s v="Vida"/>
    <n v="1"/>
    <s v="Violencia psicológica"/>
    <s v="Si sufrió antes o durante el año pasado"/>
    <n v="270103"/>
    <s v="Delitos violentos"/>
    <n v="270103008"/>
    <s v="Violencia Psicológica"/>
    <n v="0"/>
    <n v="0"/>
    <n v="9775.2803963538481"/>
  </r>
  <r>
    <n v="16"/>
    <n v="16102"/>
    <s v="Ñuble"/>
    <s v="Bulnes"/>
    <x v="1"/>
    <x v="1"/>
    <n v="1"/>
    <s v="Año"/>
    <n v="1"/>
    <s v="Violencia psicológica"/>
    <s v="No sufrió el año pasado"/>
    <n v="270103"/>
    <s v="Delitos violentos"/>
    <n v="270103008"/>
    <s v="Violencia Psicológica"/>
    <n v="0"/>
    <n v="0"/>
    <n v="80235.716100014077"/>
  </r>
  <r>
    <n v="16"/>
    <n v="16102"/>
    <s v="Ñuble"/>
    <s v="Bulnes"/>
    <x v="2"/>
    <x v="2"/>
    <n v="1"/>
    <s v="Año"/>
    <n v="1"/>
    <s v="Violencia psicológica"/>
    <s v="No sufrió el año pasado"/>
    <n v="270103"/>
    <s v="Delitos violentos"/>
    <n v="270103008"/>
    <s v="Violencia Psicológica"/>
    <n v="0"/>
    <n v="0"/>
    <n v="73443.918153763458"/>
  </r>
  <r>
    <n v="16"/>
    <n v="16102"/>
    <s v="Ñuble"/>
    <s v="Bulnes"/>
    <x v="2"/>
    <x v="2"/>
    <n v="1"/>
    <s v="Año"/>
    <n v="1"/>
    <s v="Violencia psicológica"/>
    <s v="Si sufrió el año pasado"/>
    <n v="270103"/>
    <s v="Delitos violentos"/>
    <n v="270103008"/>
    <s v="Violencia Psicológica"/>
    <n v="0"/>
    <n v="0"/>
    <n v="6791.7979462506137"/>
  </r>
  <r>
    <n v="16"/>
    <n v="16103"/>
    <s v="Ñuble"/>
    <s v="Chillán Viejo"/>
    <x v="0"/>
    <x v="0"/>
    <n v="1"/>
    <s v="Año"/>
    <n v="1"/>
    <s v="Violencia psicológica"/>
    <s v="No sufrió el año pasado"/>
    <n v="270103"/>
    <s v="Delitos violentos"/>
    <n v="270103008"/>
    <s v="Violencia Psicológica"/>
    <n v="0"/>
    <n v="0"/>
    <n v="44349.272765771886"/>
  </r>
  <r>
    <n v="16"/>
    <n v="16103"/>
    <s v="Ñuble"/>
    <s v="Chillán Viejo"/>
    <x v="0"/>
    <x v="0"/>
    <n v="1"/>
    <s v="Año"/>
    <n v="1"/>
    <s v="Violencia psicológica"/>
    <s v="Si sufrió el año pasado"/>
    <n v="270103"/>
    <s v="Delitos violentos"/>
    <n v="270103008"/>
    <s v="Violencia Psicológica"/>
    <n v="0"/>
    <n v="0"/>
    <n v="7263.452850005282"/>
  </r>
  <r>
    <n v="16"/>
    <n v="16103"/>
    <s v="Ñuble"/>
    <s v="Chillán Viejo"/>
    <x v="0"/>
    <x v="0"/>
    <n v="2"/>
    <s v="Vida"/>
    <n v="1"/>
    <s v="Violencia psicológica"/>
    <s v="No sufrió antes ni durante el año pasado"/>
    <n v="270103"/>
    <s v="Delitos violentos"/>
    <n v="270103008"/>
    <s v="Violencia Psicológica"/>
    <n v="0"/>
    <n v="0"/>
    <n v="36363.649860451158"/>
  </r>
  <r>
    <n v="16"/>
    <n v="16103"/>
    <s v="Ñuble"/>
    <s v="Chillán Viejo"/>
    <x v="0"/>
    <x v="0"/>
    <n v="2"/>
    <s v="Vida"/>
    <n v="1"/>
    <s v="Violencia psicológica"/>
    <s v="Si sufrió antes o durante el año pasado"/>
    <n v="270103"/>
    <s v="Delitos violentos"/>
    <n v="270103008"/>
    <s v="Violencia Psicológica"/>
    <n v="0"/>
    <n v="0"/>
    <n v="15249.07575532601"/>
  </r>
  <r>
    <n v="16"/>
    <n v="16103"/>
    <s v="Ñuble"/>
    <s v="Chillán Viejo"/>
    <x v="1"/>
    <x v="1"/>
    <n v="1"/>
    <s v="Año"/>
    <n v="1"/>
    <s v="Violencia psicológica"/>
    <s v="No sufrió el año pasado"/>
    <n v="270103"/>
    <s v="Delitos violentos"/>
    <n v="270103008"/>
    <s v="Violencia Psicológica"/>
    <n v="0"/>
    <n v="0"/>
    <n v="49731.738073651366"/>
  </r>
  <r>
    <n v="16"/>
    <n v="16103"/>
    <s v="Ñuble"/>
    <s v="Chillán Viejo"/>
    <x v="1"/>
    <x v="1"/>
    <n v="1"/>
    <s v="Año"/>
    <n v="1"/>
    <s v="Violencia psicológica"/>
    <s v="Si sufrió el año pasado"/>
    <n v="270103"/>
    <s v="Delitos violentos"/>
    <n v="270103008"/>
    <s v="Violencia Psicológica"/>
    <n v="0"/>
    <n v="0"/>
    <n v="1880.9875421257905"/>
  </r>
  <r>
    <n v="16"/>
    <n v="16103"/>
    <s v="Ñuble"/>
    <s v="Chillán Viejo"/>
    <x v="2"/>
    <x v="2"/>
    <n v="1"/>
    <s v="Año"/>
    <n v="1"/>
    <s v="Violencia psicológica"/>
    <s v="No sufrió el año pasado"/>
    <n v="270103"/>
    <s v="Delitos violentos"/>
    <n v="270103008"/>
    <s v="Violencia Psicológica"/>
    <n v="0"/>
    <n v="0"/>
    <n v="44349.272765771886"/>
  </r>
  <r>
    <n v="16"/>
    <n v="16103"/>
    <s v="Ñuble"/>
    <s v="Chillán Viejo"/>
    <x v="2"/>
    <x v="2"/>
    <n v="1"/>
    <s v="Año"/>
    <n v="1"/>
    <s v="Violencia psicológica"/>
    <s v="Si sufrió el año pasado"/>
    <n v="270103"/>
    <s v="Delitos violentos"/>
    <n v="270103008"/>
    <s v="Violencia Psicológica"/>
    <n v="0"/>
    <n v="0"/>
    <n v="7263.452850005282"/>
  </r>
  <r>
    <n v="16"/>
    <n v="16104"/>
    <s v="Ñuble"/>
    <s v="El Carmen"/>
    <x v="0"/>
    <x v="0"/>
    <n v="1"/>
    <s v="Año"/>
    <n v="1"/>
    <s v="Violencia psicológica"/>
    <s v="No sufrió el año pasado"/>
    <n v="270103"/>
    <s v="Delitos violentos"/>
    <n v="270103008"/>
    <s v="Violencia Psicológica"/>
    <n v="0"/>
    <n v="0"/>
    <n v="38077.385869366568"/>
  </r>
  <r>
    <n v="16"/>
    <n v="16104"/>
    <s v="Ñuble"/>
    <s v="El Carmen"/>
    <x v="0"/>
    <x v="0"/>
    <n v="1"/>
    <s v="Año"/>
    <n v="1"/>
    <s v="Violencia psicológica"/>
    <s v="Si sufrió el año pasado"/>
    <n v="270103"/>
    <s v="Delitos violentos"/>
    <n v="270103008"/>
    <s v="Violencia Psicológica"/>
    <n v="0"/>
    <n v="0"/>
    <n v="21374.851420008043"/>
  </r>
  <r>
    <n v="16"/>
    <n v="16104"/>
    <s v="Ñuble"/>
    <s v="El Carmen"/>
    <x v="0"/>
    <x v="0"/>
    <n v="2"/>
    <s v="Vida"/>
    <n v="1"/>
    <s v="Violencia psicológica"/>
    <s v="No sufrió antes ni durante el año pasado"/>
    <n v="270103"/>
    <s v="Delitos violentos"/>
    <n v="270103008"/>
    <s v="Violencia Psicológica"/>
    <n v="0"/>
    <n v="0"/>
    <n v="31662.151394422315"/>
  </r>
  <r>
    <n v="16"/>
    <n v="16104"/>
    <s v="Ñuble"/>
    <s v="El Carmen"/>
    <x v="0"/>
    <x v="0"/>
    <n v="2"/>
    <s v="Vida"/>
    <n v="1"/>
    <s v="Violencia psicológica"/>
    <s v="Si sufrió antes o durante el año pasado"/>
    <n v="270103"/>
    <s v="Delitos violentos"/>
    <n v="270103008"/>
    <s v="Violencia Psicológica"/>
    <n v="0"/>
    <n v="0"/>
    <n v="27790.085894952299"/>
  </r>
  <r>
    <n v="16"/>
    <n v="16104"/>
    <s v="Ñuble"/>
    <s v="El Carmen"/>
    <x v="1"/>
    <x v="1"/>
    <n v="1"/>
    <s v="Año"/>
    <n v="1"/>
    <s v="Violencia psicológica"/>
    <s v="No sufrió el año pasado"/>
    <n v="270103"/>
    <s v="Delitos violentos"/>
    <n v="270103008"/>
    <s v="Violencia Psicológica"/>
    <n v="0"/>
    <n v="0"/>
    <n v="44492.620344310832"/>
  </r>
  <r>
    <n v="16"/>
    <n v="16104"/>
    <s v="Ñuble"/>
    <s v="El Carmen"/>
    <x v="1"/>
    <x v="1"/>
    <n v="1"/>
    <s v="Año"/>
    <n v="1"/>
    <s v="Violencia psicológica"/>
    <s v="Si sufrió el año pasado"/>
    <n v="270103"/>
    <s v="Delitos violentos"/>
    <n v="270103008"/>
    <s v="Violencia Psicológica"/>
    <n v="0"/>
    <n v="0"/>
    <n v="14959.616945063781"/>
  </r>
  <r>
    <n v="16"/>
    <n v="16104"/>
    <s v="Ñuble"/>
    <s v="El Carmen"/>
    <x v="2"/>
    <x v="2"/>
    <n v="1"/>
    <s v="Año"/>
    <n v="1"/>
    <s v="Violencia psicológica"/>
    <s v="No sufrió el año pasado"/>
    <n v="270103"/>
    <s v="Delitos violentos"/>
    <n v="270103008"/>
    <s v="Violencia Psicológica"/>
    <n v="0"/>
    <n v="0"/>
    <n v="38077.385869366568"/>
  </r>
  <r>
    <n v="16"/>
    <n v="16104"/>
    <s v="Ñuble"/>
    <s v="El Carmen"/>
    <x v="2"/>
    <x v="2"/>
    <n v="1"/>
    <s v="Año"/>
    <n v="1"/>
    <s v="Violencia psicológica"/>
    <s v="Si sufrió el año pasado"/>
    <n v="270103"/>
    <s v="Delitos violentos"/>
    <n v="270103008"/>
    <s v="Violencia Psicológica"/>
    <n v="0"/>
    <n v="0"/>
    <n v="21374.851420008043"/>
  </r>
  <r>
    <n v="16"/>
    <n v="16105"/>
    <s v="Ñuble"/>
    <s v="Pemuco"/>
    <x v="0"/>
    <x v="0"/>
    <n v="1"/>
    <s v="Año"/>
    <n v="1"/>
    <s v="Violencia psicológica"/>
    <s v="No sufrió el año pasado"/>
    <n v="270103"/>
    <s v="Delitos violentos"/>
    <n v="270103008"/>
    <s v="Violencia Psicológica"/>
    <n v="0"/>
    <n v="0"/>
    <n v="9194.9740361524055"/>
  </r>
  <r>
    <n v="16"/>
    <n v="16105"/>
    <s v="Ñuble"/>
    <s v="Pemuco"/>
    <x v="0"/>
    <x v="0"/>
    <n v="1"/>
    <s v="Año"/>
    <n v="1"/>
    <s v="Violencia psicológica"/>
    <s v="Si sufrió el año pasado"/>
    <n v="270103"/>
    <s v="Delitos violentos"/>
    <n v="270103008"/>
    <s v="Violencia Psicológica"/>
    <n v="0"/>
    <n v="0"/>
    <n v="24201.46986928262"/>
  </r>
  <r>
    <n v="16"/>
    <n v="16105"/>
    <s v="Ñuble"/>
    <s v="Pemuco"/>
    <x v="0"/>
    <x v="0"/>
    <n v="2"/>
    <s v="Vida"/>
    <n v="1"/>
    <s v="Violencia psicológica"/>
    <s v="Si sufrió antes o durante el año pasado"/>
    <n v="270103"/>
    <s v="Delitos violentos"/>
    <n v="270103008"/>
    <s v="Violencia Psicológica"/>
    <n v="0"/>
    <n v="0"/>
    <n v="33396.443905435022"/>
  </r>
  <r>
    <n v="16"/>
    <n v="16105"/>
    <s v="Ñuble"/>
    <s v="Pemuco"/>
    <x v="1"/>
    <x v="1"/>
    <n v="1"/>
    <s v="Año"/>
    <n v="1"/>
    <s v="Violencia psicológica"/>
    <s v="No sufrió el año pasado"/>
    <n v="270103"/>
    <s v="Delitos violentos"/>
    <n v="270103008"/>
    <s v="Violencia Psicológica"/>
    <n v="0"/>
    <n v="0"/>
    <n v="33396.443905435022"/>
  </r>
  <r>
    <n v="16"/>
    <n v="16105"/>
    <s v="Ñuble"/>
    <s v="Pemuco"/>
    <x v="2"/>
    <x v="2"/>
    <n v="1"/>
    <s v="Año"/>
    <n v="1"/>
    <s v="Violencia psicológica"/>
    <s v="No sufrió el año pasado"/>
    <n v="270103"/>
    <s v="Delitos violentos"/>
    <n v="270103008"/>
    <s v="Violencia Psicológica"/>
    <n v="0"/>
    <n v="0"/>
    <n v="9194.9740361524055"/>
  </r>
  <r>
    <n v="16"/>
    <n v="16105"/>
    <s v="Ñuble"/>
    <s v="Pemuco"/>
    <x v="2"/>
    <x v="2"/>
    <n v="1"/>
    <s v="Año"/>
    <n v="1"/>
    <s v="Violencia psicológica"/>
    <s v="Si sufrió el año pasado"/>
    <n v="270103"/>
    <s v="Delitos violentos"/>
    <n v="270103008"/>
    <s v="Violencia Psicológica"/>
    <n v="0"/>
    <n v="0"/>
    <n v="24201.46986928262"/>
  </r>
  <r>
    <n v="16"/>
    <n v="16106"/>
    <s v="Ñuble"/>
    <s v="Pinto"/>
    <x v="0"/>
    <x v="0"/>
    <n v="1"/>
    <s v="Año"/>
    <n v="1"/>
    <s v="Violencia psicológica"/>
    <s v="No sufrió el año pasado"/>
    <n v="270103"/>
    <s v="Delitos violentos"/>
    <n v="270103008"/>
    <s v="Violencia Psicológica"/>
    <n v="0"/>
    <n v="0"/>
    <n v="37157.45572637752"/>
  </r>
  <r>
    <n v="16"/>
    <n v="16106"/>
    <s v="Ñuble"/>
    <s v="Pinto"/>
    <x v="0"/>
    <x v="0"/>
    <n v="1"/>
    <s v="Año"/>
    <n v="1"/>
    <s v="Violencia psicológica"/>
    <s v="Si sufrió el año pasado"/>
    <n v="270103"/>
    <s v="Delitos violentos"/>
    <n v="270103008"/>
    <s v="Violencia Psicológica"/>
    <n v="0"/>
    <n v="0"/>
    <n v="13497.942386831275"/>
  </r>
  <r>
    <n v="16"/>
    <n v="16106"/>
    <s v="Ñuble"/>
    <s v="Pinto"/>
    <x v="0"/>
    <x v="0"/>
    <n v="2"/>
    <s v="Vida"/>
    <n v="1"/>
    <s v="Violencia psicológica"/>
    <s v="No sufrió antes ni durante el año pasado"/>
    <n v="270103"/>
    <s v="Delitos violentos"/>
    <n v="270103008"/>
    <s v="Violencia Psicológica"/>
    <n v="0"/>
    <n v="0"/>
    <n v="37157.45572637752"/>
  </r>
  <r>
    <n v="16"/>
    <n v="16106"/>
    <s v="Ñuble"/>
    <s v="Pinto"/>
    <x v="0"/>
    <x v="0"/>
    <n v="2"/>
    <s v="Vida"/>
    <n v="1"/>
    <s v="Violencia psicológica"/>
    <s v="Si sufrió antes o durante el año pasado"/>
    <n v="270103"/>
    <s v="Delitos violentos"/>
    <n v="270103008"/>
    <s v="Violencia Psicológica"/>
    <n v="0"/>
    <n v="0"/>
    <n v="13497.942386831275"/>
  </r>
  <r>
    <n v="16"/>
    <n v="16106"/>
    <s v="Ñuble"/>
    <s v="Pinto"/>
    <x v="1"/>
    <x v="1"/>
    <n v="1"/>
    <s v="Año"/>
    <n v="1"/>
    <s v="Violencia psicológica"/>
    <s v="No sufrió el año pasado"/>
    <n v="270103"/>
    <s v="Delitos violentos"/>
    <n v="270103008"/>
    <s v="Violencia Psicológica"/>
    <n v="0"/>
    <n v="0"/>
    <n v="37157.45572637752"/>
  </r>
  <r>
    <n v="16"/>
    <n v="16106"/>
    <s v="Ñuble"/>
    <s v="Pinto"/>
    <x v="1"/>
    <x v="1"/>
    <n v="1"/>
    <s v="Año"/>
    <n v="1"/>
    <s v="Violencia psicológica"/>
    <s v="Si sufrió el año pasado"/>
    <n v="270103"/>
    <s v="Delitos violentos"/>
    <n v="270103008"/>
    <s v="Violencia Psicológica"/>
    <n v="0"/>
    <n v="0"/>
    <n v="13497.942386831275"/>
  </r>
  <r>
    <n v="16"/>
    <n v="16106"/>
    <s v="Ñuble"/>
    <s v="Pinto"/>
    <x v="2"/>
    <x v="2"/>
    <n v="1"/>
    <s v="Año"/>
    <n v="1"/>
    <s v="Violencia psicológica"/>
    <s v="No sufrió el año pasado"/>
    <n v="270103"/>
    <s v="Delitos violentos"/>
    <n v="270103008"/>
    <s v="Violencia Psicológica"/>
    <n v="0"/>
    <n v="0"/>
    <n v="37157.45572637752"/>
  </r>
  <r>
    <n v="16"/>
    <n v="16106"/>
    <s v="Ñuble"/>
    <s v="Pinto"/>
    <x v="2"/>
    <x v="2"/>
    <n v="1"/>
    <s v="Año"/>
    <n v="1"/>
    <s v="Violencia psicológica"/>
    <s v="Si sufrió el año pasado"/>
    <n v="270103"/>
    <s v="Delitos violentos"/>
    <n v="270103008"/>
    <s v="Violencia Psicológica"/>
    <n v="0"/>
    <n v="0"/>
    <n v="13497.942386831275"/>
  </r>
  <r>
    <n v="16"/>
    <n v="16108"/>
    <s v="Ñuble"/>
    <s v="San Ignacio"/>
    <x v="0"/>
    <x v="0"/>
    <n v="1"/>
    <s v="Año"/>
    <n v="1"/>
    <s v="Violencia psicológica"/>
    <s v="No sufrió el año pasado"/>
    <n v="270103"/>
    <s v="Delitos violentos"/>
    <n v="270103008"/>
    <s v="Violencia Psicológica"/>
    <n v="0"/>
    <n v="0"/>
    <n v="68940.143468973722"/>
  </r>
  <r>
    <n v="16"/>
    <n v="16108"/>
    <s v="Ñuble"/>
    <s v="San Ignacio"/>
    <x v="0"/>
    <x v="0"/>
    <n v="1"/>
    <s v="Año"/>
    <n v="1"/>
    <s v="Violencia psicológica"/>
    <s v="Si sufrió el año pasado"/>
    <n v="270103"/>
    <s v="Delitos violentos"/>
    <n v="270103008"/>
    <s v="Violencia Psicológica"/>
    <n v="0"/>
    <n v="0"/>
    <n v="6596.6874260586183"/>
  </r>
  <r>
    <n v="16"/>
    <n v="16108"/>
    <s v="Ñuble"/>
    <s v="San Ignacio"/>
    <x v="0"/>
    <x v="0"/>
    <n v="2"/>
    <s v="Vida"/>
    <n v="1"/>
    <s v="Violencia psicológica"/>
    <s v="No sufrió antes ni durante el año pasado"/>
    <n v="270103"/>
    <s v="Delitos violentos"/>
    <n v="270103008"/>
    <s v="Violencia Psicológica"/>
    <n v="0"/>
    <n v="0"/>
    <n v="66242.286589967931"/>
  </r>
  <r>
    <n v="16"/>
    <n v="16108"/>
    <s v="Ñuble"/>
    <s v="San Ignacio"/>
    <x v="0"/>
    <x v="0"/>
    <n v="2"/>
    <s v="Vida"/>
    <n v="1"/>
    <s v="Violencia psicológica"/>
    <s v="Si sufrió antes o durante el año pasado"/>
    <n v="270103"/>
    <s v="Delitos violentos"/>
    <n v="270103008"/>
    <s v="Violencia Psicológica"/>
    <n v="0"/>
    <n v="0"/>
    <n v="9294.5443050644135"/>
  </r>
  <r>
    <n v="16"/>
    <n v="16108"/>
    <s v="Ñuble"/>
    <s v="San Ignacio"/>
    <x v="1"/>
    <x v="1"/>
    <n v="1"/>
    <s v="Año"/>
    <n v="1"/>
    <s v="Violencia psicológica"/>
    <s v="No sufrió el año pasado"/>
    <n v="270103"/>
    <s v="Delitos violentos"/>
    <n v="270103008"/>
    <s v="Violencia Psicológica"/>
    <n v="0"/>
    <n v="0"/>
    <n v="68940.143468973722"/>
  </r>
  <r>
    <n v="16"/>
    <n v="16108"/>
    <s v="Ñuble"/>
    <s v="San Ignacio"/>
    <x v="1"/>
    <x v="1"/>
    <n v="1"/>
    <s v="Año"/>
    <n v="1"/>
    <s v="Violencia psicológica"/>
    <s v="Si sufrió el año pasado"/>
    <n v="270103"/>
    <s v="Delitos violentos"/>
    <n v="270103008"/>
    <s v="Violencia Psicológica"/>
    <n v="0"/>
    <n v="0"/>
    <n v="6596.6874260586183"/>
  </r>
  <r>
    <n v="16"/>
    <n v="16108"/>
    <s v="Ñuble"/>
    <s v="San Ignacio"/>
    <x v="2"/>
    <x v="2"/>
    <n v="1"/>
    <s v="Año"/>
    <n v="1"/>
    <s v="Violencia psicológica"/>
    <s v="No sufrió el año pasado"/>
    <n v="270103"/>
    <s v="Delitos violentos"/>
    <n v="270103008"/>
    <s v="Violencia Psicológica"/>
    <n v="0"/>
    <n v="0"/>
    <n v="75536.830895032341"/>
  </r>
  <r>
    <n v="16"/>
    <n v="16203"/>
    <s v="Ñuble"/>
    <s v="Coelemu"/>
    <x v="0"/>
    <x v="0"/>
    <n v="1"/>
    <s v="Año"/>
    <n v="1"/>
    <s v="Violencia psicológica"/>
    <s v="No sufrió el año pasado"/>
    <n v="270103"/>
    <s v="Delitos violentos"/>
    <n v="270103008"/>
    <s v="Violencia Psicológica"/>
    <n v="0"/>
    <n v="0"/>
    <n v="26521.773109539768"/>
  </r>
  <r>
    <n v="16"/>
    <n v="16203"/>
    <s v="Ñuble"/>
    <s v="Coelemu"/>
    <x v="0"/>
    <x v="0"/>
    <n v="1"/>
    <s v="Año"/>
    <n v="1"/>
    <s v="Violencia psicológica"/>
    <s v="Si sufrió el año pasado"/>
    <n v="270103"/>
    <s v="Delitos violentos"/>
    <n v="270103008"/>
    <s v="Violencia Psicológica"/>
    <n v="0"/>
    <n v="0"/>
    <n v="8000.3245654399725"/>
  </r>
  <r>
    <n v="16"/>
    <n v="16203"/>
    <s v="Ñuble"/>
    <s v="Coelemu"/>
    <x v="0"/>
    <x v="0"/>
    <n v="2"/>
    <s v="Vida"/>
    <n v="1"/>
    <s v="Violencia psicológica"/>
    <s v="No sufrió antes ni durante el año pasado"/>
    <n v="270103"/>
    <s v="Delitos violentos"/>
    <n v="270103008"/>
    <s v="Violencia Psicológica"/>
    <n v="0"/>
    <n v="0"/>
    <n v="23854.998254393111"/>
  </r>
  <r>
    <n v="16"/>
    <n v="16203"/>
    <s v="Ñuble"/>
    <s v="Coelemu"/>
    <x v="0"/>
    <x v="0"/>
    <n v="2"/>
    <s v="Vida"/>
    <n v="1"/>
    <s v="Violencia psicológica"/>
    <s v="Si sufrió antes o durante el año pasado"/>
    <n v="270103"/>
    <s v="Delitos violentos"/>
    <n v="270103008"/>
    <s v="Violencia Psicológica"/>
    <n v="0"/>
    <n v="0"/>
    <n v="10667.099420586632"/>
  </r>
  <r>
    <n v="16"/>
    <n v="16203"/>
    <s v="Ñuble"/>
    <s v="Coelemu"/>
    <x v="1"/>
    <x v="1"/>
    <n v="1"/>
    <s v="Año"/>
    <n v="1"/>
    <s v="Violencia psicológica"/>
    <s v="No sufrió el año pasado"/>
    <n v="270103"/>
    <s v="Delitos violentos"/>
    <n v="270103008"/>
    <s v="Violencia Psicológica"/>
    <n v="0"/>
    <n v="0"/>
    <n v="34522.097674979748"/>
  </r>
  <r>
    <n v="16"/>
    <n v="16203"/>
    <s v="Ñuble"/>
    <s v="Coelemu"/>
    <x v="2"/>
    <x v="2"/>
    <n v="1"/>
    <s v="Año"/>
    <n v="1"/>
    <s v="Violencia psicológica"/>
    <s v="No sufrió el año pasado"/>
    <n v="270103"/>
    <s v="Delitos violentos"/>
    <n v="270103008"/>
    <s v="Violencia Psicológica"/>
    <n v="0"/>
    <n v="0"/>
    <n v="26521.773109539768"/>
  </r>
  <r>
    <n v="16"/>
    <n v="16203"/>
    <s v="Ñuble"/>
    <s v="Coelemu"/>
    <x v="2"/>
    <x v="2"/>
    <n v="1"/>
    <s v="Año"/>
    <n v="1"/>
    <s v="Violencia psicológica"/>
    <s v="Si sufrió el año pasado"/>
    <n v="270103"/>
    <s v="Delitos violentos"/>
    <n v="270103008"/>
    <s v="Violencia Psicológica"/>
    <n v="0"/>
    <n v="0"/>
    <n v="8000.3245654399725"/>
  </r>
  <r>
    <n v="16"/>
    <n v="16301"/>
    <s v="Ñuble"/>
    <s v="San Carlos"/>
    <x v="0"/>
    <x v="0"/>
    <n v="1"/>
    <s v="Año"/>
    <n v="1"/>
    <s v="Violencia psicológica"/>
    <s v="No sufrió el año pasado"/>
    <n v="270103"/>
    <s v="Delitos violentos"/>
    <n v="270103008"/>
    <s v="Violencia Psicológica"/>
    <n v="0"/>
    <n v="0"/>
    <n v="27659.674564205106"/>
  </r>
  <r>
    <n v="16"/>
    <n v="16301"/>
    <s v="Ñuble"/>
    <s v="San Carlos"/>
    <x v="0"/>
    <x v="0"/>
    <n v="1"/>
    <s v="Año"/>
    <n v="1"/>
    <s v="Violencia psicológica"/>
    <s v="Si sufrió el año pasado"/>
    <n v="270103"/>
    <s v="Delitos violentos"/>
    <n v="270103008"/>
    <s v="Violencia Psicológica"/>
    <n v="0"/>
    <n v="0"/>
    <n v="10344.093733503209"/>
  </r>
  <r>
    <n v="16"/>
    <n v="16301"/>
    <s v="Ñuble"/>
    <s v="San Carlos"/>
    <x v="0"/>
    <x v="0"/>
    <n v="2"/>
    <s v="Vida"/>
    <n v="1"/>
    <s v="Violencia psicológica"/>
    <s v="No sufrió antes ni durante el año pasado"/>
    <n v="270103"/>
    <s v="Delitos violentos"/>
    <n v="270103008"/>
    <s v="Violencia Psicológica"/>
    <n v="0"/>
    <n v="0"/>
    <n v="17543.509533152785"/>
  </r>
  <r>
    <n v="16"/>
    <n v="16301"/>
    <s v="Ñuble"/>
    <s v="San Carlos"/>
    <x v="0"/>
    <x v="0"/>
    <n v="2"/>
    <s v="Vida"/>
    <n v="1"/>
    <s v="Violencia psicológica"/>
    <s v="Si sufrió antes o durante el año pasado"/>
    <n v="270103"/>
    <s v="Delitos violentos"/>
    <n v="270103008"/>
    <s v="Violencia Psicológica"/>
    <n v="0"/>
    <n v="0"/>
    <n v="20460.258764555547"/>
  </r>
  <r>
    <n v="16"/>
    <n v="16301"/>
    <s v="Ñuble"/>
    <s v="San Carlos"/>
    <x v="1"/>
    <x v="1"/>
    <n v="1"/>
    <s v="Año"/>
    <n v="1"/>
    <s v="Violencia psicológica"/>
    <s v="No sufrió el año pasado"/>
    <n v="270103"/>
    <s v="Delitos violentos"/>
    <n v="270103008"/>
    <s v="Violencia Psicológica"/>
    <n v="0"/>
    <n v="0"/>
    <n v="36072.819817560048"/>
  </r>
  <r>
    <n v="16"/>
    <n v="16301"/>
    <s v="Ñuble"/>
    <s v="San Carlos"/>
    <x v="1"/>
    <x v="1"/>
    <n v="1"/>
    <s v="Año"/>
    <n v="1"/>
    <s v="Violencia psicológica"/>
    <s v="Si sufrió el año pasado"/>
    <n v="270103"/>
    <s v="Delitos violentos"/>
    <n v="270103008"/>
    <s v="Violencia Psicológica"/>
    <n v="0"/>
    <n v="0"/>
    <n v="1930.9484801482495"/>
  </r>
  <r>
    <n v="16"/>
    <n v="16301"/>
    <s v="Ñuble"/>
    <s v="San Carlos"/>
    <x v="2"/>
    <x v="2"/>
    <n v="1"/>
    <s v="Año"/>
    <n v="1"/>
    <s v="Violencia psicológica"/>
    <s v="No sufrió el año pasado"/>
    <n v="270103"/>
    <s v="Delitos violentos"/>
    <n v="270103008"/>
    <s v="Violencia Psicológica"/>
    <n v="0"/>
    <n v="0"/>
    <n v="28800.920227816201"/>
  </r>
  <r>
    <n v="16"/>
    <n v="16301"/>
    <s v="Ñuble"/>
    <s v="San Carlos"/>
    <x v="2"/>
    <x v="2"/>
    <n v="1"/>
    <s v="Año"/>
    <n v="1"/>
    <s v="Violencia psicológica"/>
    <s v="Si sufrió el año pasado"/>
    <n v="270103"/>
    <s v="Delitos violentos"/>
    <n v="270103008"/>
    <s v="Violencia Psicológica"/>
    <n v="0"/>
    <n v="0"/>
    <n v="9202.8480698921157"/>
  </r>
  <r>
    <n v="16"/>
    <n v="16302"/>
    <s v="Ñuble"/>
    <s v="Coihueco"/>
    <x v="0"/>
    <x v="0"/>
    <n v="1"/>
    <s v="Año"/>
    <n v="1"/>
    <s v="Violencia psicológica"/>
    <s v="No sufrió el año pasado"/>
    <n v="270103"/>
    <s v="Delitos violentos"/>
    <n v="270103008"/>
    <s v="Violencia Psicológica"/>
    <n v="0"/>
    <n v="0"/>
    <n v="36952.219476206781"/>
  </r>
  <r>
    <n v="16"/>
    <n v="16302"/>
    <s v="Ñuble"/>
    <s v="Coihueco"/>
    <x v="0"/>
    <x v="0"/>
    <n v="2"/>
    <s v="Vida"/>
    <n v="1"/>
    <s v="Violencia psicológica"/>
    <s v="No sufrió antes ni durante el año pasado"/>
    <n v="270103"/>
    <s v="Delitos violentos"/>
    <n v="270103008"/>
    <s v="Violencia Psicológica"/>
    <n v="0"/>
    <n v="0"/>
    <n v="35366.913607630151"/>
  </r>
  <r>
    <n v="16"/>
    <n v="16302"/>
    <s v="Ñuble"/>
    <s v="Coihueco"/>
    <x v="0"/>
    <x v="0"/>
    <n v="2"/>
    <s v="Vida"/>
    <n v="1"/>
    <s v="Violencia psicológica"/>
    <s v="Si sufrió antes o durante el año pasado"/>
    <n v="270103"/>
    <s v="Delitos violentos"/>
    <n v="270103008"/>
    <s v="Violencia Psicológica"/>
    <n v="0"/>
    <n v="0"/>
    <n v="1585.305868576633"/>
  </r>
  <r>
    <n v="16"/>
    <n v="16302"/>
    <s v="Ñuble"/>
    <s v="Coihueco"/>
    <x v="1"/>
    <x v="1"/>
    <n v="1"/>
    <s v="Año"/>
    <n v="1"/>
    <s v="Violencia psicológica"/>
    <s v="No sufrió el año pasado"/>
    <n v="270103"/>
    <s v="Delitos violentos"/>
    <n v="270103008"/>
    <s v="Violencia Psicológica"/>
    <n v="0"/>
    <n v="0"/>
    <n v="36952.219476206781"/>
  </r>
  <r>
    <n v="16"/>
    <n v="16302"/>
    <s v="Ñuble"/>
    <s v="Coihueco"/>
    <x v="2"/>
    <x v="2"/>
    <n v="1"/>
    <s v="Año"/>
    <n v="1"/>
    <s v="Violencia psicológica"/>
    <s v="No sufrió el año pasado"/>
    <n v="270103"/>
    <s v="Delitos violentos"/>
    <n v="270103008"/>
    <s v="Violencia Psicológica"/>
    <n v="0"/>
    <n v="0"/>
    <n v="36952.219476206781"/>
  </r>
  <r>
    <n v="16"/>
    <n v="16305"/>
    <s v="Ñuble"/>
    <s v="San Nicolás"/>
    <x v="0"/>
    <x v="0"/>
    <n v="1"/>
    <s v="Año"/>
    <n v="1"/>
    <s v="Violencia psicológica"/>
    <s v="No sufrió el año pasado"/>
    <n v="270103"/>
    <s v="Delitos violentos"/>
    <n v="270103008"/>
    <s v="Violencia Psicológica"/>
    <n v="0"/>
    <n v="0"/>
    <n v="25203.142403220423"/>
  </r>
  <r>
    <n v="16"/>
    <n v="16305"/>
    <s v="Ñuble"/>
    <s v="San Nicolás"/>
    <x v="0"/>
    <x v="0"/>
    <n v="2"/>
    <s v="Vida"/>
    <n v="1"/>
    <s v="Violencia psicológica"/>
    <s v="No sufrió antes ni durante el año pasado"/>
    <n v="270103"/>
    <s v="Delitos violentos"/>
    <n v="270103008"/>
    <s v="Violencia Psicológica"/>
    <n v="0"/>
    <n v="0"/>
    <n v="25203.142403220423"/>
  </r>
  <r>
    <n v="16"/>
    <n v="16305"/>
    <s v="Ñuble"/>
    <s v="San Nicolás"/>
    <x v="1"/>
    <x v="1"/>
    <n v="1"/>
    <s v="Año"/>
    <n v="1"/>
    <s v="Violencia psicológica"/>
    <s v="No sufrió el año pasado"/>
    <n v="270103"/>
    <s v="Delitos violentos"/>
    <n v="270103008"/>
    <s v="Violencia Psicológica"/>
    <n v="0"/>
    <n v="0"/>
    <n v="25203.142403220423"/>
  </r>
  <r>
    <n v="16"/>
    <n v="16305"/>
    <s v="Ñuble"/>
    <s v="San Nicolás"/>
    <x v="2"/>
    <x v="2"/>
    <n v="1"/>
    <s v="Año"/>
    <n v="1"/>
    <s v="Violencia psicológica"/>
    <s v="No sufrió el año pasado"/>
    <n v="270103"/>
    <s v="Delitos violentos"/>
    <n v="270103008"/>
    <s v="Violencia Psicológica"/>
    <n v="0"/>
    <n v="0"/>
    <n v="25203.1424032204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8FECA3-E3D3-4464-9CD3-EC7725F356FC}" name="TablaDinámica3" cacheId="33"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5"/>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3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4" totalsRowShown="0" headerRowDxfId="62">
  <autoFilter ref="A1:B4"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09E66D2-7514-44C2-BEB0-5515A5F003C3}" name="Tabla6" displayName="Tabla6" ref="F1:W1792" totalsRowShown="0">
  <autoFilter ref="F1:W1792" xr:uid="{109E66D2-7514-44C2-BEB0-5515A5F003C3}"/>
  <tableColumns count="18">
    <tableColumn id="1" xr3:uid="{1727C130-ED91-4324-8563-0AA7AB56F80B}" name="Cod región"/>
    <tableColumn id="2" xr3:uid="{08678C59-03CD-48D6-9296-05690354678A}" name="Cod comuna"/>
    <tableColumn id="3" xr3:uid="{2C5077C5-3CCC-4632-B10F-1835C94BE367}" name="Región"/>
    <tableColumn id="4" xr3:uid="{2675F67D-C96D-4880-9EB0-A6EA8309B095}" name="Comuna"/>
    <tableColumn id="5" xr3:uid="{47FD3ACA-12E7-470F-8D01-29A338C6A886}" name="Id prevalencia"/>
    <tableColumn id="6" xr3:uid="{364DABCE-2E45-46D6-83C6-405E6BFBD02B}" name="Prevalencia"/>
    <tableColumn id="7" xr3:uid="{DF9120EA-58D5-4B46-BA38-CC3B668F4480}" name="Id Periodo"/>
    <tableColumn id="8" xr3:uid="{9B7F0B9D-C7D8-44EE-B884-09F65C9744CC}" name="Periodo"/>
    <tableColumn id="9" xr3:uid="{D8C3C922-6387-49DD-A509-E564CAC771D8}" name="Id Tipo de violencia"/>
    <tableColumn id="10" xr3:uid="{80CFE0E0-0AC1-43D2-A5E0-8799D31DFCBD}" name="Tipo de violencia"/>
    <tableColumn id="11" xr3:uid="{F6E0B5B0-E964-43A5-8C68-4CD7F2AEA246}" name="Respuesta sufre violencia"/>
    <tableColumn id="12" xr3:uid="{55E31FA2-422C-499C-B259-EAD9F02C1E6E}" name="Id_producto"/>
    <tableColumn id="13" xr3:uid="{20815EF4-2AB1-4EB8-9E19-5D587FD94947}" name="Producto"/>
    <tableColumn id="14" xr3:uid="{2C98B885-3BE2-44CE-902D-642C376AF4CC}" name="Id_categoría"/>
    <tableColumn id="15" xr3:uid="{08E66EF2-93D2-4022-A390-0752965431EB}" name="Categoría"/>
    <tableColumn id="16" xr3:uid="{4899671C-0BF8-48B6-880F-A57F9BB2AE36}" name="2012"/>
    <tableColumn id="17" xr3:uid="{E9329F32-62EF-458B-B07C-372BE429C6D2}" name="2017"/>
    <tableColumn id="18" xr3:uid="{249D5759-38E7-4AD8-8061-6BF0393BC6FD}"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983614?ZOHO_CRITERIA=%22Trasposicion_27.19%22.%22Id%20prevalencia%22%20%3D%201" TargetMode="External"/><Relationship Id="rId13" Type="http://schemas.openxmlformats.org/officeDocument/2006/relationships/hyperlink" Target="https://analytics.zoho.com/open-view/2395394000007022337?ZOHO_CRITERIA=%22Trasposicion_27.19%22.%22Cod%20regi%C3%B3n%22%20%3D%201" TargetMode="External"/><Relationship Id="rId18" Type="http://schemas.openxmlformats.org/officeDocument/2006/relationships/hyperlink" Target="https://analytics.zoho.com/open-view/2395394000007024934?ZOHO_CRITERIA=%22Trasposicion_27.19%22.%22Id%20Periodo%22%20%3D%201" TargetMode="External"/><Relationship Id="rId26" Type="http://schemas.openxmlformats.org/officeDocument/2006/relationships/printerSettings" Target="../printerSettings/printerSettings1.bin"/><Relationship Id="rId3" Type="http://schemas.openxmlformats.org/officeDocument/2006/relationships/hyperlink" Target="https://analytics.zoho.com/open-view/2395394000006978733?ZOHO_CRITERIA=%22Trasposicion_27.19%22.%22Cod%20regi%C3%B3n%22%20%3D%201" TargetMode="External"/><Relationship Id="rId21" Type="http://schemas.openxmlformats.org/officeDocument/2006/relationships/hyperlink" Target="https://analytics.zoho.com/open-view/2395394000007025987" TargetMode="External"/><Relationship Id="rId7" Type="http://schemas.openxmlformats.org/officeDocument/2006/relationships/hyperlink" Target="https://analytics.zoho.com/open-view/2395394000006983368?ZOHO_CRITERIA=%22Trasposicion_27.19%22.%22Id%20prevalencia%22%20%3D%201" TargetMode="External"/><Relationship Id="rId12" Type="http://schemas.openxmlformats.org/officeDocument/2006/relationships/hyperlink" Target="https://analytics.zoho.com/open-view/2395394000007022239?ZOHO_CRITERIA=%22Trasposicion_27.19%22.%22Cod%20regi%C3%B3n%22%20%3D%201" TargetMode="External"/><Relationship Id="rId17" Type="http://schemas.openxmlformats.org/officeDocument/2006/relationships/hyperlink" Target="https://analytics.zoho.com/open-view/2395394000007024820?ZOHO_CRITERIA=%22Trasposicion_27.19%22.%22Id%20prevalencia%22%20%3D%201" TargetMode="External"/><Relationship Id="rId25" Type="http://schemas.openxmlformats.org/officeDocument/2006/relationships/hyperlink" Target="https://analytics.zoho.com/open-view/2395394000007026920" TargetMode="External"/><Relationship Id="rId2" Type="http://schemas.openxmlformats.org/officeDocument/2006/relationships/hyperlink" Target="https://analytics.zoho.com/open-view/2395394000006978557?ZOHO_CRITERIA=%22Trasposicion_27.19%22.%22Cod%20regi%C3%B3n%22%20%3D%201" TargetMode="External"/><Relationship Id="rId16" Type="http://schemas.openxmlformats.org/officeDocument/2006/relationships/hyperlink" Target="https://analytics.zoho.com/open-view/2395394000007142873?ZOHO_CRITERIA=%22Trasposicion_27.19%22.%22Id%20prevalencia%22%20%3D%201" TargetMode="External"/><Relationship Id="rId20" Type="http://schemas.openxmlformats.org/officeDocument/2006/relationships/hyperlink" Target="https://analytics.zoho.com/open-view/2395394000007025593" TargetMode="External"/><Relationship Id="rId1" Type="http://schemas.openxmlformats.org/officeDocument/2006/relationships/hyperlink" Target="https://analytics.zoho.com/open-view/2395394000006978051?ZOHO_CRITERIA=%22Trasposicion_27.19%22.%22Cod%20regi%C3%B3n%22%20%3D%201" TargetMode="External"/><Relationship Id="rId6" Type="http://schemas.openxmlformats.org/officeDocument/2006/relationships/hyperlink" Target="https://analytics.zoho.com/open-view/2395394000007140890?ZOHO_CRITERIA=%22Trasposicion_27.19%22.%22Id%20prevalencia%22%20%3D%201" TargetMode="External"/><Relationship Id="rId11" Type="http://schemas.openxmlformats.org/officeDocument/2006/relationships/hyperlink" Target="https://analytics.zoho.com/open-view/2395394000007022139?ZOHO_CRITERIA=%22Trasposicion_27.19%22.%22Cod%20regi%C3%B3n%22%20%3D%201" TargetMode="External"/><Relationship Id="rId24" Type="http://schemas.openxmlformats.org/officeDocument/2006/relationships/hyperlink" Target="https://analytics.zoho.com/open-view/2395394000007026835" TargetMode="External"/><Relationship Id="rId5" Type="http://schemas.openxmlformats.org/officeDocument/2006/relationships/hyperlink" Target="https://analytics.zoho.com/open-view/2395394000006983053?ZOHO_CRITERIA=%22Trasposicion_27.19%22.%22Cod%20comuna%22%20%3D%201101" TargetMode="External"/><Relationship Id="rId15" Type="http://schemas.openxmlformats.org/officeDocument/2006/relationships/hyperlink" Target="https://analytics.zoho.com/open-view/2395394000007022708?ZOHO_CRITERIA=%22Trasposicion_27.19%22.%22Id%20prevalencia%22%20%3D%201" TargetMode="External"/><Relationship Id="rId23" Type="http://schemas.openxmlformats.org/officeDocument/2006/relationships/hyperlink" Target="https://analytics.zoho.com/open-view/2395394000007026575" TargetMode="External"/><Relationship Id="rId10" Type="http://schemas.openxmlformats.org/officeDocument/2006/relationships/hyperlink" Target="https://analytics.zoho.com/open-view/2395394000006983887?ZOHO_CRITERIA=%22Trasposicion_27.19%22.%22Id%20Periodo%22%20%3D%201" TargetMode="External"/><Relationship Id="rId19" Type="http://schemas.openxmlformats.org/officeDocument/2006/relationships/hyperlink" Target="https://analytics.zoho.com/open-view/2395394000007025123?ZOHO_CRITERIA=%22Trasposicion_27.19%22.%22Id%20Periodo%22%20%3D%201" TargetMode="External"/><Relationship Id="rId4" Type="http://schemas.openxmlformats.org/officeDocument/2006/relationships/hyperlink" Target="https://analytics.zoho.com/open-view/2395394000006992269?ZOHO_CRITERIA=%22Trasposicion_27.19%22.%22Cod%20comuna%22%20%3D%201101" TargetMode="External"/><Relationship Id="rId9" Type="http://schemas.openxmlformats.org/officeDocument/2006/relationships/hyperlink" Target="https://analytics.zoho.com/open-view/2395394000007024820?ZOHO_CRITERIA=%22Trasposicion_27.19%22.%22Id%20Periodo%22%20%3D%201" TargetMode="External"/><Relationship Id="rId14" Type="http://schemas.openxmlformats.org/officeDocument/2006/relationships/hyperlink" Target="https://analytics.zoho.com/open-view/2395394000007022668?ZOHO_CRITERIA=%22Trasposicion_27.19%22.%22Cod%20comuna%22%20%3D%201101" TargetMode="External"/><Relationship Id="rId22" Type="http://schemas.openxmlformats.org/officeDocument/2006/relationships/hyperlink" Target="https://analytics.zoho.com/open-view/2395394000007026438"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F36" sqref="F3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1090</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51" x14ac:dyDescent="0.25">
      <c r="A4" s="51" t="str">
        <f>+D4&amp;"|FILT:"&amp;E4&amp;"| MUES:"&amp;G4&amp;"|"&amp;F4&amp;"|"&amp;O4&amp;"|"&amp;H4</f>
        <v>GR 01|FILT:Región| MUES:Comuna|Tasa por 100 mil mujeres de violencia psicológica|Año 2020|</v>
      </c>
      <c r="B4" s="72" t="s">
        <v>13812</v>
      </c>
      <c r="C4" s="43">
        <v>16</v>
      </c>
      <c r="D4" s="44" t="s">
        <v>13379</v>
      </c>
      <c r="E4" s="49" t="s">
        <v>754</v>
      </c>
      <c r="F4" s="45" t="s">
        <v>13806</v>
      </c>
      <c r="G4" s="45" t="s">
        <v>1061</v>
      </c>
      <c r="H4" s="45"/>
      <c r="I4" s="42"/>
      <c r="J4" s="40" t="s">
        <v>795</v>
      </c>
      <c r="K4" s="52"/>
      <c r="L4" s="52"/>
      <c r="M4" s="36" t="str">
        <f>"Tasa por 100 mil mujeres de mujeres que sufren violencia psicológica por "&amp;J4&amp;" | "&amp;O4&amp;" |"</f>
        <v>Tasa por 100 mil mujeres de mujeres que sufren violencia psicológica por Tarapacá | Año 2020 |</v>
      </c>
      <c r="N4" s="20" t="str">
        <f t="shared" ref="N4:N39" si="0">IF(E4="Región",J4,IF(E4="Comuna",J4,"Chile"))</f>
        <v>Tarapacá</v>
      </c>
      <c r="O4" s="20" t="s">
        <v>8309</v>
      </c>
      <c r="P4" s="20" t="s">
        <v>9421</v>
      </c>
      <c r="Q4" s="28">
        <f>+IF($E4="PRODUCTO",VLOOKUP(J4,#REF!,9,0)&amp;"000",IF($E4="CATEGORÍA",VLOOKUP(J4,#REF!,7,0),$Q$1))</f>
        <v>270103001</v>
      </c>
      <c r="R4" s="81" t="s">
        <v>13723</v>
      </c>
      <c r="S4" s="35" t="str">
        <f>+F4&amp;" por "&amp;G4&amp;" para el "&amp;O4&amp;"."</f>
        <v>Tasa por 100 mil mujeres de violencia psicológica por Comuna para el Año 2020.</v>
      </c>
      <c r="T4" s="66" t="str">
        <f>+S4</f>
        <v>Tasa por 100 mil mujeres de violencia psicológica por Comuna para el Año 2020.</v>
      </c>
      <c r="U4" s="67" t="str">
        <f>+E4&amp;": "&amp;J4</f>
        <v>Región: Tarapacá</v>
      </c>
      <c r="V4" s="35" t="s">
        <v>13789</v>
      </c>
      <c r="W4" s="21" t="str">
        <f t="shared" ref="W4:W5" si="1">HYPERLINK(B4,B4)</f>
        <v>https://analytics.zoho.com/open-view/2395394000006978051?ZOHO_CRITERIA=%22Trasposicion_27.19%22.%22Cod%20regi%C3%B3n%22%20%3D%201</v>
      </c>
      <c r="X4" s="61" t="s">
        <v>152</v>
      </c>
      <c r="Y4" s="20" t="s">
        <v>13375</v>
      </c>
      <c r="Z4" s="35" t="str">
        <f>+""&amp;F4&amp;" por comuna en la región "&amp;J4&amp;" de acuerdo a los datos publicados por el "&amp;AL4&amp;" de Chile para el "&amp;O4&amp;"."</f>
        <v>Tasa por 100 mil mujeres de violencia psicológica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13791</v>
      </c>
      <c r="AM4" s="60" t="s">
        <v>24</v>
      </c>
      <c r="AN4" s="60" t="s">
        <v>24</v>
      </c>
      <c r="AO4" s="60" t="s">
        <v>24</v>
      </c>
      <c r="AP4" s="65">
        <f>VLOOKUP($AC4,Responsables[],3,0)</f>
        <v>7</v>
      </c>
      <c r="AQ4" s="65">
        <f>VLOOKUP($R4,unidad_medida[[#All],[nombre]:[Columna1]],5,0)</f>
        <v>77</v>
      </c>
    </row>
    <row r="5" spans="1:43" ht="51" x14ac:dyDescent="0.25">
      <c r="A5" s="51" t="str">
        <f t="shared" ref="A5:A13" si="2">+D5&amp;"|FILT:"&amp;E5&amp;"| MUES:"&amp;G5&amp;"|"&amp;F5&amp;"|"&amp;O5&amp;"|"&amp;H5</f>
        <v>GR 02|FILT:Región| MUES:Prevalencia|Tasa por 100 mil mujeres de violencia psicológica|Año 2020|</v>
      </c>
      <c r="B5" s="72" t="s">
        <v>13813</v>
      </c>
      <c r="C5" s="38">
        <v>16</v>
      </c>
      <c r="D5" s="41" t="s">
        <v>13380</v>
      </c>
      <c r="E5" s="50" t="s">
        <v>754</v>
      </c>
      <c r="F5" s="45" t="s">
        <v>13806</v>
      </c>
      <c r="G5" s="39" t="s">
        <v>13761</v>
      </c>
      <c r="H5" s="39"/>
      <c r="I5" s="37"/>
      <c r="J5" s="40" t="s">
        <v>795</v>
      </c>
      <c r="K5" s="52"/>
      <c r="L5" s="52"/>
      <c r="M5" s="36" t="str">
        <f t="shared" ref="M5:M39" si="3">"Tasa por 100 mil mujeres de mujeres que sufren violencia psicológica por "&amp;J5&amp;" | "&amp;O5&amp;" |"</f>
        <v>Tasa por 100 mil mujeres de mujeres que sufren violencia psicológica por Tarapacá | Año 2020 |</v>
      </c>
      <c r="N5" s="20" t="str">
        <f t="shared" si="0"/>
        <v>Tarapacá</v>
      </c>
      <c r="O5" s="20" t="s">
        <v>8309</v>
      </c>
      <c r="P5" s="20" t="str">
        <f>+P4</f>
        <v>Tasa</v>
      </c>
      <c r="Q5" s="28">
        <f>+IF($E5="PRODUCTO",VLOOKUP(J5,#REF!,9,0)&amp;"000",IF($E5="CATEGORÍA",VLOOKUP(J5,#REF!,7,0),$Q$1))</f>
        <v>270103001</v>
      </c>
      <c r="R5" s="20" t="str">
        <f>R4</f>
        <v>tasa por 100 mil habitantes</v>
      </c>
      <c r="S5" s="35" t="str">
        <f t="shared" ref="S5:S39" si="4">+F5&amp;" por "&amp;G5&amp;" para el "&amp;O5&amp;"."</f>
        <v>Tasa por 100 mil mujeres de violencia psicológica por Prevalencia para el Año 2020.</v>
      </c>
      <c r="T5" s="66" t="str">
        <f t="shared" ref="T5:T39" si="5">+S5</f>
        <v>Tasa por 100 mil mujeres de violencia psicológica por Prevalencia para el Año 2020.</v>
      </c>
      <c r="U5" s="67" t="str">
        <f t="shared" ref="U5:U24" si="6">+E5&amp;": "&amp;J5</f>
        <v>Región: Tarapacá</v>
      </c>
      <c r="V5" s="35" t="s">
        <v>13789</v>
      </c>
      <c r="W5" s="21" t="str">
        <f t="shared" si="1"/>
        <v>https://analytics.zoho.com/open-view/2395394000006978557?ZOHO_CRITERIA=%22Trasposicion_27.19%22.%22Cod%20regi%C3%B3n%22%20%3D%201</v>
      </c>
      <c r="X5" s="60" t="str">
        <f>+X4</f>
        <v>CHL</v>
      </c>
      <c r="Y5" s="20" t="s">
        <v>13375</v>
      </c>
      <c r="Z5" s="35" t="str">
        <f t="shared" ref="Z5:Z39" si="7">+""&amp;F5&amp;" por comuna en la región "&amp;J5&amp;" de acuerdo a los datos publicados por el "&amp;AL5&amp;" de Chile para el "&amp;O5&amp;"."</f>
        <v>Tasa por 100 mil mujeres de violencia psicológica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51" x14ac:dyDescent="0.25">
      <c r="A6" s="51" t="str">
        <f t="shared" si="2"/>
        <v>GR 03|FILT:Región| MUES:Periodo|Tasa por 100 mil mujeres de violencia psicológica|Año 2020|</v>
      </c>
      <c r="B6" s="72" t="s">
        <v>13814</v>
      </c>
      <c r="C6" s="38">
        <v>16</v>
      </c>
      <c r="D6" s="44" t="s">
        <v>13381</v>
      </c>
      <c r="E6" s="49" t="s">
        <v>754</v>
      </c>
      <c r="F6" s="45" t="s">
        <v>13806</v>
      </c>
      <c r="G6" s="39" t="s">
        <v>10450</v>
      </c>
      <c r="H6" s="45"/>
      <c r="I6" s="37"/>
      <c r="J6" s="40" t="s">
        <v>795</v>
      </c>
      <c r="K6" s="52"/>
      <c r="L6" s="52"/>
      <c r="M6" s="36" t="str">
        <f t="shared" si="3"/>
        <v>Tasa por 100 mil mujeres de mujeres que sufren violencia psicológica por Tarapacá | Año 2020 |</v>
      </c>
      <c r="N6" s="20" t="str">
        <f t="shared" si="0"/>
        <v>Tarapacá</v>
      </c>
      <c r="O6" s="20" t="s">
        <v>8309</v>
      </c>
      <c r="P6" s="20" t="str">
        <f t="shared" ref="P6:P39" si="9">+P5</f>
        <v>Tasa</v>
      </c>
      <c r="Q6" s="28">
        <f>+IF($E6="PRODUCTO",VLOOKUP(J6,#REF!,9,0)&amp;"000",IF($E6="CATEGORÍA",VLOOKUP(J6,#REF!,7,0),$Q$1))</f>
        <v>270103001</v>
      </c>
      <c r="R6" s="20" t="str">
        <f t="shared" ref="R6:R33" si="10">R5</f>
        <v>tasa por 100 mil habitantes</v>
      </c>
      <c r="S6" s="35" t="str">
        <f t="shared" si="4"/>
        <v>Tasa por 100 mil mujeres de violencia psicológica por Periodo para el Año 2020.</v>
      </c>
      <c r="T6" s="66" t="str">
        <f t="shared" si="5"/>
        <v>Tasa por 100 mil mujeres de violencia psicológica por Periodo para el Año 2020.</v>
      </c>
      <c r="U6" s="67" t="str">
        <f t="shared" si="6"/>
        <v>Región: Tarapacá</v>
      </c>
      <c r="V6" s="35" t="s">
        <v>13789</v>
      </c>
      <c r="W6" s="21" t="str">
        <f t="shared" ref="W6:W9" si="11">HYPERLINK(B6,B6)</f>
        <v>https://analytics.zoho.com/open-view/2395394000006978733?ZOHO_CRITERIA=%22Trasposicion_27.19%22.%22Cod%20regi%C3%B3n%22%20%3D%201</v>
      </c>
      <c r="X6" s="60" t="str">
        <f t="shared" ref="X6:X9" si="12">+X5</f>
        <v>CHL</v>
      </c>
      <c r="Y6" s="20" t="s">
        <v>13375</v>
      </c>
      <c r="Z6" s="35" t="str">
        <f t="shared" si="7"/>
        <v>Tasa por 100 mil mujeres de violencia psicológica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51" x14ac:dyDescent="0.25">
      <c r="A7" s="51" t="str">
        <f t="shared" si="2"/>
        <v>GR 04|FILT:Comuna| MUES:Prevalencia|Tasa por 100 mil mujeres de violencia psicológica|Año 2020|</v>
      </c>
      <c r="B7" s="72" t="s">
        <v>13811</v>
      </c>
      <c r="C7" s="38">
        <v>244</v>
      </c>
      <c r="D7" s="41" t="s">
        <v>13382</v>
      </c>
      <c r="E7" s="49" t="s">
        <v>1061</v>
      </c>
      <c r="F7" s="45" t="s">
        <v>13806</v>
      </c>
      <c r="G7" s="39" t="s">
        <v>13761</v>
      </c>
      <c r="H7" s="39"/>
      <c r="I7" s="37"/>
      <c r="J7" s="40" t="s">
        <v>1059</v>
      </c>
      <c r="K7" s="52"/>
      <c r="L7" s="52"/>
      <c r="M7" s="36" t="str">
        <f t="shared" si="3"/>
        <v>Tasa por 100 mil mujeres de mujeres que sufren violencia psicológica por Iquique | Año 2020 |</v>
      </c>
      <c r="N7" s="20" t="str">
        <f t="shared" si="0"/>
        <v>Iquique</v>
      </c>
      <c r="O7" s="20" t="s">
        <v>8309</v>
      </c>
      <c r="P7" s="20" t="str">
        <f t="shared" si="9"/>
        <v>Tasa</v>
      </c>
      <c r="Q7" s="28">
        <f>+IF($E7="PRODUCTO",VLOOKUP(J7,#REF!,9,0)&amp;"000",IF($E7="CATEGORÍA",VLOOKUP(J7,#REF!,7,0),$Q$1))</f>
        <v>270103001</v>
      </c>
      <c r="R7" s="20" t="str">
        <f t="shared" si="10"/>
        <v>tasa por 100 mil habitantes</v>
      </c>
      <c r="S7" s="35" t="str">
        <f t="shared" si="4"/>
        <v>Tasa por 100 mil mujeres de violencia psicológica por Prevalencia para el Año 2020.</v>
      </c>
      <c r="T7" s="66" t="str">
        <f t="shared" si="5"/>
        <v>Tasa por 100 mil mujeres de violencia psicológica por Prevalencia para el Año 2020.</v>
      </c>
      <c r="U7" s="67" t="str">
        <f t="shared" si="6"/>
        <v>Comuna: Iquique</v>
      </c>
      <c r="V7" s="35" t="s">
        <v>13789</v>
      </c>
      <c r="W7" s="21" t="str">
        <f t="shared" si="11"/>
        <v>https://analytics.zoho.com/open-view/2395394000006992269?ZOHO_CRITERIA=%22Trasposicion_27.19%22.%22Cod%20comuna%22%20%3D%201101</v>
      </c>
      <c r="X7" s="60" t="str">
        <f t="shared" si="12"/>
        <v>CHL</v>
      </c>
      <c r="Y7" s="20" t="s">
        <v>13790</v>
      </c>
      <c r="Z7" s="35" t="str">
        <f t="shared" si="7"/>
        <v>Tasa por 100 mil mujeres de violencia psicológica por comuna en la región Iquique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343</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51" x14ac:dyDescent="0.25">
      <c r="A8" s="51" t="str">
        <f t="shared" si="2"/>
        <v>GR 05|FILT:Comuna| MUES:Periodo|Tasa por 100 mil mujeres de violencia psicológica|Año 2020|</v>
      </c>
      <c r="B8" s="72" t="s">
        <v>13815</v>
      </c>
      <c r="C8" s="38">
        <v>244</v>
      </c>
      <c r="D8" s="44" t="s">
        <v>13383</v>
      </c>
      <c r="E8" s="49" t="s">
        <v>1061</v>
      </c>
      <c r="F8" s="45" t="s">
        <v>13806</v>
      </c>
      <c r="G8" s="39" t="s">
        <v>10450</v>
      </c>
      <c r="H8" s="45"/>
      <c r="I8" s="37"/>
      <c r="J8" s="40" t="s">
        <v>1059</v>
      </c>
      <c r="K8" s="52"/>
      <c r="L8" s="52"/>
      <c r="M8" s="36" t="str">
        <f t="shared" si="3"/>
        <v>Tasa por 100 mil mujeres de mujeres que sufren violencia psicológica por Iquique | Año 2020 |</v>
      </c>
      <c r="N8" s="20" t="str">
        <f t="shared" si="0"/>
        <v>Iquique</v>
      </c>
      <c r="O8" s="20" t="s">
        <v>8309</v>
      </c>
      <c r="P8" s="20" t="str">
        <f t="shared" si="9"/>
        <v>Tasa</v>
      </c>
      <c r="Q8" s="28">
        <f>+IF($E8="PRODUCTO",VLOOKUP(J8,#REF!,9,0)&amp;"000",IF($E8="CATEGORÍA",VLOOKUP(J8,#REF!,7,0),$Q$1))</f>
        <v>270103001</v>
      </c>
      <c r="R8" s="20" t="str">
        <f t="shared" si="10"/>
        <v>tasa por 100 mil habitantes</v>
      </c>
      <c r="S8" s="35" t="str">
        <f t="shared" si="4"/>
        <v>Tasa por 100 mil mujeres de violencia psicológica por Periodo para el Año 2020.</v>
      </c>
      <c r="T8" s="66" t="str">
        <f t="shared" si="5"/>
        <v>Tasa por 100 mil mujeres de violencia psicológica por Periodo para el Año 2020.</v>
      </c>
      <c r="U8" s="67" t="str">
        <f t="shared" si="6"/>
        <v>Comuna: Iquique</v>
      </c>
      <c r="V8" s="35" t="s">
        <v>13789</v>
      </c>
      <c r="W8" s="21" t="str">
        <f t="shared" si="11"/>
        <v>https://analytics.zoho.com/open-view/2395394000006983053?ZOHO_CRITERIA=%22Trasposicion_27.19%22.%22Cod%20comuna%22%20%3D%201101</v>
      </c>
      <c r="X8" s="60" t="str">
        <f t="shared" si="12"/>
        <v>CHL</v>
      </c>
      <c r="Y8" s="20" t="s">
        <v>13790</v>
      </c>
      <c r="Z8" s="35" t="str">
        <f t="shared" si="7"/>
        <v>Tasa por 100 mil mujeres de violencia psicológica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51" x14ac:dyDescent="0.25">
      <c r="A9" s="51" t="str">
        <f t="shared" si="2"/>
        <v>GR 06|FILT:Prevalencia| MUES:Regiones|Tasa por 100 mil mujeres de violencia psicológica|Año 2020|</v>
      </c>
      <c r="B9" s="72" t="s">
        <v>13816</v>
      </c>
      <c r="C9" s="38">
        <v>3</v>
      </c>
      <c r="D9" s="41" t="s">
        <v>13384</v>
      </c>
      <c r="E9" s="49" t="s">
        <v>13761</v>
      </c>
      <c r="F9" s="45" t="s">
        <v>13806</v>
      </c>
      <c r="G9" s="39" t="s">
        <v>10385</v>
      </c>
      <c r="H9" s="39"/>
      <c r="I9" s="37"/>
      <c r="J9" t="s">
        <v>13847</v>
      </c>
      <c r="K9" s="52"/>
      <c r="L9" s="52"/>
      <c r="M9" s="36" t="str">
        <f t="shared" si="3"/>
        <v>Tasa por 100 mil mujeres de mujeres que sufren violencia psicológica por Violencia Psicológica General | Año 2020 |</v>
      </c>
      <c r="N9" s="20" t="str">
        <f t="shared" si="0"/>
        <v>Chile</v>
      </c>
      <c r="O9" s="20" t="s">
        <v>8309</v>
      </c>
      <c r="P9" s="20" t="str">
        <f t="shared" si="9"/>
        <v>Tasa</v>
      </c>
      <c r="Q9" s="28">
        <f>+IF($E9="PRODUCTO",VLOOKUP(J9,#REF!,9,0)&amp;"000",IF($E9="CATEGORÍA",VLOOKUP(J9,#REF!,7,0),$Q$1))</f>
        <v>270103001</v>
      </c>
      <c r="R9" s="20" t="str">
        <f t="shared" si="10"/>
        <v>tasa por 100 mil habitantes</v>
      </c>
      <c r="S9" s="35" t="str">
        <f t="shared" si="4"/>
        <v>Tasa por 100 mil mujeres de violencia psicológica por Regiones para el Año 2020.</v>
      </c>
      <c r="T9" s="66" t="str">
        <f t="shared" si="5"/>
        <v>Tasa por 100 mil mujeres de violencia psicológica por Regiones para el Año 2020.</v>
      </c>
      <c r="U9" s="67" t="str">
        <f t="shared" si="6"/>
        <v>Prevalencia: Violencia Psicológica General</v>
      </c>
      <c r="V9" s="35" t="s">
        <v>13789</v>
      </c>
      <c r="W9" s="21" t="str">
        <f t="shared" si="11"/>
        <v>https://analytics.zoho.com/open-view/2395394000007140890?ZOHO_CRITERIA=%22Trasposicion_27.19%22.%22Id%20prevalencia%22%20%3D%201</v>
      </c>
      <c r="X9" s="60" t="str">
        <f t="shared" si="12"/>
        <v>CHL</v>
      </c>
      <c r="Y9" s="20" t="s">
        <v>10690</v>
      </c>
      <c r="Z9" s="35" t="str">
        <f t="shared" si="7"/>
        <v>Tasa por 100 mil mujeres de violencia psicológica por comuna en la región Violencia Psicológica General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38</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51" x14ac:dyDescent="0.25">
      <c r="A10" s="51" t="str">
        <f t="shared" si="2"/>
        <v>GR 07|FILT:Prevalencia| MUES:Comuna|Tasa por 100 mil mujeres de violencia psicológica|Año 2020|</v>
      </c>
      <c r="B10" s="72" t="s">
        <v>13817</v>
      </c>
      <c r="C10" s="38">
        <v>3</v>
      </c>
      <c r="D10" s="44" t="s">
        <v>13385</v>
      </c>
      <c r="E10" s="49" t="s">
        <v>13761</v>
      </c>
      <c r="F10" s="45" t="s">
        <v>13806</v>
      </c>
      <c r="G10" s="39" t="s">
        <v>1061</v>
      </c>
      <c r="H10" s="45"/>
      <c r="I10" s="37"/>
      <c r="J10" t="s">
        <v>13847</v>
      </c>
      <c r="K10" s="52"/>
      <c r="L10" s="52"/>
      <c r="M10" s="36" t="str">
        <f t="shared" si="3"/>
        <v>Tasa por 100 mil mujeres de mujeres que sufren violencia psicológica por Violencia Psicológica General | Año 2020 |</v>
      </c>
      <c r="N10" s="20" t="str">
        <f t="shared" si="0"/>
        <v>Chile</v>
      </c>
      <c r="O10" s="20" t="s">
        <v>8309</v>
      </c>
      <c r="P10" s="20" t="str">
        <f t="shared" si="9"/>
        <v>Tasa</v>
      </c>
      <c r="Q10" s="28">
        <f>+IF($E10="PRODUCTO",VLOOKUP(J10,#REF!,9,0)&amp;"000",IF($E10="CATEGORÍA",VLOOKUP(J10,#REF!,7,0),$Q$1))</f>
        <v>270103001</v>
      </c>
      <c r="R10" s="20" t="str">
        <f t="shared" si="10"/>
        <v>tasa por 100 mil habitantes</v>
      </c>
      <c r="S10" s="35" t="str">
        <f t="shared" si="4"/>
        <v>Tasa por 100 mil mujeres de violencia psicológica por Comuna para el Año 2020.</v>
      </c>
      <c r="T10" s="66" t="str">
        <f t="shared" si="5"/>
        <v>Tasa por 100 mil mujeres de violencia psicológica por Comuna para el Año 2020.</v>
      </c>
      <c r="U10" s="67" t="str">
        <f t="shared" si="6"/>
        <v>Prevalencia: Violencia Psicológica General</v>
      </c>
      <c r="V10" s="35" t="s">
        <v>13789</v>
      </c>
      <c r="W10" s="21" t="str">
        <f t="shared" ref="W10:W11" si="22">HYPERLINK(B10,B10)</f>
        <v>https://analytics.zoho.com/open-view/2395394000006983368?ZOHO_CRITERIA=%22Trasposicion_27.19%22.%22Id%20prevalencia%22%20%3D%201</v>
      </c>
      <c r="X10" s="60" t="str">
        <f t="shared" ref="X10:X39" si="23">+X9</f>
        <v>CHL</v>
      </c>
      <c r="Y10" s="20" t="s">
        <v>10690</v>
      </c>
      <c r="Z10" s="35" t="str">
        <f t="shared" si="7"/>
        <v>Tasa por 100 mil mujeres de violencia psicológica por comuna en la región Violencia Psicológica General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39" si="25">AH9</f>
        <v>1</v>
      </c>
      <c r="AI10" s="64">
        <f>+VLOOKUP($N10,Territorio[[nombre]:[Columna1]],7,0)</f>
        <v>38</v>
      </c>
      <c r="AJ10" s="64">
        <f>+VLOOKUP(O10,Temporalidad[[nombre]:[Columna1]],7,0)</f>
        <v>31</v>
      </c>
      <c r="AK10" s="64">
        <f>+VLOOKUP(LEFT($D10,2),Tipo_Gráfico[[id2]:[Tipo Gráfico]],3,0)</f>
        <v>1</v>
      </c>
      <c r="AL10" s="35" t="str">
        <f t="shared" si="15"/>
        <v>Centro de Estudios y Análisis del Delito</v>
      </c>
      <c r="AM10" s="60" t="str">
        <f t="shared" ref="AM10:AM39" si="26">+AM9</f>
        <v>No Aplica</v>
      </c>
      <c r="AN10" s="60" t="str">
        <f t="shared" ref="AN10:AN39" si="27">+AN9</f>
        <v>No Aplica</v>
      </c>
      <c r="AO10" s="60" t="str">
        <f t="shared" ref="AO10:AO39" si="28">+AO9</f>
        <v>No Aplica</v>
      </c>
      <c r="AP10" s="65">
        <f>VLOOKUP($AC10,Responsables[],3,0)</f>
        <v>7</v>
      </c>
      <c r="AQ10" s="65">
        <f>VLOOKUP($R10,unidad_medida[[#All],[nombre]:[Columna1]],5,0)</f>
        <v>77</v>
      </c>
    </row>
    <row r="11" spans="1:43" ht="51" x14ac:dyDescent="0.25">
      <c r="A11" s="51" t="str">
        <f t="shared" si="2"/>
        <v>GR 08|FILT:Prevalencia| MUES:Periodo|Tasa por 100 mil mujeres de violencia psicológica|Año 2020|</v>
      </c>
      <c r="B11" s="72" t="s">
        <v>13818</v>
      </c>
      <c r="C11" s="38">
        <v>3</v>
      </c>
      <c r="D11" s="44" t="s">
        <v>13386</v>
      </c>
      <c r="E11" s="49" t="s">
        <v>13761</v>
      </c>
      <c r="F11" s="45" t="s">
        <v>13806</v>
      </c>
      <c r="G11" s="39" t="s">
        <v>10450</v>
      </c>
      <c r="H11" s="39"/>
      <c r="I11" s="37"/>
      <c r="J11" t="s">
        <v>13847</v>
      </c>
      <c r="K11" s="52"/>
      <c r="L11" s="52"/>
      <c r="M11" s="36" t="str">
        <f t="shared" si="3"/>
        <v>Tasa por 100 mil mujeres de mujeres que sufren violencia psicológica por Violencia Psicológica General | Año 2020 |</v>
      </c>
      <c r="N11" s="20" t="str">
        <f t="shared" si="0"/>
        <v>Chile</v>
      </c>
      <c r="O11" s="20" t="s">
        <v>8309</v>
      </c>
      <c r="P11" s="20" t="str">
        <f t="shared" si="9"/>
        <v>Tasa</v>
      </c>
      <c r="Q11" s="28">
        <f>+IF($E11="PRODUCTO",VLOOKUP(J11,#REF!,9,0)&amp;"000",IF($E11="CATEGORÍA",VLOOKUP(J11,#REF!,7,0),$Q$1))</f>
        <v>270103001</v>
      </c>
      <c r="R11" s="20" t="str">
        <f t="shared" si="10"/>
        <v>tasa por 100 mil habitantes</v>
      </c>
      <c r="S11" s="35" t="str">
        <f t="shared" si="4"/>
        <v>Tasa por 100 mil mujeres de violencia psicológica por Periodo para el Año 2020.</v>
      </c>
      <c r="T11" s="66" t="str">
        <f t="shared" si="5"/>
        <v>Tasa por 100 mil mujeres de violencia psicológica por Periodo para el Año 2020.</v>
      </c>
      <c r="U11" s="67" t="str">
        <f t="shared" si="6"/>
        <v>Prevalencia: Violencia Psicológica General</v>
      </c>
      <c r="V11" s="35" t="s">
        <v>13789</v>
      </c>
      <c r="W11" s="21" t="str">
        <f t="shared" si="22"/>
        <v>https://analytics.zoho.com/open-view/2395394000006983614?ZOHO_CRITERIA=%22Trasposicion_27.19%22.%22Id%20prevalencia%22%20%3D%201</v>
      </c>
      <c r="X11" s="60" t="str">
        <f t="shared" si="23"/>
        <v>CHL</v>
      </c>
      <c r="Y11" s="20" t="s">
        <v>10690</v>
      </c>
      <c r="Z11" s="35" t="str">
        <f t="shared" si="7"/>
        <v>Tasa por 100 mil mujeres de violencia psicológica por comuna en la región Violencia Psicológica General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51" x14ac:dyDescent="0.25">
      <c r="A12" s="51" t="str">
        <f t="shared" si="2"/>
        <v>GR 09|FILT:Periodo| MUES:Regiones|Tasa por 100 mil mujeres de violencia psicológica|Año 2020|</v>
      </c>
      <c r="B12" s="72" t="s">
        <v>13819</v>
      </c>
      <c r="C12" s="38">
        <v>2</v>
      </c>
      <c r="D12" s="44" t="s">
        <v>13387</v>
      </c>
      <c r="E12" s="49" t="s">
        <v>10450</v>
      </c>
      <c r="F12" s="45" t="s">
        <v>13806</v>
      </c>
      <c r="G12" s="39" t="s">
        <v>10385</v>
      </c>
      <c r="H12" s="45"/>
      <c r="I12" s="37"/>
      <c r="J12" s="40" t="s">
        <v>8278</v>
      </c>
      <c r="K12" s="52"/>
      <c r="L12" s="52"/>
      <c r="M12" s="36" t="str">
        <f t="shared" si="3"/>
        <v>Tasa por 100 mil mujeres de mujeres que sufren violencia psicológica por Año | Año 2020 |</v>
      </c>
      <c r="N12" s="20" t="str">
        <f t="shared" si="0"/>
        <v>Chile</v>
      </c>
      <c r="O12" s="20" t="s">
        <v>8309</v>
      </c>
      <c r="P12" s="20" t="str">
        <f t="shared" si="9"/>
        <v>Tasa</v>
      </c>
      <c r="Q12" s="28">
        <f>+IF($E12="PRODUCTO",VLOOKUP(J12,#REF!,9,0)&amp;"000",IF($E12="CATEGORÍA",VLOOKUP(J12,#REF!,7,0),$Q$1))</f>
        <v>270103001</v>
      </c>
      <c r="R12" s="20" t="str">
        <f t="shared" si="10"/>
        <v>tasa por 100 mil habitantes</v>
      </c>
      <c r="S12" s="35" t="str">
        <f t="shared" si="4"/>
        <v>Tasa por 100 mil mujeres de violencia psicológica por Regiones para el Año 2020.</v>
      </c>
      <c r="T12" s="66" t="str">
        <f t="shared" si="5"/>
        <v>Tasa por 100 mil mujeres de violencia psicológica por Regiones para el Año 2020.</v>
      </c>
      <c r="U12" s="67" t="str">
        <f t="shared" si="6"/>
        <v>Periodo: Año</v>
      </c>
      <c r="V12" s="35" t="s">
        <v>13789</v>
      </c>
      <c r="W12" s="21" t="str">
        <f t="shared" ref="W12:W13" si="30">HYPERLINK(B12,B12)</f>
        <v>https://analytics.zoho.com/open-view/2395394000007024820?ZOHO_CRITERIA=%22Trasposicion_27.19%22.%22Id%20Periodo%22%20%3D%201</v>
      </c>
      <c r="X12" s="60" t="str">
        <f t="shared" si="23"/>
        <v>CHL</v>
      </c>
      <c r="Y12" s="20" t="s">
        <v>10690</v>
      </c>
      <c r="Z12" s="35" t="str">
        <f t="shared" si="7"/>
        <v>Tasa por 100 mil mujeres de violencia psicológica por comuna en la región Año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51" x14ac:dyDescent="0.25">
      <c r="A13" s="51" t="str">
        <f t="shared" si="2"/>
        <v>GR 10|FILT:Periodo| MUES:Comuna|Tasa por 100 mil mujeres de violencia psicológica|Año 2020|</v>
      </c>
      <c r="B13" s="72" t="s">
        <v>13820</v>
      </c>
      <c r="C13" s="38">
        <v>2</v>
      </c>
      <c r="D13" s="44" t="s">
        <v>13388</v>
      </c>
      <c r="E13" s="49" t="s">
        <v>10450</v>
      </c>
      <c r="F13" s="45" t="s">
        <v>13806</v>
      </c>
      <c r="G13" s="39" t="s">
        <v>1061</v>
      </c>
      <c r="H13" s="39"/>
      <c r="I13" s="37"/>
      <c r="J13" s="40" t="s">
        <v>8278</v>
      </c>
      <c r="K13" s="52"/>
      <c r="L13" s="52"/>
      <c r="M13" s="36" t="str">
        <f t="shared" si="3"/>
        <v>Tasa por 100 mil mujeres de mujeres que sufren violencia psicológica por Año | Año 2020 |</v>
      </c>
      <c r="N13" s="20" t="str">
        <f t="shared" si="0"/>
        <v>Chile</v>
      </c>
      <c r="O13" s="20" t="s">
        <v>8309</v>
      </c>
      <c r="P13" s="20" t="str">
        <f t="shared" si="9"/>
        <v>Tasa</v>
      </c>
      <c r="Q13" s="28">
        <f>+IF($E13="PRODUCTO",VLOOKUP(J13,#REF!,9,0)&amp;"000",IF($E13="CATEGORÍA",VLOOKUP(J13,#REF!,7,0),$Q$1))</f>
        <v>270103001</v>
      </c>
      <c r="R13" s="20" t="str">
        <f t="shared" si="10"/>
        <v>tasa por 100 mil habitantes</v>
      </c>
      <c r="S13" s="35" t="str">
        <f t="shared" si="4"/>
        <v>Tasa por 100 mil mujeres de violencia psicológica por Comuna para el Año 2020.</v>
      </c>
      <c r="T13" s="66" t="str">
        <f t="shared" si="5"/>
        <v>Tasa por 100 mil mujeres de violencia psicológica por Comuna para el Año 2020.</v>
      </c>
      <c r="U13" s="67" t="str">
        <f t="shared" si="6"/>
        <v>Periodo: Año</v>
      </c>
      <c r="V13" s="35" t="s">
        <v>13789</v>
      </c>
      <c r="W13" s="21" t="str">
        <f t="shared" si="30"/>
        <v>https://analytics.zoho.com/open-view/2395394000006983887?ZOHO_CRITERIA=%22Trasposicion_27.19%22.%22Id%20Periodo%22%20%3D%201</v>
      </c>
      <c r="X13" s="60" t="str">
        <f t="shared" si="23"/>
        <v>CHL</v>
      </c>
      <c r="Y13" s="20" t="s">
        <v>10690</v>
      </c>
      <c r="Z13" s="35" t="str">
        <f t="shared" si="7"/>
        <v>Tasa por 100 mil mujeres de violencia psicológica por comuna en la región Año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mujeres de violencia psicológica|Año 2020|</v>
      </c>
      <c r="B14" s="72" t="s">
        <v>13821</v>
      </c>
      <c r="C14" s="38">
        <v>2</v>
      </c>
      <c r="D14" s="44" t="s">
        <v>13777</v>
      </c>
      <c r="E14" s="49" t="s">
        <v>10450</v>
      </c>
      <c r="F14" s="45" t="s">
        <v>13806</v>
      </c>
      <c r="G14" s="39" t="s">
        <v>13761</v>
      </c>
      <c r="H14" s="39"/>
      <c r="I14" s="82"/>
      <c r="J14" s="40" t="s">
        <v>8278</v>
      </c>
      <c r="K14" s="73"/>
      <c r="L14" s="52"/>
      <c r="M14" s="36" t="str">
        <f t="shared" si="3"/>
        <v>Tasa por 100 mil mujeres de mujeres que sufren violencia psicológica por Año | Año 2020 |</v>
      </c>
      <c r="N14" s="20" t="str">
        <f t="shared" si="0"/>
        <v>Chile</v>
      </c>
      <c r="O14" s="20" t="s">
        <v>8309</v>
      </c>
      <c r="P14" s="20" t="str">
        <f t="shared" si="9"/>
        <v>Tasa</v>
      </c>
      <c r="Q14" s="28">
        <f>+IF($E14="PRODUCTO",VLOOKUP(J14,#REF!,9,0)&amp;"000",IF($E14="CATEGORÍA",VLOOKUP(J14,#REF!,7,0),$Q$1))</f>
        <v>270103001</v>
      </c>
      <c r="R14" s="20" t="str">
        <f t="shared" si="10"/>
        <v>tasa por 100 mil habitantes</v>
      </c>
      <c r="S14" s="35" t="str">
        <f t="shared" si="4"/>
        <v>Tasa por 100 mil mujeres de violencia psicológica por Prevalencia para el Año 2020.</v>
      </c>
      <c r="T14" s="66" t="str">
        <f t="shared" si="5"/>
        <v>Tasa por 100 mil mujeres de violencia psicológica por Prevalencia para el Año 2020.</v>
      </c>
      <c r="U14" s="67" t="str">
        <f t="shared" si="6"/>
        <v>Periodo: Año</v>
      </c>
      <c r="V14" s="35" t="s">
        <v>13789</v>
      </c>
      <c r="W14" s="21" t="str">
        <f t="shared" ref="W14:W25" si="31">HYPERLINK(B14,B14)</f>
        <v>https://analytics.zoho.com/open-view/2395394000006984000?ZOHO_CRITERIA=%22Trasposicion_27.19%22.%22Id%20Periodo%22%20%3D%201</v>
      </c>
      <c r="X14" s="60" t="str">
        <f t="shared" si="23"/>
        <v>CHL</v>
      </c>
      <c r="Y14" s="20" t="s">
        <v>10690</v>
      </c>
      <c r="Z14" s="35" t="str">
        <f t="shared" si="7"/>
        <v>Tasa por 100 mil mujeres de violencia psicológica por comuna en la región Año de acuerdo a los datos publicados por el Centro de Estudios y Análisis del Delito de Chile para el Año 2020.</v>
      </c>
      <c r="AA14" s="63">
        <f t="shared" si="29"/>
        <v>44357</v>
      </c>
      <c r="AB14" s="60" t="str">
        <f t="shared" si="29"/>
        <v>Español</v>
      </c>
      <c r="AC14" s="60" t="str">
        <f t="shared" si="29"/>
        <v>Paula</v>
      </c>
      <c r="AD14" s="60" t="str">
        <f t="shared" si="29"/>
        <v>No Aplica</v>
      </c>
      <c r="AE14" s="60" t="str">
        <f t="shared" si="29"/>
        <v>No Aplica</v>
      </c>
      <c r="AF14" s="60" t="str">
        <f t="shared" si="29"/>
        <v>No Aplica</v>
      </c>
      <c r="AG14" s="64">
        <f>+VLOOKUP($P14,Parametros[[nombre]:[Columna1]],5,0)</f>
        <v>92</v>
      </c>
      <c r="AH14" s="64">
        <f t="shared" si="25"/>
        <v>1</v>
      </c>
      <c r="AI14" s="64">
        <f>+VLOOKUP($N14,Territorio[[nombre]:[Columna1]],7,0)</f>
        <v>38</v>
      </c>
      <c r="AJ14" s="64">
        <f>+VLOOKUP(O14,Temporalidad[[nombre]:[Columna1]],7,0)</f>
        <v>31</v>
      </c>
      <c r="AK14" s="64">
        <f>+VLOOKUP(LEFT($D14,2),Tipo_Gráfico[[id2]:[Tipo Gráfico]],3,0)</f>
        <v>1</v>
      </c>
      <c r="AL14" s="35" t="str">
        <f t="shared" si="15"/>
        <v>Centro de Estudios y Análisis del Delito</v>
      </c>
      <c r="AM14" s="60" t="str">
        <f t="shared" si="26"/>
        <v>No Aplica</v>
      </c>
      <c r="AN14" s="60" t="str">
        <f t="shared" si="27"/>
        <v>No Aplica</v>
      </c>
      <c r="AO14" s="60" t="str">
        <f t="shared" si="28"/>
        <v>No Aplica</v>
      </c>
      <c r="AP14" s="65">
        <f>VLOOKUP($AC14,Responsables[],3,0)</f>
        <v>7</v>
      </c>
      <c r="AQ14" s="65">
        <f>VLOOKUP($R14,unidad_medida[[#All],[nombre]:[Columna1]],5,0)</f>
        <v>77</v>
      </c>
    </row>
    <row r="15" spans="1:43" ht="51" x14ac:dyDescent="0.25">
      <c r="A15" s="51" t="str">
        <f>+D15&amp;"|FILT:"&amp;E15&amp;"| MUES:"&amp;G15&amp;"|"&amp;F15&amp;"|"&amp;O15&amp;"|"&amp;H15</f>
        <v>GR 12|FILT:Región| MUES:Comuna|Tasa por 100 mil mujeres de violencia psicológica|Periodo 2012-2020|</v>
      </c>
      <c r="B15" s="72" t="s">
        <v>13822</v>
      </c>
      <c r="C15" s="43">
        <v>16</v>
      </c>
      <c r="D15" s="44" t="s">
        <v>13778</v>
      </c>
      <c r="E15" s="49" t="s">
        <v>754</v>
      </c>
      <c r="F15" s="45" t="s">
        <v>13806</v>
      </c>
      <c r="G15" s="45" t="s">
        <v>1061</v>
      </c>
      <c r="H15" s="45"/>
      <c r="I15" s="42"/>
      <c r="J15" s="40" t="s">
        <v>795</v>
      </c>
      <c r="K15" s="73"/>
      <c r="L15" s="52"/>
      <c r="M15" s="36" t="str">
        <f t="shared" si="3"/>
        <v>Tasa por 100 mil mujeres de mujeres que sufren violencia psicológica por Tarapacá | Periodo 2012-2020 |</v>
      </c>
      <c r="N15" s="20" t="str">
        <f t="shared" si="0"/>
        <v>Tarapacá</v>
      </c>
      <c r="O15" s="83" t="s">
        <v>10449</v>
      </c>
      <c r="P15" s="20" t="str">
        <f t="shared" si="9"/>
        <v>Tasa</v>
      </c>
      <c r="Q15" s="28">
        <f>+IF($E15="PRODUCTO",VLOOKUP(J15,#REF!,9,0)&amp;"000",IF($E15="CATEGORÍA",VLOOKUP(J15,#REF!,7,0),$Q$1))</f>
        <v>270103001</v>
      </c>
      <c r="R15" s="20" t="str">
        <f t="shared" si="10"/>
        <v>tasa por 100 mil habitantes</v>
      </c>
      <c r="S15" s="35" t="str">
        <f t="shared" si="4"/>
        <v>Tasa por 100 mil mujeres de violencia psicológica por Comuna para el Periodo 2012-2020.</v>
      </c>
      <c r="T15" s="66" t="str">
        <f>+S15</f>
        <v>Tasa por 100 mil mujeres de violencia psicológica por Comuna para el Periodo 2012-2020.</v>
      </c>
      <c r="U15" s="67" t="str">
        <f>+E15&amp;": "&amp;J15</f>
        <v>Región: Tarapacá</v>
      </c>
      <c r="V15" s="35" t="s">
        <v>13789</v>
      </c>
      <c r="W15" s="21" t="str">
        <f t="shared" si="31"/>
        <v>https://analytics.zoho.com/open-view/2395394000007022139?ZOHO_CRITERIA=%22Trasposicion_27.19%22.%22Cod%20regi%C3%B3n%22%20%3D%201</v>
      </c>
      <c r="X15" s="60" t="str">
        <f t="shared" si="23"/>
        <v>CHL</v>
      </c>
      <c r="Y15" s="20" t="s">
        <v>13375</v>
      </c>
      <c r="Z15" s="35" t="str">
        <f t="shared" si="7"/>
        <v>Tasa por 100 mil mujeres de violencia psicológica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5"/>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51" x14ac:dyDescent="0.25">
      <c r="A16" s="51" t="str">
        <f t="shared" ref="A16:A24" si="35">+D16&amp;"|FILT:"&amp;E16&amp;"| MUES:"&amp;G16&amp;"|"&amp;F16&amp;"|"&amp;O16&amp;"|"&amp;H16</f>
        <v>GR 13|FILT:Región| MUES:Prevalencia|Tasa por 100 mil mujeres de violencia psicológica|Periodo 2012-2020|</v>
      </c>
      <c r="B16" s="72" t="s">
        <v>13823</v>
      </c>
      <c r="C16" s="38">
        <v>16</v>
      </c>
      <c r="D16" s="44" t="s">
        <v>13779</v>
      </c>
      <c r="E16" s="50" t="s">
        <v>754</v>
      </c>
      <c r="F16" s="45" t="s">
        <v>13806</v>
      </c>
      <c r="G16" s="39" t="s">
        <v>13761</v>
      </c>
      <c r="H16" s="39"/>
      <c r="I16" s="37"/>
      <c r="J16" s="40" t="s">
        <v>795</v>
      </c>
      <c r="K16" s="73"/>
      <c r="L16" s="52"/>
      <c r="M16" s="36" t="str">
        <f t="shared" si="3"/>
        <v>Tasa por 100 mil mujeres de mujeres que sufren violencia psicológica por Tarapacá | Periodo 2012-2020 |</v>
      </c>
      <c r="N16" s="20" t="str">
        <f t="shared" si="0"/>
        <v>Tarapacá</v>
      </c>
      <c r="O16" s="83" t="s">
        <v>10449</v>
      </c>
      <c r="P16" s="20" t="str">
        <f t="shared" si="9"/>
        <v>Tasa</v>
      </c>
      <c r="Q16" s="28">
        <f>+IF($E16="PRODUCTO",VLOOKUP(J16,#REF!,9,0)&amp;"000",IF($E16="CATEGORÍA",VLOOKUP(J16,#REF!,7,0),$Q$1))</f>
        <v>270103001</v>
      </c>
      <c r="R16" s="20" t="str">
        <f t="shared" si="10"/>
        <v>tasa por 100 mil habitantes</v>
      </c>
      <c r="S16" s="35" t="str">
        <f t="shared" si="4"/>
        <v>Tasa por 100 mil mujeres de violencia psicológica por Prevalencia para el Periodo 2012-2020.</v>
      </c>
      <c r="T16" s="66" t="str">
        <f t="shared" si="5"/>
        <v>Tasa por 100 mil mujeres de violencia psicológica por Prevalencia para el Periodo 2012-2020.</v>
      </c>
      <c r="U16" s="67" t="str">
        <f t="shared" si="6"/>
        <v>Región: Tarapacá</v>
      </c>
      <c r="V16" s="35" t="s">
        <v>13789</v>
      </c>
      <c r="W16" s="21" t="str">
        <f t="shared" si="31"/>
        <v>https://analytics.zoho.com/open-view/2395394000007022239?ZOHO_CRITERIA=%22Trasposicion_27.19%22.%22Cod%20regi%C3%B3n%22%20%3D%201</v>
      </c>
      <c r="X16" s="60" t="str">
        <f t="shared" si="23"/>
        <v>CHL</v>
      </c>
      <c r="Y16" s="20" t="s">
        <v>13375</v>
      </c>
      <c r="Z16" s="35" t="str">
        <f t="shared" si="7"/>
        <v>Tasa por 100 mil mujeres de violencia psicológica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5"/>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51" x14ac:dyDescent="0.25">
      <c r="A17" s="51" t="str">
        <f t="shared" si="35"/>
        <v>GR 14|FILT:Región| MUES:Periodo|Tasa por 100 mil mujeres de violencia psicológica|Periodo 2012-2020|</v>
      </c>
      <c r="B17" s="72" t="s">
        <v>13824</v>
      </c>
      <c r="C17" s="38">
        <v>16</v>
      </c>
      <c r="D17" s="44" t="s">
        <v>13780</v>
      </c>
      <c r="E17" s="49" t="s">
        <v>754</v>
      </c>
      <c r="F17" s="45" t="s">
        <v>13806</v>
      </c>
      <c r="G17" s="39" t="s">
        <v>10450</v>
      </c>
      <c r="H17" s="45"/>
      <c r="I17" s="37"/>
      <c r="J17" s="40" t="s">
        <v>795</v>
      </c>
      <c r="K17" s="73"/>
      <c r="L17" s="52"/>
      <c r="M17" s="36" t="str">
        <f t="shared" si="3"/>
        <v>Tasa por 100 mil mujeres de mujeres que sufren violencia psicológica por Tarapacá | Periodo 2012-2020 |</v>
      </c>
      <c r="N17" s="20" t="str">
        <f t="shared" si="0"/>
        <v>Tarapacá</v>
      </c>
      <c r="O17" s="83" t="s">
        <v>10449</v>
      </c>
      <c r="P17" s="20" t="str">
        <f t="shared" si="9"/>
        <v>Tasa</v>
      </c>
      <c r="Q17" s="28">
        <f>+IF($E17="PRODUCTO",VLOOKUP(J17,#REF!,9,0)&amp;"000",IF($E17="CATEGORÍA",VLOOKUP(J17,#REF!,7,0),$Q$1))</f>
        <v>270103001</v>
      </c>
      <c r="R17" s="20" t="str">
        <f t="shared" si="10"/>
        <v>tasa por 100 mil habitantes</v>
      </c>
      <c r="S17" s="35" t="str">
        <f t="shared" si="4"/>
        <v>Tasa por 100 mil mujeres de violencia psicológica por Periodo para el Periodo 2012-2020.</v>
      </c>
      <c r="T17" s="66" t="str">
        <f t="shared" si="5"/>
        <v>Tasa por 100 mil mujeres de violencia psicológica por Periodo para el Periodo 2012-2020.</v>
      </c>
      <c r="U17" s="67" t="str">
        <f t="shared" si="6"/>
        <v>Región: Tarapacá</v>
      </c>
      <c r="V17" s="35" t="s">
        <v>13789</v>
      </c>
      <c r="W17" s="21" t="str">
        <f t="shared" si="31"/>
        <v>https://analytics.zoho.com/open-view/2395394000007022337?ZOHO_CRITERIA=%22Trasposicion_27.19%22.%22Cod%20regi%C3%B3n%22%20%3D%201</v>
      </c>
      <c r="X17" s="60" t="str">
        <f t="shared" si="23"/>
        <v>CHL</v>
      </c>
      <c r="Y17" s="20" t="s">
        <v>13375</v>
      </c>
      <c r="Z17" s="35" t="str">
        <f t="shared" si="7"/>
        <v>Tasa por 100 mil mujeres de violencia psicológica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5"/>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45" x14ac:dyDescent="0.25">
      <c r="A18" s="51" t="str">
        <f t="shared" si="35"/>
        <v>GR 15|FILT:Comuna| MUES:Prevalencia|Tasa por 100 mil mujeres de violencia psicológica|Periodo 2012-2020|</v>
      </c>
      <c r="B18" s="70" t="s">
        <v>13825</v>
      </c>
      <c r="C18" s="38">
        <v>244</v>
      </c>
      <c r="D18" s="44" t="s">
        <v>13781</v>
      </c>
      <c r="E18" s="49" t="s">
        <v>1061</v>
      </c>
      <c r="F18" s="45" t="s">
        <v>13806</v>
      </c>
      <c r="G18" s="39" t="s">
        <v>13761</v>
      </c>
      <c r="H18" s="39"/>
      <c r="I18" s="37"/>
      <c r="J18" s="40" t="s">
        <v>1059</v>
      </c>
      <c r="K18" s="73"/>
      <c r="L18" s="52"/>
      <c r="M18" s="36" t="str">
        <f t="shared" si="3"/>
        <v>Tasa por 100 mil mujeres de mujeres que sufren violencia psicológica por Iquique | Periodo 2012-2020 |</v>
      </c>
      <c r="N18" s="20" t="str">
        <f t="shared" si="0"/>
        <v>Iquique</v>
      </c>
      <c r="O18" s="83" t="s">
        <v>10449</v>
      </c>
      <c r="P18" s="20" t="str">
        <f t="shared" si="9"/>
        <v>Tasa</v>
      </c>
      <c r="Q18" s="28">
        <f>+IF($E18="PRODUCTO",VLOOKUP(J18,#REF!,9,0)&amp;"000",IF($E18="CATEGORÍA",VLOOKUP(J18,#REF!,7,0),$Q$1))</f>
        <v>270103001</v>
      </c>
      <c r="R18" s="20" t="str">
        <f t="shared" si="10"/>
        <v>tasa por 100 mil habitantes</v>
      </c>
      <c r="S18" s="35" t="str">
        <f t="shared" si="4"/>
        <v>Tasa por 100 mil mujeres de violencia psicológica por Prevalencia para el Periodo 2012-2020.</v>
      </c>
      <c r="T18" s="66" t="str">
        <f t="shared" si="5"/>
        <v>Tasa por 100 mil mujeres de violencia psicológica por Prevalencia para el Periodo 2012-2020.</v>
      </c>
      <c r="U18" s="67" t="str">
        <f t="shared" si="6"/>
        <v>Comuna: Iquique</v>
      </c>
      <c r="V18" s="35" t="s">
        <v>13789</v>
      </c>
      <c r="W18" s="21" t="str">
        <f t="shared" si="31"/>
        <v>https://analytics.zoho.com/open-view/2395394000007022481?ZOHO_CRITERIA=%22Trasposicion_27.19%22.%22Cod%20comuna%22%20%3D%201101</v>
      </c>
      <c r="X18" s="60" t="str">
        <f t="shared" si="23"/>
        <v>CHL</v>
      </c>
      <c r="Y18" s="20" t="s">
        <v>13790</v>
      </c>
      <c r="Z18" s="35" t="str">
        <f t="shared" si="7"/>
        <v>Tasa por 100 mil mujeres de violencia psicológica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5"/>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51" x14ac:dyDescent="0.25">
      <c r="A19" s="51" t="str">
        <f t="shared" si="35"/>
        <v>GR 16|FILT:Comuna| MUES:Periodo|Tasa por 100 mil mujeres de violencia psicológica|Periodo 2012-2020|</v>
      </c>
      <c r="B19" s="72" t="s">
        <v>13826</v>
      </c>
      <c r="C19" s="38">
        <v>244</v>
      </c>
      <c r="D19" s="44" t="s">
        <v>13782</v>
      </c>
      <c r="E19" s="49" t="s">
        <v>1061</v>
      </c>
      <c r="F19" s="45" t="s">
        <v>13806</v>
      </c>
      <c r="G19" s="39" t="s">
        <v>10450</v>
      </c>
      <c r="H19" s="45"/>
      <c r="I19" s="37"/>
      <c r="J19" s="40" t="s">
        <v>1059</v>
      </c>
      <c r="K19" s="73"/>
      <c r="L19" s="52"/>
      <c r="M19" s="36" t="str">
        <f t="shared" si="3"/>
        <v>Tasa por 100 mil mujeres de mujeres que sufren violencia psicológica por Iquique | Periodo 2012-2020 |</v>
      </c>
      <c r="N19" s="20" t="str">
        <f t="shared" si="0"/>
        <v>Iquique</v>
      </c>
      <c r="O19" s="83" t="s">
        <v>10449</v>
      </c>
      <c r="P19" s="20" t="str">
        <f t="shared" si="9"/>
        <v>Tasa</v>
      </c>
      <c r="Q19" s="28">
        <f>+IF($E19="PRODUCTO",VLOOKUP(J19,#REF!,9,0)&amp;"000",IF($E19="CATEGORÍA",VLOOKUP(J19,#REF!,7,0),$Q$1))</f>
        <v>270103001</v>
      </c>
      <c r="R19" s="20" t="str">
        <f t="shared" si="10"/>
        <v>tasa por 100 mil habitantes</v>
      </c>
      <c r="S19" s="35" t="str">
        <f t="shared" si="4"/>
        <v>Tasa por 100 mil mujeres de violencia psicológica por Periodo para el Periodo 2012-2020.</v>
      </c>
      <c r="T19" s="66" t="str">
        <f t="shared" si="5"/>
        <v>Tasa por 100 mil mujeres de violencia psicológica por Periodo para el Periodo 2012-2020.</v>
      </c>
      <c r="U19" s="67" t="str">
        <f t="shared" si="6"/>
        <v>Comuna: Iquique</v>
      </c>
      <c r="V19" s="35" t="s">
        <v>13789</v>
      </c>
      <c r="W19" s="21" t="str">
        <f t="shared" si="31"/>
        <v>https://analytics.zoho.com/open-view/2395394000007022668?ZOHO_CRITERIA=%22Trasposicion_27.19%22.%22Cod%20comuna%22%20%3D%201101</v>
      </c>
      <c r="X19" s="60" t="str">
        <f t="shared" si="23"/>
        <v>CHL</v>
      </c>
      <c r="Y19" s="20" t="s">
        <v>13790</v>
      </c>
      <c r="Z19" s="35" t="str">
        <f t="shared" si="7"/>
        <v>Tasa por 100 mil mujeres de violencia psicológica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5"/>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51" x14ac:dyDescent="0.25">
      <c r="A20" s="51" t="str">
        <f t="shared" si="35"/>
        <v>GR 17|FILT:Prevalencia| MUES:Regiones|Tasa por 100 mil mujeres de violencia psicológica|Periodo 2012-2020|</v>
      </c>
      <c r="B20" s="72" t="s">
        <v>13827</v>
      </c>
      <c r="C20" s="38">
        <v>3</v>
      </c>
      <c r="D20" s="44" t="s">
        <v>13783</v>
      </c>
      <c r="E20" s="49" t="s">
        <v>13761</v>
      </c>
      <c r="F20" s="45" t="s">
        <v>13806</v>
      </c>
      <c r="G20" s="39" t="s">
        <v>10385</v>
      </c>
      <c r="H20" s="39"/>
      <c r="I20" s="37"/>
      <c r="J20" t="s">
        <v>13847</v>
      </c>
      <c r="K20" s="73"/>
      <c r="L20" s="52"/>
      <c r="M20" s="36" t="str">
        <f t="shared" si="3"/>
        <v>Tasa por 100 mil mujeres de mujeres que sufren violencia psicológica por Violencia Psicológica General | Periodo 2012-2020 |</v>
      </c>
      <c r="N20" s="20" t="str">
        <f t="shared" si="0"/>
        <v>Chile</v>
      </c>
      <c r="O20" s="83" t="s">
        <v>10449</v>
      </c>
      <c r="P20" s="20" t="str">
        <f t="shared" si="9"/>
        <v>Tasa</v>
      </c>
      <c r="Q20" s="28">
        <f>+IF($E20="PRODUCTO",VLOOKUP(J20,#REF!,9,0)&amp;"000",IF($E20="CATEGORÍA",VLOOKUP(J20,#REF!,7,0),$Q$1))</f>
        <v>270103001</v>
      </c>
      <c r="R20" s="20" t="str">
        <f t="shared" si="10"/>
        <v>tasa por 100 mil habitantes</v>
      </c>
      <c r="S20" s="35" t="str">
        <f t="shared" si="4"/>
        <v>Tasa por 100 mil mujeres de violencia psicológica por Regiones para el Periodo 2012-2020.</v>
      </c>
      <c r="T20" s="66" t="str">
        <f t="shared" si="5"/>
        <v>Tasa por 100 mil mujeres de violencia psicológica por Regiones para el Periodo 2012-2020.</v>
      </c>
      <c r="U20" s="67" t="str">
        <f t="shared" si="6"/>
        <v>Prevalencia: Violencia Psicológica General</v>
      </c>
      <c r="V20" s="35" t="s">
        <v>13789</v>
      </c>
      <c r="W20" s="21" t="str">
        <f t="shared" si="31"/>
        <v>https://analytics.zoho.com/open-view/2395394000007022708?ZOHO_CRITERIA=%22Trasposicion_27.19%22.%22Id%20prevalencia%22%20%3D%201</v>
      </c>
      <c r="X20" s="60" t="str">
        <f t="shared" si="23"/>
        <v>CHL</v>
      </c>
      <c r="Y20" s="20" t="s">
        <v>10690</v>
      </c>
      <c r="Z20" s="35" t="str">
        <f t="shared" si="7"/>
        <v>Tasa por 100 mil mujeres de violencia psicológica por comuna en la región Violencia Psicológica General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5"/>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51" x14ac:dyDescent="0.25">
      <c r="A21" s="51" t="str">
        <f t="shared" si="35"/>
        <v>GR 18|FILT:Prevalencia| MUES:Comuna|Tasa por 100 mil mujeres de violencia psicológica|Periodo 2012-2020|</v>
      </c>
      <c r="B21" s="72" t="s">
        <v>13828</v>
      </c>
      <c r="C21" s="38">
        <v>3</v>
      </c>
      <c r="D21" s="44" t="s">
        <v>13784</v>
      </c>
      <c r="E21" s="49" t="s">
        <v>13761</v>
      </c>
      <c r="F21" s="45" t="s">
        <v>13806</v>
      </c>
      <c r="G21" s="39" t="s">
        <v>1061</v>
      </c>
      <c r="H21" s="45"/>
      <c r="I21" s="37"/>
      <c r="J21" t="s">
        <v>13847</v>
      </c>
      <c r="K21" s="73"/>
      <c r="L21" s="52"/>
      <c r="M21" s="36" t="str">
        <f t="shared" si="3"/>
        <v>Tasa por 100 mil mujeres de mujeres que sufren violencia psicológica por Violencia Psicológica General | Periodo 2012-2020 |</v>
      </c>
      <c r="N21" s="20" t="str">
        <f t="shared" si="0"/>
        <v>Chile</v>
      </c>
      <c r="O21" s="83" t="s">
        <v>10449</v>
      </c>
      <c r="P21" s="20" t="str">
        <f t="shared" si="9"/>
        <v>Tasa</v>
      </c>
      <c r="Q21" s="28">
        <f>+IF($E21="PRODUCTO",VLOOKUP(J21,#REF!,9,0)&amp;"000",IF($E21="CATEGORÍA",VLOOKUP(J21,#REF!,7,0),$Q$1))</f>
        <v>270103001</v>
      </c>
      <c r="R21" s="20" t="str">
        <f t="shared" si="10"/>
        <v>tasa por 100 mil habitantes</v>
      </c>
      <c r="S21" s="35" t="str">
        <f t="shared" si="4"/>
        <v>Tasa por 100 mil mujeres de violencia psicológica por Comuna para el Periodo 2012-2020.</v>
      </c>
      <c r="T21" s="66" t="str">
        <f t="shared" si="5"/>
        <v>Tasa por 100 mil mujeres de violencia psicológica por Comuna para el Periodo 2012-2020.</v>
      </c>
      <c r="U21" s="67" t="str">
        <f t="shared" si="6"/>
        <v>Prevalencia: Violencia Psicológica General</v>
      </c>
      <c r="V21" s="35" t="s">
        <v>13789</v>
      </c>
      <c r="W21" s="21" t="str">
        <f t="shared" si="31"/>
        <v>https://analytics.zoho.com/open-view/2395394000007142873?ZOHO_CRITERIA=%22Trasposicion_27.19%22.%22Id%20prevalencia%22%20%3D%201</v>
      </c>
      <c r="X21" s="60" t="str">
        <f t="shared" si="23"/>
        <v>CHL</v>
      </c>
      <c r="Y21" s="20" t="s">
        <v>10690</v>
      </c>
      <c r="Z21" s="35" t="str">
        <f t="shared" si="7"/>
        <v>Tasa por 100 mil mujeres de violencia psicológica por comuna en la región Violencia Psicológica General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5"/>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51" x14ac:dyDescent="0.25">
      <c r="A22" s="51" t="str">
        <f t="shared" si="35"/>
        <v>GR 19|FILT:Prevalencia| MUES:Periodo|Tasa por 100 mil mujeres de violencia psicológica|Periodo 2012-2020|</v>
      </c>
      <c r="B22" s="72" t="s">
        <v>13829</v>
      </c>
      <c r="C22" s="38">
        <v>3</v>
      </c>
      <c r="D22" s="44" t="s">
        <v>13785</v>
      </c>
      <c r="E22" s="49" t="s">
        <v>13761</v>
      </c>
      <c r="F22" s="45" t="s">
        <v>13806</v>
      </c>
      <c r="G22" s="39" t="s">
        <v>10450</v>
      </c>
      <c r="H22" s="39"/>
      <c r="I22" s="37"/>
      <c r="J22" t="s">
        <v>13847</v>
      </c>
      <c r="K22" s="73"/>
      <c r="L22" s="52"/>
      <c r="M22" s="36" t="str">
        <f t="shared" si="3"/>
        <v>Tasa por 100 mil mujeres de mujeres que sufren violencia psicológica por Violencia Psicológica General | Periodo 2012-2020 |</v>
      </c>
      <c r="N22" s="20" t="str">
        <f t="shared" si="0"/>
        <v>Chile</v>
      </c>
      <c r="O22" s="83" t="s">
        <v>10449</v>
      </c>
      <c r="P22" s="20" t="str">
        <f t="shared" si="9"/>
        <v>Tasa</v>
      </c>
      <c r="Q22" s="28">
        <f>+IF($E22="PRODUCTO",VLOOKUP(J22,#REF!,9,0)&amp;"000",IF($E22="CATEGORÍA",VLOOKUP(J22,#REF!,7,0),$Q$1))</f>
        <v>270103001</v>
      </c>
      <c r="R22" s="20" t="str">
        <f t="shared" si="10"/>
        <v>tasa por 100 mil habitantes</v>
      </c>
      <c r="S22" s="35" t="str">
        <f t="shared" si="4"/>
        <v>Tasa por 100 mil mujeres de violencia psicológica por Periodo para el Periodo 2012-2020.</v>
      </c>
      <c r="T22" s="66" t="str">
        <f t="shared" si="5"/>
        <v>Tasa por 100 mil mujeres de violencia psicológica por Periodo para el Periodo 2012-2020.</v>
      </c>
      <c r="U22" s="67" t="str">
        <f t="shared" si="6"/>
        <v>Prevalencia: Violencia Psicológica General</v>
      </c>
      <c r="V22" s="35" t="s">
        <v>13789</v>
      </c>
      <c r="W22" s="21" t="str">
        <f t="shared" si="31"/>
        <v>https://analytics.zoho.com/open-view/2395394000007024820?ZOHO_CRITERIA=%22Trasposicion_27.19%22.%22Id%20prevalencia%22%20%3D%201</v>
      </c>
      <c r="X22" s="60" t="str">
        <f t="shared" si="23"/>
        <v>CHL</v>
      </c>
      <c r="Y22" s="20" t="s">
        <v>10690</v>
      </c>
      <c r="Z22" s="35" t="str">
        <f t="shared" si="7"/>
        <v>Tasa por 100 mil mujeres de violencia psicológica por comuna en la región Violencia Psicológica General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5"/>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51" x14ac:dyDescent="0.25">
      <c r="A23" s="51" t="str">
        <f t="shared" si="35"/>
        <v>GR 20|FILT:Periodo| MUES:Regiones|Tasa por 100 mil mujeres de violencia psicológica|Periodo 2012-2020|</v>
      </c>
      <c r="B23" s="72" t="s">
        <v>13830</v>
      </c>
      <c r="C23" s="38">
        <v>2</v>
      </c>
      <c r="D23" s="44" t="s">
        <v>13786</v>
      </c>
      <c r="E23" s="49" t="s">
        <v>10450</v>
      </c>
      <c r="F23" s="45" t="s">
        <v>13806</v>
      </c>
      <c r="G23" s="39" t="s">
        <v>10385</v>
      </c>
      <c r="H23" s="45"/>
      <c r="I23" s="37"/>
      <c r="J23" s="40" t="s">
        <v>8278</v>
      </c>
      <c r="K23" s="73"/>
      <c r="L23" s="52"/>
      <c r="M23" s="36" t="str">
        <f t="shared" si="3"/>
        <v>Tasa por 100 mil mujeres de mujeres que sufren violencia psicológica por Año | Periodo 2012-2020 |</v>
      </c>
      <c r="N23" s="20" t="str">
        <f t="shared" si="0"/>
        <v>Chile</v>
      </c>
      <c r="O23" s="83" t="s">
        <v>10449</v>
      </c>
      <c r="P23" s="20" t="str">
        <f t="shared" si="9"/>
        <v>Tasa</v>
      </c>
      <c r="Q23" s="28">
        <f>+IF($E23="PRODUCTO",VLOOKUP(#REF!,#REF!,9,0)&amp;"000",IF($E23="CATEGORÍA",VLOOKUP(#REF!,#REF!,7,0),$Q$1))</f>
        <v>270103001</v>
      </c>
      <c r="R23" s="20" t="str">
        <f t="shared" si="10"/>
        <v>tasa por 100 mil habitantes</v>
      </c>
      <c r="S23" s="35" t="str">
        <f t="shared" si="4"/>
        <v>Tasa por 100 mil mujeres de violencia psicológica por Regiones para el Periodo 2012-2020.</v>
      </c>
      <c r="T23" s="66" t="str">
        <f t="shared" si="5"/>
        <v>Tasa por 100 mil mujeres de violencia psicológica por Regiones para el Periodo 2012-2020.</v>
      </c>
      <c r="U23" s="67" t="e">
        <f>+E23&amp;": "&amp;#REF!</f>
        <v>#REF!</v>
      </c>
      <c r="V23" s="35" t="s">
        <v>13789</v>
      </c>
      <c r="W23" s="21" t="str">
        <f t="shared" si="31"/>
        <v>https://analytics.zoho.com/open-view/2395394000007024934?ZOHO_CRITERIA=%22Trasposicion_27.19%22.%22Id%20Periodo%22%20%3D%201</v>
      </c>
      <c r="X23" s="60" t="str">
        <f t="shared" si="23"/>
        <v>CHL</v>
      </c>
      <c r="Y23" s="20" t="s">
        <v>10690</v>
      </c>
      <c r="Z23" s="35" t="str">
        <f t="shared" si="7"/>
        <v>Tasa por 100 mil mujeres de violencia psicológica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5"/>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51" x14ac:dyDescent="0.25">
      <c r="A24" s="51" t="str">
        <f t="shared" si="35"/>
        <v>GR 21|FILT:Periodo| MUES:Comuna|Tasa por 100 mil mujeres de violencia psicológica|Periodo 2012-2020|</v>
      </c>
      <c r="B24" s="72" t="s">
        <v>13831</v>
      </c>
      <c r="C24" s="38">
        <v>2</v>
      </c>
      <c r="D24" s="44" t="s">
        <v>13787</v>
      </c>
      <c r="E24" s="49" t="s">
        <v>10450</v>
      </c>
      <c r="F24" s="45" t="s">
        <v>13806</v>
      </c>
      <c r="G24" s="39" t="s">
        <v>1061</v>
      </c>
      <c r="H24" s="39"/>
      <c r="I24" s="37"/>
      <c r="J24" s="40" t="s">
        <v>8278</v>
      </c>
      <c r="K24" s="73"/>
      <c r="L24" s="52"/>
      <c r="M24" s="36" t="str">
        <f t="shared" si="3"/>
        <v>Tasa por 100 mil mujeres de mujeres que sufren violencia psicológica por Año | Periodo 2012-2020 |</v>
      </c>
      <c r="N24" s="20" t="str">
        <f t="shared" si="0"/>
        <v>Chile</v>
      </c>
      <c r="O24" s="83" t="s">
        <v>10449</v>
      </c>
      <c r="P24" s="20" t="str">
        <f t="shared" si="9"/>
        <v>Tasa</v>
      </c>
      <c r="Q24" s="28">
        <f>+IF($E24="PRODUCTO",VLOOKUP(J24,#REF!,9,0)&amp;"000",IF($E24="CATEGORÍA",VLOOKUP(J24,#REF!,7,0),$Q$1))</f>
        <v>270103001</v>
      </c>
      <c r="R24" s="20" t="str">
        <f t="shared" si="10"/>
        <v>tasa por 100 mil habitantes</v>
      </c>
      <c r="S24" s="35" t="str">
        <f t="shared" si="4"/>
        <v>Tasa por 100 mil mujeres de violencia psicológica por Comuna para el Periodo 2012-2020.</v>
      </c>
      <c r="T24" s="66" t="str">
        <f t="shared" si="5"/>
        <v>Tasa por 100 mil mujeres de violencia psicológica por Comuna para el Periodo 2012-2020.</v>
      </c>
      <c r="U24" s="67" t="str">
        <f t="shared" si="6"/>
        <v>Periodo: Año</v>
      </c>
      <c r="V24" s="35" t="s">
        <v>13789</v>
      </c>
      <c r="W24" s="21" t="str">
        <f t="shared" si="31"/>
        <v>https://analytics.zoho.com/open-view/2395394000007025123?ZOHO_CRITERIA=%22Trasposicion_27.19%22.%22Id%20Periodo%22%20%3D%201</v>
      </c>
      <c r="X24" s="60" t="str">
        <f t="shared" si="23"/>
        <v>CHL</v>
      </c>
      <c r="Y24" s="20" t="s">
        <v>10690</v>
      </c>
      <c r="Z24" s="35" t="str">
        <f t="shared" si="7"/>
        <v>Tasa por 100 mil mujeres de violencia psicológica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5"/>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51" x14ac:dyDescent="0.25">
      <c r="A25" s="51" t="str">
        <f t="shared" ref="A25:A39" si="54">+D25&amp;"|FILT:"&amp;E25&amp;"| MUES:"&amp;G25&amp;"|"&amp;F25&amp;"|"&amp;O25&amp;"|"&amp;H25</f>
        <v>GR 22|FILT:Periodo| MUES:Prevalencia|Tasa por 100 mil mujeres de violencia psicológica|Periodo 2012-2020|</v>
      </c>
      <c r="B25" s="72" t="s">
        <v>13832</v>
      </c>
      <c r="C25" s="38">
        <v>2</v>
      </c>
      <c r="D25" s="44" t="s">
        <v>13788</v>
      </c>
      <c r="E25" s="49" t="s">
        <v>10450</v>
      </c>
      <c r="F25" s="45" t="s">
        <v>13806</v>
      </c>
      <c r="G25" s="39" t="s">
        <v>13761</v>
      </c>
      <c r="H25" s="39"/>
      <c r="I25" s="82"/>
      <c r="J25" s="40" t="s">
        <v>8278</v>
      </c>
      <c r="K25" s="73"/>
      <c r="L25" s="52"/>
      <c r="M25" s="36" t="str">
        <f t="shared" si="3"/>
        <v>Tasa por 100 mil mujeres de mujeres que sufren violencia psicológica por Año | Periodo 2012-2020 |</v>
      </c>
      <c r="N25" s="20" t="str">
        <f t="shared" si="0"/>
        <v>Chile</v>
      </c>
      <c r="O25" s="83" t="s">
        <v>10449</v>
      </c>
      <c r="P25" s="20" t="str">
        <f t="shared" si="9"/>
        <v>Tasa</v>
      </c>
      <c r="Q25" s="28">
        <f>+IF($E25="PRODUCTO",VLOOKUP(J23,#REF!,9,0)&amp;"000",IF($E25="CATEGORÍA",VLOOKUP(J23,#REF!,7,0),$Q$1))</f>
        <v>270103001</v>
      </c>
      <c r="R25" s="20" t="str">
        <f t="shared" si="10"/>
        <v>tasa por 100 mil habitantes</v>
      </c>
      <c r="S25" s="35" t="str">
        <f t="shared" si="4"/>
        <v>Tasa por 100 mil mujeres de violencia psicológica por Prevalencia para el Periodo 2012-2020.</v>
      </c>
      <c r="T25" s="66" t="str">
        <f t="shared" si="5"/>
        <v>Tasa por 100 mil mujeres de violencia psicológica por Prevalencia para el Periodo 2012-2020.</v>
      </c>
      <c r="U25" s="67" t="str">
        <f>+E25&amp;": "&amp;J23</f>
        <v>Periodo: Año</v>
      </c>
      <c r="V25" s="35" t="s">
        <v>13789</v>
      </c>
      <c r="W25" s="21" t="str">
        <f t="shared" si="31"/>
        <v>https://analytics.zoho.com/open-view/2395394000007025474?ZOHO_CRITERIA=%22Trasposicion_27.19%22.%22Id%20Periodo%22%20%3D%201</v>
      </c>
      <c r="X25" s="60" t="str">
        <f t="shared" si="23"/>
        <v>CHL</v>
      </c>
      <c r="Y25" s="20" t="s">
        <v>10690</v>
      </c>
      <c r="Z25" s="35" t="str">
        <f t="shared" si="7"/>
        <v>Tasa por 100 mil mujeres de violencia psicológica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5"/>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45" x14ac:dyDescent="0.25">
      <c r="A26" s="51" t="str">
        <f t="shared" si="54"/>
        <v>GR 23|FILT:Nacional| MUES:Región|Tasa por 100 mil mujeres de violencia psicológica|Año 2020|</v>
      </c>
      <c r="B26" s="72" t="s">
        <v>13833</v>
      </c>
      <c r="C26" s="84">
        <v>1</v>
      </c>
      <c r="D26" s="44" t="s">
        <v>13798</v>
      </c>
      <c r="E26" s="86" t="s">
        <v>10690</v>
      </c>
      <c r="F26" s="45" t="s">
        <v>13806</v>
      </c>
      <c r="G26" s="87" t="s">
        <v>754</v>
      </c>
      <c r="H26" s="39"/>
      <c r="I26" s="82"/>
      <c r="J26" s="88" t="s">
        <v>10690</v>
      </c>
      <c r="K26" s="73"/>
      <c r="L26" s="52"/>
      <c r="M26" s="36" t="str">
        <f t="shared" si="3"/>
        <v>Tasa por 100 mil mujeres de mujeres que sufren violencia psicológica por Nacional | Año 2020 |</v>
      </c>
      <c r="N26" s="20" t="str">
        <f t="shared" si="0"/>
        <v>Chile</v>
      </c>
      <c r="O26" s="83" t="s">
        <v>8309</v>
      </c>
      <c r="P26" s="20" t="str">
        <f t="shared" si="9"/>
        <v>Tasa</v>
      </c>
      <c r="Q26" s="28">
        <f>+IF($E26="PRODUCTO",VLOOKUP(J24,#REF!,9,0)&amp;"000",IF($E26="CATEGORÍA",VLOOKUP(J24,#REF!,7,0),$Q$1))</f>
        <v>270103001</v>
      </c>
      <c r="R26" s="20" t="str">
        <f t="shared" si="10"/>
        <v>tasa por 100 mil habitantes</v>
      </c>
      <c r="S26" s="35" t="str">
        <f t="shared" si="4"/>
        <v>Tasa por 100 mil mujeres de violencia psicológica por Región para el Año 2020.</v>
      </c>
      <c r="T26" s="66" t="str">
        <f t="shared" ref="T26:T33" si="57">+S26</f>
        <v>Tasa por 100 mil mujeres de violencia psicológica por Región para el Año 2020.</v>
      </c>
      <c r="U26" s="67" t="str">
        <f t="shared" ref="U26:U33" si="58">+E26&amp;": "&amp;J24</f>
        <v>Nacional: Año</v>
      </c>
      <c r="V26" s="35" t="s">
        <v>13789</v>
      </c>
      <c r="W26" s="21" t="str">
        <f t="shared" ref="W26:W33" si="59">HYPERLINK(B26,B26)</f>
        <v>https://analytics.zoho.com/open-view/2395394000007025593</v>
      </c>
      <c r="X26" s="60" t="str">
        <f t="shared" si="23"/>
        <v>CHL</v>
      </c>
      <c r="Y26" s="20" t="s">
        <v>10690</v>
      </c>
      <c r="Z26" s="35" t="str">
        <f t="shared" si="7"/>
        <v>Tasa por 100 mil mujeres de violencia psicológica por comuna en la región Nacional de acuerdo a los datos publicados por el Centro de Estudios y Análisis del Delito de Chile para el Año 2020.</v>
      </c>
      <c r="AA26" s="63">
        <f t="shared" ref="AA26:AE26" si="60">+AA25</f>
        <v>44357</v>
      </c>
      <c r="AB26" s="60" t="str">
        <f t="shared" si="60"/>
        <v>Español</v>
      </c>
      <c r="AC26" s="60" t="str">
        <f t="shared" si="60"/>
        <v>Paula</v>
      </c>
      <c r="AD26" s="60" t="str">
        <f t="shared" si="60"/>
        <v>No Aplica</v>
      </c>
      <c r="AE26" s="60" t="str">
        <f t="shared" si="60"/>
        <v>No Aplica</v>
      </c>
      <c r="AF26" s="60" t="str">
        <f t="shared" si="56"/>
        <v>No Aplica</v>
      </c>
      <c r="AG26" s="64">
        <f>+VLOOKUP($P26,Parametros[[nombre]:[Columna1]],5,0)</f>
        <v>92</v>
      </c>
      <c r="AH26" s="64">
        <f t="shared" si="25"/>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45" x14ac:dyDescent="0.25">
      <c r="A27" s="51" t="str">
        <f t="shared" si="54"/>
        <v>GR 24|FILT:Nacional| MUES:Comuna|Tasa por 100 mil mujeres de violencia psicológica|Año 2020|</v>
      </c>
      <c r="B27" s="72" t="s">
        <v>13834</v>
      </c>
      <c r="C27" s="84">
        <v>1</v>
      </c>
      <c r="D27" s="44" t="s">
        <v>13799</v>
      </c>
      <c r="E27" s="86" t="s">
        <v>10690</v>
      </c>
      <c r="F27" s="45" t="s">
        <v>13806</v>
      </c>
      <c r="G27" s="87" t="s">
        <v>1061</v>
      </c>
      <c r="H27" s="39"/>
      <c r="I27" s="82"/>
      <c r="J27" s="88" t="s">
        <v>10690</v>
      </c>
      <c r="K27" s="73"/>
      <c r="L27" s="52"/>
      <c r="M27" s="36" t="str">
        <f t="shared" si="3"/>
        <v>Tasa por 100 mil mujeres de mujeres que sufren violencia psicológica por Nacional | Año 2020 |</v>
      </c>
      <c r="N27" s="20" t="str">
        <f t="shared" si="0"/>
        <v>Chile</v>
      </c>
      <c r="O27" s="83" t="s">
        <v>8309</v>
      </c>
      <c r="P27" s="20" t="str">
        <f t="shared" si="9"/>
        <v>Tasa</v>
      </c>
      <c r="Q27" s="28">
        <f>+IF($E27="PRODUCTO",VLOOKUP(J25,#REF!,9,0)&amp;"000",IF($E27="CATEGORÍA",VLOOKUP(J25,#REF!,7,0),$Q$1))</f>
        <v>270103001</v>
      </c>
      <c r="R27" s="20" t="str">
        <f t="shared" si="10"/>
        <v>tasa por 100 mil habitantes</v>
      </c>
      <c r="S27" s="35" t="str">
        <f t="shared" si="4"/>
        <v>Tasa por 100 mil mujeres de violencia psicológica por Comuna para el Año 2020.</v>
      </c>
      <c r="T27" s="66" t="str">
        <f t="shared" si="57"/>
        <v>Tasa por 100 mil mujeres de violencia psicológica por Comuna para el Año 2020.</v>
      </c>
      <c r="U27" s="67" t="str">
        <f t="shared" si="58"/>
        <v>Nacional: Año</v>
      </c>
      <c r="V27" s="35" t="s">
        <v>13789</v>
      </c>
      <c r="W27" s="21" t="str">
        <f t="shared" si="59"/>
        <v>https://analytics.zoho.com/open-view/2395394000007025987</v>
      </c>
      <c r="X27" s="60" t="str">
        <f t="shared" si="23"/>
        <v>CHL</v>
      </c>
      <c r="Y27" s="20" t="s">
        <v>10690</v>
      </c>
      <c r="Z27" s="35" t="str">
        <f t="shared" si="7"/>
        <v>Tasa por 100 mil mujeres de violencia psicológica por comuna en la región Nacional de acuerdo a los datos publicados por el Centro de Estudios y Análisis del Delito de Chile para el Año 2020.</v>
      </c>
      <c r="AA27" s="63">
        <f t="shared" ref="AA27:AE27" si="61">+AA26</f>
        <v>44357</v>
      </c>
      <c r="AB27" s="60" t="str">
        <f t="shared" si="61"/>
        <v>Español</v>
      </c>
      <c r="AC27" s="60" t="str">
        <f t="shared" si="61"/>
        <v>Paula</v>
      </c>
      <c r="AD27" s="60" t="str">
        <f t="shared" si="61"/>
        <v>No Aplica</v>
      </c>
      <c r="AE27" s="60" t="str">
        <f t="shared" si="61"/>
        <v>No Aplica</v>
      </c>
      <c r="AF27" s="60" t="str">
        <f t="shared" si="56"/>
        <v>No Aplica</v>
      </c>
      <c r="AG27" s="64">
        <f>+VLOOKUP($P27,Parametros[[nombre]:[Columna1]],5,0)</f>
        <v>92</v>
      </c>
      <c r="AH27" s="64">
        <f t="shared" si="25"/>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45" x14ac:dyDescent="0.25">
      <c r="A28" s="51" t="str">
        <f t="shared" si="54"/>
        <v>GR 25|FILT:Nacional| MUES:Prevalencia|Tasa por 100 mil mujeres de violencia psicológica|Año 2020|</v>
      </c>
      <c r="B28" s="72" t="s">
        <v>13835</v>
      </c>
      <c r="C28" s="84">
        <v>1</v>
      </c>
      <c r="D28" s="44" t="s">
        <v>13800</v>
      </c>
      <c r="E28" s="86" t="s">
        <v>10690</v>
      </c>
      <c r="F28" s="45" t="s">
        <v>13806</v>
      </c>
      <c r="G28" s="87" t="s">
        <v>13761</v>
      </c>
      <c r="H28" s="39"/>
      <c r="I28" s="82"/>
      <c r="J28" s="88" t="s">
        <v>10690</v>
      </c>
      <c r="K28" s="73"/>
      <c r="L28" s="52"/>
      <c r="M28" s="36" t="str">
        <f t="shared" si="3"/>
        <v>Tasa por 100 mil mujeres de mujeres que sufren violencia psicológica por Nacional | Año 2020 |</v>
      </c>
      <c r="N28" s="20" t="str">
        <f t="shared" si="0"/>
        <v>Chile</v>
      </c>
      <c r="O28" s="83" t="s">
        <v>8309</v>
      </c>
      <c r="P28" s="20" t="str">
        <f t="shared" si="9"/>
        <v>Tasa</v>
      </c>
      <c r="Q28" s="28">
        <f>+IF($E28="PRODUCTO",VLOOKUP(J26,#REF!,9,0)&amp;"000",IF($E28="CATEGORÍA",VLOOKUP(J26,#REF!,7,0),$Q$1))</f>
        <v>270103001</v>
      </c>
      <c r="R28" s="20" t="str">
        <f t="shared" si="10"/>
        <v>tasa por 100 mil habitantes</v>
      </c>
      <c r="S28" s="35" t="str">
        <f t="shared" si="4"/>
        <v>Tasa por 100 mil mujeres de violencia psicológica por Prevalencia para el Año 2020.</v>
      </c>
      <c r="T28" s="66" t="str">
        <f t="shared" si="57"/>
        <v>Tasa por 100 mil mujeres de violencia psicológica por Prevalencia para el Año 2020.</v>
      </c>
      <c r="U28" s="67" t="str">
        <f t="shared" si="58"/>
        <v>Nacional: Nacional</v>
      </c>
      <c r="V28" s="35" t="s">
        <v>13789</v>
      </c>
      <c r="W28" s="21" t="str">
        <f t="shared" si="59"/>
        <v>https://analytics.zoho.com/open-view/2395394000007026105</v>
      </c>
      <c r="X28" s="60" t="str">
        <f t="shared" si="23"/>
        <v>CHL</v>
      </c>
      <c r="Y28" s="20" t="s">
        <v>10690</v>
      </c>
      <c r="Z28" s="35" t="str">
        <f t="shared" si="7"/>
        <v>Tasa por 100 mil mujeres de violencia psicológica por comuna en la región Nacional de acuerdo a los datos publicados por el Centro de Estudios y Análisis del Delito de Chile para el Año 2020.</v>
      </c>
      <c r="AA28" s="63">
        <f t="shared" ref="AA28:AE28" si="62">+AA27</f>
        <v>44357</v>
      </c>
      <c r="AB28" s="60" t="str">
        <f t="shared" si="62"/>
        <v>Español</v>
      </c>
      <c r="AC28" s="60" t="str">
        <f t="shared" si="62"/>
        <v>Paula</v>
      </c>
      <c r="AD28" s="60" t="str">
        <f t="shared" si="62"/>
        <v>No Aplica</v>
      </c>
      <c r="AE28" s="60" t="str">
        <f t="shared" si="62"/>
        <v>No Aplica</v>
      </c>
      <c r="AF28" s="60" t="str">
        <f t="shared" si="56"/>
        <v>No Aplica</v>
      </c>
      <c r="AG28" s="64">
        <f>+VLOOKUP($P28,Parametros[[nombre]:[Columna1]],5,0)</f>
        <v>92</v>
      </c>
      <c r="AH28" s="64">
        <f t="shared" si="25"/>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45" x14ac:dyDescent="0.25">
      <c r="A29" s="51" t="str">
        <f t="shared" si="54"/>
        <v>GR 26|FILT:Nacional| MUES:Periodo|Tasa por 100 mil mujeres de violencia psicológica|Año 2020|</v>
      </c>
      <c r="B29" s="72" t="s">
        <v>13836</v>
      </c>
      <c r="C29" s="84">
        <v>1</v>
      </c>
      <c r="D29" s="44" t="s">
        <v>13801</v>
      </c>
      <c r="E29" s="86" t="s">
        <v>10690</v>
      </c>
      <c r="F29" s="45" t="s">
        <v>13806</v>
      </c>
      <c r="G29" s="87" t="s">
        <v>10450</v>
      </c>
      <c r="H29" s="39"/>
      <c r="I29" s="82"/>
      <c r="J29" s="88" t="s">
        <v>10690</v>
      </c>
      <c r="K29" s="73"/>
      <c r="L29" s="52"/>
      <c r="M29" s="36" t="str">
        <f t="shared" si="3"/>
        <v>Tasa por 100 mil mujeres de mujeres que sufren violencia psicológica por Nacional | Año 2020 |</v>
      </c>
      <c r="N29" s="20" t="str">
        <f t="shared" si="0"/>
        <v>Chile</v>
      </c>
      <c r="O29" s="83" t="s">
        <v>8309</v>
      </c>
      <c r="P29" s="20" t="str">
        <f t="shared" si="9"/>
        <v>Tasa</v>
      </c>
      <c r="Q29" s="28">
        <f>+IF($E29="PRODUCTO",VLOOKUP(J27,#REF!,9,0)&amp;"000",IF($E29="CATEGORÍA",VLOOKUP(J27,#REF!,7,0),$Q$1))</f>
        <v>270103001</v>
      </c>
      <c r="R29" s="20" t="str">
        <f t="shared" si="10"/>
        <v>tasa por 100 mil habitantes</v>
      </c>
      <c r="S29" s="35" t="str">
        <f t="shared" si="4"/>
        <v>Tasa por 100 mil mujeres de violencia psicológica por Periodo para el Año 2020.</v>
      </c>
      <c r="T29" s="66" t="str">
        <f t="shared" si="57"/>
        <v>Tasa por 100 mil mujeres de violencia psicológica por Periodo para el Año 2020.</v>
      </c>
      <c r="U29" s="67" t="str">
        <f t="shared" si="58"/>
        <v>Nacional: Nacional</v>
      </c>
      <c r="V29" s="35" t="s">
        <v>13789</v>
      </c>
      <c r="W29" s="21" t="str">
        <f t="shared" si="59"/>
        <v>https://analytics.zoho.com/open-view/2395394000007026438</v>
      </c>
      <c r="X29" s="60" t="str">
        <f t="shared" si="23"/>
        <v>CHL</v>
      </c>
      <c r="Y29" s="20" t="s">
        <v>10690</v>
      </c>
      <c r="Z29" s="35" t="str">
        <f t="shared" si="7"/>
        <v>Tasa por 100 mil mujeres de violencia psicológica por comuna en la región Nacional de acuerdo a los datos publicados por el Centro de Estudios y Análisis del Delito de Chile para el Año 2020.</v>
      </c>
      <c r="AA29" s="63">
        <f t="shared" ref="AA29:AE29" si="63">+AA28</f>
        <v>44357</v>
      </c>
      <c r="AB29" s="60" t="str">
        <f t="shared" si="63"/>
        <v>Español</v>
      </c>
      <c r="AC29" s="60" t="str">
        <f t="shared" si="63"/>
        <v>Paula</v>
      </c>
      <c r="AD29" s="60" t="str">
        <f t="shared" si="63"/>
        <v>No Aplica</v>
      </c>
      <c r="AE29" s="60" t="str">
        <f t="shared" si="63"/>
        <v>No Aplica</v>
      </c>
      <c r="AF29" s="60" t="str">
        <f t="shared" si="56"/>
        <v>No Aplica</v>
      </c>
      <c r="AG29" s="64">
        <f>+VLOOKUP($P29,Parametros[[nombre]:[Columna1]],5,0)</f>
        <v>92</v>
      </c>
      <c r="AH29" s="64">
        <f t="shared" si="25"/>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45" x14ac:dyDescent="0.25">
      <c r="A30" s="51" t="str">
        <f t="shared" si="54"/>
        <v>GR 27|FILT:Nacional| MUES:Región|Tasa por 100 mil mujeres de violencia psicológica|Periodo 2012-2020|</v>
      </c>
      <c r="B30" s="72" t="s">
        <v>13837</v>
      </c>
      <c r="C30" s="84">
        <v>1</v>
      </c>
      <c r="D30" s="44" t="s">
        <v>13802</v>
      </c>
      <c r="E30" s="86" t="s">
        <v>10690</v>
      </c>
      <c r="F30" s="45" t="s">
        <v>13806</v>
      </c>
      <c r="G30" s="87" t="s">
        <v>754</v>
      </c>
      <c r="H30" s="39"/>
      <c r="I30" s="82"/>
      <c r="J30" s="88" t="s">
        <v>10690</v>
      </c>
      <c r="K30" s="73"/>
      <c r="L30" s="52"/>
      <c r="M30" s="36" t="str">
        <f t="shared" si="3"/>
        <v>Tasa por 100 mil mujeres de mujeres que sufren violencia psicológica por Nacional | Periodo 2012-2020 |</v>
      </c>
      <c r="N30" s="20" t="str">
        <f t="shared" si="0"/>
        <v>Chile</v>
      </c>
      <c r="O30" s="83" t="s">
        <v>10449</v>
      </c>
      <c r="P30" s="20" t="str">
        <f t="shared" si="9"/>
        <v>Tasa</v>
      </c>
      <c r="Q30" s="28">
        <f>+IF($E30="PRODUCTO",VLOOKUP(J28,#REF!,9,0)&amp;"000",IF($E30="CATEGORÍA",VLOOKUP(J28,#REF!,7,0),$Q$1))</f>
        <v>270103001</v>
      </c>
      <c r="R30" s="20" t="str">
        <f t="shared" si="10"/>
        <v>tasa por 100 mil habitantes</v>
      </c>
      <c r="S30" s="35" t="str">
        <f t="shared" si="4"/>
        <v>Tasa por 100 mil mujeres de violencia psicológica por Región para el Periodo 2012-2020.</v>
      </c>
      <c r="T30" s="66" t="str">
        <f t="shared" si="57"/>
        <v>Tasa por 100 mil mujeres de violencia psicológica por Región para el Periodo 2012-2020.</v>
      </c>
      <c r="U30" s="67" t="str">
        <f t="shared" si="58"/>
        <v>Nacional: Nacional</v>
      </c>
      <c r="V30" s="35" t="s">
        <v>13789</v>
      </c>
      <c r="W30" s="21" t="str">
        <f t="shared" si="59"/>
        <v>https://analytics.zoho.com/open-view/2395394000007026575</v>
      </c>
      <c r="X30" s="60" t="str">
        <f t="shared" si="23"/>
        <v>CHL</v>
      </c>
      <c r="Y30" s="20" t="s">
        <v>10690</v>
      </c>
      <c r="Z30" s="35" t="str">
        <f t="shared" si="7"/>
        <v>Tasa por 100 mil mujeres de violencia psicológica por comuna en la región Nacional de acuerdo a los datos publicados por el Centro de Estudios y Análisis del Delito de Chile para el Periodo 2012-2020.</v>
      </c>
      <c r="AA30" s="63">
        <f t="shared" ref="AA30:AE30" si="64">+AA29</f>
        <v>44357</v>
      </c>
      <c r="AB30" s="60" t="str">
        <f t="shared" si="64"/>
        <v>Español</v>
      </c>
      <c r="AC30" s="60" t="str">
        <f t="shared" si="64"/>
        <v>Paula</v>
      </c>
      <c r="AD30" s="60" t="str">
        <f t="shared" si="64"/>
        <v>No Aplica</v>
      </c>
      <c r="AE30" s="60" t="str">
        <f t="shared" si="64"/>
        <v>No Aplica</v>
      </c>
      <c r="AF30" s="60" t="str">
        <f t="shared" si="56"/>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45" x14ac:dyDescent="0.25">
      <c r="A31" s="51" t="str">
        <f t="shared" si="54"/>
        <v>GR 28|FILT:Nacional| MUES:Comuna|Tasa por 100 mil mujeres de violencia psicológica|Periodo 2012-2020|</v>
      </c>
      <c r="B31" s="72" t="s">
        <v>13838</v>
      </c>
      <c r="C31" s="84">
        <v>1</v>
      </c>
      <c r="D31" s="44" t="s">
        <v>13803</v>
      </c>
      <c r="E31" s="86" t="s">
        <v>10690</v>
      </c>
      <c r="F31" s="45" t="s">
        <v>13806</v>
      </c>
      <c r="G31" s="87" t="s">
        <v>1061</v>
      </c>
      <c r="H31" s="39"/>
      <c r="I31" s="82"/>
      <c r="J31" s="88" t="s">
        <v>10690</v>
      </c>
      <c r="K31" s="73"/>
      <c r="L31" s="52"/>
      <c r="M31" s="36" t="str">
        <f t="shared" si="3"/>
        <v>Tasa por 100 mil mujeres de mujeres que sufren violencia psicológica por Nacional | Periodo 2012-2020 |</v>
      </c>
      <c r="N31" s="20" t="str">
        <f t="shared" si="0"/>
        <v>Chile</v>
      </c>
      <c r="O31" s="83" t="s">
        <v>10449</v>
      </c>
      <c r="P31" s="20" t="str">
        <f t="shared" si="9"/>
        <v>Tasa</v>
      </c>
      <c r="Q31" s="28">
        <f>+IF($E31="PRODUCTO",VLOOKUP(J29,#REF!,9,0)&amp;"000",IF($E31="CATEGORÍA",VLOOKUP(J29,#REF!,7,0),$Q$1))</f>
        <v>270103001</v>
      </c>
      <c r="R31" s="20" t="str">
        <f t="shared" si="10"/>
        <v>tasa por 100 mil habitantes</v>
      </c>
      <c r="S31" s="35" t="str">
        <f t="shared" si="4"/>
        <v>Tasa por 100 mil mujeres de violencia psicológica por Comuna para el Periodo 2012-2020.</v>
      </c>
      <c r="T31" s="66" t="str">
        <f t="shared" si="57"/>
        <v>Tasa por 100 mil mujeres de violencia psicológica por Comuna para el Periodo 2012-2020.</v>
      </c>
      <c r="U31" s="67" t="str">
        <f t="shared" si="58"/>
        <v>Nacional: Nacional</v>
      </c>
      <c r="V31" s="35" t="s">
        <v>13789</v>
      </c>
      <c r="W31" s="21" t="str">
        <f t="shared" si="59"/>
        <v>https://analytics.zoho.com/open-view/2395394000007026714</v>
      </c>
      <c r="X31" s="60" t="str">
        <f t="shared" si="23"/>
        <v>CHL</v>
      </c>
      <c r="Y31" s="20" t="s">
        <v>10690</v>
      </c>
      <c r="Z31" s="35" t="str">
        <f t="shared" si="7"/>
        <v>Tasa por 100 mil mujeres de violencia psicológica por comuna en la región Nacional de acuerdo a los datos publicados por el Centro de Estudios y Análisis del Delito de Chile para el Periodo 2012-2020.</v>
      </c>
      <c r="AA31" s="63">
        <f t="shared" ref="AA31:AE31" si="65">+AA30</f>
        <v>44357</v>
      </c>
      <c r="AB31" s="60" t="str">
        <f t="shared" si="65"/>
        <v>Español</v>
      </c>
      <c r="AC31" s="60" t="str">
        <f t="shared" si="65"/>
        <v>Paula</v>
      </c>
      <c r="AD31" s="60" t="str">
        <f t="shared" si="65"/>
        <v>No Aplica</v>
      </c>
      <c r="AE31" s="60" t="str">
        <f t="shared" si="65"/>
        <v>No Aplica</v>
      </c>
      <c r="AF31" s="60" t="str">
        <f t="shared" si="56"/>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45" x14ac:dyDescent="0.25">
      <c r="A32" s="51" t="str">
        <f t="shared" si="54"/>
        <v>GR 29|FILT:Nacional| MUES:Prevalencia|Tasa por 100 mil mujeres de violencia psicológica|Periodo 2012-2020|</v>
      </c>
      <c r="B32" s="72" t="s">
        <v>13839</v>
      </c>
      <c r="C32" s="84">
        <v>1</v>
      </c>
      <c r="D32" s="44" t="s">
        <v>13804</v>
      </c>
      <c r="E32" s="86" t="s">
        <v>10690</v>
      </c>
      <c r="F32" s="45" t="s">
        <v>13806</v>
      </c>
      <c r="G32" s="87" t="s">
        <v>13761</v>
      </c>
      <c r="H32" s="39"/>
      <c r="I32" s="82"/>
      <c r="J32" s="88" t="s">
        <v>10690</v>
      </c>
      <c r="K32" s="73"/>
      <c r="L32" s="52"/>
      <c r="M32" s="36" t="str">
        <f t="shared" si="3"/>
        <v>Tasa por 100 mil mujeres de mujeres que sufren violencia psicológica por Nacional | Periodo 2012-2020 |</v>
      </c>
      <c r="N32" s="20" t="str">
        <f t="shared" si="0"/>
        <v>Chile</v>
      </c>
      <c r="O32" s="83" t="s">
        <v>10449</v>
      </c>
      <c r="P32" s="20" t="str">
        <f t="shared" si="9"/>
        <v>Tasa</v>
      </c>
      <c r="Q32" s="28">
        <f>+IF($E32="PRODUCTO",VLOOKUP(J30,#REF!,9,0)&amp;"000",IF($E32="CATEGORÍA",VLOOKUP(J30,#REF!,7,0),$Q$1))</f>
        <v>270103001</v>
      </c>
      <c r="R32" s="20" t="str">
        <f t="shared" si="10"/>
        <v>tasa por 100 mil habitantes</v>
      </c>
      <c r="S32" s="35" t="str">
        <f t="shared" si="4"/>
        <v>Tasa por 100 mil mujeres de violencia psicológica por Prevalencia para el Periodo 2012-2020.</v>
      </c>
      <c r="T32" s="66" t="str">
        <f t="shared" si="57"/>
        <v>Tasa por 100 mil mujeres de violencia psicológica por Prevalencia para el Periodo 2012-2020.</v>
      </c>
      <c r="U32" s="67" t="str">
        <f t="shared" si="58"/>
        <v>Nacional: Nacional</v>
      </c>
      <c r="V32" s="35" t="s">
        <v>13789</v>
      </c>
      <c r="W32" s="21" t="str">
        <f t="shared" si="59"/>
        <v>https://analytics.zoho.com/open-view/2395394000007026835</v>
      </c>
      <c r="X32" s="60" t="str">
        <f t="shared" si="23"/>
        <v>CHL</v>
      </c>
      <c r="Y32" s="20" t="s">
        <v>10690</v>
      </c>
      <c r="Z32" s="35" t="str">
        <f t="shared" si="7"/>
        <v>Tasa por 100 mil mujeres de violencia psicológica por comuna en la región Nacional de acuerdo a los datos publicados por el Centro de Estudios y Análisis del Delito de Chile para el Periodo 2012-2020.</v>
      </c>
      <c r="AA32" s="63">
        <f t="shared" ref="AA32:AE32" si="66">+AA31</f>
        <v>44357</v>
      </c>
      <c r="AB32" s="60" t="str">
        <f t="shared" si="66"/>
        <v>Español</v>
      </c>
      <c r="AC32" s="60" t="str">
        <f t="shared" si="66"/>
        <v>Paula</v>
      </c>
      <c r="AD32" s="60" t="str">
        <f t="shared" si="66"/>
        <v>No Aplica</v>
      </c>
      <c r="AE32" s="60" t="str">
        <f t="shared" si="66"/>
        <v>No Aplica</v>
      </c>
      <c r="AF32" s="60" t="str">
        <f t="shared" si="56"/>
        <v>No Aplica</v>
      </c>
      <c r="AG32" s="64">
        <f>+VLOOKUP($P32,Parametros[[nombre]:[Columna1]],5,0)</f>
        <v>92</v>
      </c>
      <c r="AH32" s="64">
        <f t="shared" si="25"/>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45" x14ac:dyDescent="0.25">
      <c r="A33" s="51" t="str">
        <f t="shared" si="54"/>
        <v>GR 30|FILT:Nacional| MUES:Periodo|Tasa por 100 mil mujeres de violencia psicológica|Periodo 2012-2020|</v>
      </c>
      <c r="B33" s="72" t="s">
        <v>13840</v>
      </c>
      <c r="C33" s="84">
        <v>1</v>
      </c>
      <c r="D33" s="44" t="s">
        <v>13805</v>
      </c>
      <c r="E33" s="86" t="s">
        <v>10690</v>
      </c>
      <c r="F33" s="45" t="s">
        <v>13806</v>
      </c>
      <c r="G33" s="87" t="s">
        <v>10450</v>
      </c>
      <c r="H33" s="39"/>
      <c r="I33" s="82"/>
      <c r="J33" s="88" t="s">
        <v>10690</v>
      </c>
      <c r="K33" s="73"/>
      <c r="L33" s="52"/>
      <c r="M33" s="36" t="str">
        <f t="shared" si="3"/>
        <v>Tasa por 100 mil mujeres de mujeres que sufren violencia psicológica por Nacional | Periodo 2012-2020 |</v>
      </c>
      <c r="N33" s="20" t="str">
        <f t="shared" si="0"/>
        <v>Chile</v>
      </c>
      <c r="O33" s="83" t="s">
        <v>10449</v>
      </c>
      <c r="P33" s="20" t="str">
        <f t="shared" si="9"/>
        <v>Tasa</v>
      </c>
      <c r="Q33" s="28">
        <f>+IF($E33="PRODUCTO",VLOOKUP(J31,#REF!,9,0)&amp;"000",IF($E33="CATEGORÍA",VLOOKUP(J31,#REF!,7,0),$Q$1))</f>
        <v>270103001</v>
      </c>
      <c r="R33" s="20" t="str">
        <f t="shared" si="10"/>
        <v>tasa por 100 mil habitantes</v>
      </c>
      <c r="S33" s="35" t="str">
        <f t="shared" si="4"/>
        <v>Tasa por 100 mil mujeres de violencia psicológica por Periodo para el Periodo 2012-2020.</v>
      </c>
      <c r="T33" s="66" t="str">
        <f t="shared" si="57"/>
        <v>Tasa por 100 mil mujeres de violencia psicológica por Periodo para el Periodo 2012-2020.</v>
      </c>
      <c r="U33" s="67" t="str">
        <f t="shared" si="58"/>
        <v>Nacional: Nacional</v>
      </c>
      <c r="V33" s="35" t="s">
        <v>13789</v>
      </c>
      <c r="W33" s="21" t="str">
        <f t="shared" si="59"/>
        <v>https://analytics.zoho.com/open-view/2395394000007026920</v>
      </c>
      <c r="X33" s="60" t="str">
        <f t="shared" si="23"/>
        <v>CHL</v>
      </c>
      <c r="Y33" s="20" t="s">
        <v>10690</v>
      </c>
      <c r="Z33" s="35" t="str">
        <f t="shared" si="7"/>
        <v>Tasa por 100 mil mujeres de violencia psicológica por comuna en la región Nacional de acuerdo a los datos publicados por el Centro de Estudios y Análisis del Delito de Chile para el Periodo 2012-2020.</v>
      </c>
      <c r="AA33" s="63">
        <f t="shared" ref="AA33:AE33" si="67">+AA32</f>
        <v>44357</v>
      </c>
      <c r="AB33" s="60" t="str">
        <f t="shared" si="67"/>
        <v>Español</v>
      </c>
      <c r="AC33" s="60" t="str">
        <f t="shared" si="67"/>
        <v>Paula</v>
      </c>
      <c r="AD33" s="60" t="str">
        <f t="shared" si="67"/>
        <v>No Aplica</v>
      </c>
      <c r="AE33" s="60" t="str">
        <f t="shared" si="67"/>
        <v>No Aplica</v>
      </c>
      <c r="AF33" s="60" t="str">
        <f t="shared" si="56"/>
        <v>No Aplica</v>
      </c>
      <c r="AG33" s="64">
        <f>+VLOOKUP($P33,Parametros[[nombre]:[Columna1]],5,0)</f>
        <v>92</v>
      </c>
      <c r="AH33" s="64">
        <f t="shared" si="25"/>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6"/>
        <v>No Aplica</v>
      </c>
      <c r="AN33" s="60" t="str">
        <f t="shared" si="27"/>
        <v>No Aplica</v>
      </c>
      <c r="AO33" s="60" t="str">
        <f t="shared" si="28"/>
        <v>No Aplica</v>
      </c>
      <c r="AP33" s="65">
        <f>VLOOKUP($AC33,Responsables[],3,0)</f>
        <v>7</v>
      </c>
      <c r="AQ33" s="65">
        <f>VLOOKUP($R33,unidad_medida[[#All],[nombre]:[Columna1]],5,0)</f>
        <v>77</v>
      </c>
    </row>
    <row r="34" spans="1:43" ht="89.25" x14ac:dyDescent="0.25">
      <c r="A34" s="51" t="str">
        <f t="shared" si="54"/>
        <v>II 01|FILT:Región| MUES:Comuna-Prevalencia-Periodo|Tasa por 100 mil mujeres de violencia psicológica|Año 2020|</v>
      </c>
      <c r="B34" s="72" t="s">
        <v>13841</v>
      </c>
      <c r="C34" s="84">
        <v>16</v>
      </c>
      <c r="D34" s="85" t="s">
        <v>13729</v>
      </c>
      <c r="E34" s="86" t="s">
        <v>754</v>
      </c>
      <c r="F34" s="45" t="s">
        <v>13806</v>
      </c>
      <c r="G34" s="87" t="s">
        <v>13855</v>
      </c>
      <c r="H34" s="39"/>
      <c r="I34" s="82"/>
      <c r="J34" s="40" t="s">
        <v>795</v>
      </c>
      <c r="K34" s="73"/>
      <c r="L34" s="52"/>
      <c r="M34" s="36" t="str">
        <f t="shared" si="3"/>
        <v>Tasa por 100 mil mujeres de mujeres que sufren violencia psicológica por Tarapacá | Año 2020 |</v>
      </c>
      <c r="N34" s="20" t="str">
        <f t="shared" si="0"/>
        <v>Tarapacá</v>
      </c>
      <c r="O34" s="83" t="s">
        <v>8309</v>
      </c>
      <c r="P34" s="20" t="str">
        <f>+P25</f>
        <v>Tasa</v>
      </c>
      <c r="Q34" s="28">
        <f>+IF($E34="PRODUCTO",VLOOKUP(J24,#REF!,9,0)&amp;"000",IF($E34="CATEGORÍA",VLOOKUP(J24,#REF!,7,0),$Q$1))</f>
        <v>270103001</v>
      </c>
      <c r="R34" s="20" t="str">
        <f>R25</f>
        <v>tasa por 100 mil habitantes</v>
      </c>
      <c r="S34" s="35" t="str">
        <f t="shared" si="4"/>
        <v>Tasa por 100 mil mujeres de violencia psicológica por Comuna-Prevalencia-Periodo para el Año 2020.</v>
      </c>
      <c r="T34" s="66" t="str">
        <f t="shared" si="5"/>
        <v>Tasa por 100 mil mujeres de violencia psicológica por Comuna-Prevalencia-Periodo para el Año 2020.</v>
      </c>
      <c r="U34" s="67" t="str">
        <f>+E34&amp;": "&amp;J24</f>
        <v>Región: Año</v>
      </c>
      <c r="V34" s="35" t="s">
        <v>13789</v>
      </c>
      <c r="W34" s="21" t="str">
        <f t="shared" ref="W34:W36" si="68">HYPERLINK(B34,B34)</f>
        <v>https://analytics.zoho.com/open-view/2395394000007028015?ZOHO_CRITERIA=%22Trasposicion_27.19%22.%22Mes%22%20%3D%202020%20and%20%22Trasposicion_27.19%22.%22Valor%22%3E0.99%20and%20%22Trasposicion_27.19%22.%22Cod%20regi%C3%B3n%22%20%3D%201</v>
      </c>
      <c r="X34" s="60" t="str">
        <f>+X25</f>
        <v>CHL</v>
      </c>
      <c r="Y34" s="20" t="s">
        <v>10690</v>
      </c>
      <c r="Z34" s="35" t="str">
        <f t="shared" si="7"/>
        <v>Tasa por 100 mil mujeres de violencia psicológica por comuna en la región Tarapacá de acuerdo a los datos publicados por el Centro de Estudios y Análisis del Delito de Chile para el Año 2020.</v>
      </c>
      <c r="AA34" s="63">
        <f t="shared" ref="AA34:AF34" si="69">+AA25</f>
        <v>44357</v>
      </c>
      <c r="AB34" s="60" t="str">
        <f t="shared" si="69"/>
        <v>Español</v>
      </c>
      <c r="AC34" s="60" t="str">
        <f t="shared" si="69"/>
        <v>Paula</v>
      </c>
      <c r="AD34" s="60" t="str">
        <f t="shared" si="69"/>
        <v>No Aplica</v>
      </c>
      <c r="AE34" s="60" t="str">
        <f t="shared" si="69"/>
        <v>No Aplica</v>
      </c>
      <c r="AF34" s="60" t="str">
        <f t="shared" si="69"/>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89.25" x14ac:dyDescent="0.25">
      <c r="A35" s="51" t="str">
        <f t="shared" si="54"/>
        <v>II 02|FILT:Prevalencia| MUES:Región-Comuna-Periodo|Tasa por 100 mil mujeres de violencia psicológica|Año 2020|</v>
      </c>
      <c r="B35" s="72" t="s">
        <v>13842</v>
      </c>
      <c r="C35" s="84">
        <v>3</v>
      </c>
      <c r="D35" s="85" t="s">
        <v>13792</v>
      </c>
      <c r="E35" s="86" t="s">
        <v>13761</v>
      </c>
      <c r="F35" s="45" t="s">
        <v>13806</v>
      </c>
      <c r="G35" s="87" t="s">
        <v>13793</v>
      </c>
      <c r="H35" s="39"/>
      <c r="I35" s="82"/>
      <c r="J35" t="s">
        <v>13847</v>
      </c>
      <c r="K35" s="73"/>
      <c r="L35" s="52"/>
      <c r="M35" s="36" t="str">
        <f t="shared" si="3"/>
        <v>Tasa por 100 mil mujeres de mujeres que sufren violencia psicológica por Violencia Psicológica General | Año 2020 |</v>
      </c>
      <c r="N35" s="20" t="str">
        <f t="shared" si="0"/>
        <v>Chile</v>
      </c>
      <c r="O35" s="83" t="s">
        <v>8309</v>
      </c>
      <c r="P35" s="20" t="str">
        <f t="shared" si="9"/>
        <v>Tasa</v>
      </c>
      <c r="Q35" s="28">
        <f>+IF($E35="PRODUCTO",VLOOKUP(J25,#REF!,9,0)&amp;"000",IF($E35="CATEGORÍA",VLOOKUP(J25,#REF!,7,0),$Q$1))</f>
        <v>270103001</v>
      </c>
      <c r="R35" s="20" t="str">
        <f t="shared" ref="R35:R36" si="70">R34</f>
        <v>tasa por 100 mil habitantes</v>
      </c>
      <c r="S35" s="35" t="str">
        <f t="shared" si="4"/>
        <v>Tasa por 100 mil mujeres de violencia psicológica por Región-Comuna-Periodo para el Año 2020.</v>
      </c>
      <c r="T35" s="66" t="str">
        <f t="shared" si="5"/>
        <v>Tasa por 100 mil mujeres de violencia psicológica por Región-Comuna-Periodo para el Año 2020.</v>
      </c>
      <c r="U35" s="67" t="str">
        <f>+E35&amp;": "&amp;J25</f>
        <v>Prevalencia: Año</v>
      </c>
      <c r="V35" s="35" t="s">
        <v>13789</v>
      </c>
      <c r="W35" s="21" t="str">
        <f t="shared" si="68"/>
        <v>https://analytics.zoho.com/open-view/2395394000007140059?ZOHO_CRITERIA=%22Trasposicion_27.19%22.%22Mes%22%20%3D%202020%20and%20%22Trasposicion_27.19%22.%22Valor%22%3E0.99%20and%20%22Trasposicion_27.19%22.%22Id%20prevalencia%22%20%3D%201</v>
      </c>
      <c r="X35" s="60" t="str">
        <f t="shared" si="23"/>
        <v>CHL</v>
      </c>
      <c r="Y35" s="20" t="s">
        <v>10690</v>
      </c>
      <c r="Z35" s="35" t="str">
        <f t="shared" si="7"/>
        <v>Tasa por 100 mil mujeres de violencia psicológica por comuna en la región Violencia Psicológica General de acuerdo a los datos publicados por el Centro de Estudios y Análisis del Delito de Chile para el Año 2020.</v>
      </c>
      <c r="AA35" s="63">
        <f t="shared" ref="AA35:AF35" si="71">+AA34</f>
        <v>44357</v>
      </c>
      <c r="AB35" s="60" t="str">
        <f t="shared" si="71"/>
        <v>Español</v>
      </c>
      <c r="AC35" s="60" t="str">
        <f t="shared" si="71"/>
        <v>Paula</v>
      </c>
      <c r="AD35" s="60" t="str">
        <f t="shared" si="71"/>
        <v>No Aplica</v>
      </c>
      <c r="AE35" s="60" t="str">
        <f t="shared" si="71"/>
        <v>No Aplica</v>
      </c>
      <c r="AF35" s="60" t="str">
        <f t="shared" si="71"/>
        <v>No Aplica</v>
      </c>
      <c r="AG35" s="64">
        <f>+VLOOKUP($P35,Parametros[[nombre]:[Columna1]],5,0)</f>
        <v>92</v>
      </c>
      <c r="AH35" s="64">
        <f t="shared" si="25"/>
        <v>1</v>
      </c>
      <c r="AI35" s="64">
        <f>+VLOOKUP($N35,Territorio[[nombre]:[Columna1]],7,0)</f>
        <v>38</v>
      </c>
      <c r="AJ35" s="64">
        <f>+VLOOKUP(O35,Temporalidad[[nombre]:[Columna1]],7,0)</f>
        <v>31</v>
      </c>
      <c r="AK35" s="64">
        <f>+VLOOKUP(LEFT($D35,2),Tipo_Gráfico[[id2]:[Tipo Gráfico]],3,0)</f>
        <v>3</v>
      </c>
      <c r="AL35" s="35" t="str">
        <f t="shared" ref="AL35:AL36" si="72">AL34</f>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76.5" x14ac:dyDescent="0.25">
      <c r="A36" s="51" t="str">
        <f t="shared" si="54"/>
        <v>II 03|FILT:Región| MUES:Comuna-Prevalencia-Periodo|Tasa por 100 mil mujeres de violencia psicológica|Periodo 2012-2020|</v>
      </c>
      <c r="B36" s="72" t="s">
        <v>13843</v>
      </c>
      <c r="C36" s="84">
        <v>16</v>
      </c>
      <c r="D36" s="85" t="s">
        <v>13794</v>
      </c>
      <c r="E36" s="86" t="s">
        <v>754</v>
      </c>
      <c r="F36" s="45" t="s">
        <v>13806</v>
      </c>
      <c r="G36" s="87" t="s">
        <v>13855</v>
      </c>
      <c r="H36" s="39"/>
      <c r="I36" s="82"/>
      <c r="J36" s="40" t="s">
        <v>795</v>
      </c>
      <c r="K36" s="73"/>
      <c r="L36" s="52"/>
      <c r="M36" s="36" t="str">
        <f t="shared" si="3"/>
        <v>Tasa por 100 mil mujeres de mujeres que sufren violencia psicológica por Tarapacá | Periodo 2012-2020 |</v>
      </c>
      <c r="N36" s="20" t="str">
        <f t="shared" si="0"/>
        <v>Tarapacá</v>
      </c>
      <c r="O36" s="83" t="s">
        <v>10449</v>
      </c>
      <c r="P36" s="20" t="str">
        <f t="shared" si="9"/>
        <v>Tasa</v>
      </c>
      <c r="Q36" s="28">
        <f>+IF($E36="PRODUCTO",VLOOKUP(J34,#REF!,9,0)&amp;"000",IF($E36="CATEGORÍA",VLOOKUP(J34,#REF!,7,0),$Q$1))</f>
        <v>270103001</v>
      </c>
      <c r="R36" s="20" t="str">
        <f t="shared" si="70"/>
        <v>tasa por 100 mil habitantes</v>
      </c>
      <c r="S36" s="35" t="str">
        <f t="shared" si="4"/>
        <v>Tasa por 100 mil mujeres de violencia psicológica por Comuna-Prevalencia-Periodo para el Periodo 2012-2020.</v>
      </c>
      <c r="T36" s="66" t="str">
        <f t="shared" si="5"/>
        <v>Tasa por 100 mil mujeres de violencia psicológica por Comuna-Prevalencia-Periodo para el Periodo 2012-2020.</v>
      </c>
      <c r="U36" s="67" t="str">
        <f t="shared" ref="U36" si="73">+E36&amp;": "&amp;J34</f>
        <v>Región: Tarapacá</v>
      </c>
      <c r="V36" s="35" t="s">
        <v>13789</v>
      </c>
      <c r="W36" s="21" t="str">
        <f t="shared" si="68"/>
        <v>https://analytics.zoho.com/open-view/2395394000007144599?ZOHO_CRITERIA=%22Trasposicion_27.19%22.%22Valor%22%3E0.99%20and%20%0A%22Trasposicion_27.19%22.%22Cod%20regi%C3%B3n%22%20%3D%201</v>
      </c>
      <c r="X36" s="60" t="str">
        <f t="shared" si="23"/>
        <v>CHL</v>
      </c>
      <c r="Y36" s="20" t="s">
        <v>10690</v>
      </c>
      <c r="Z36" s="35" t="str">
        <f t="shared" si="7"/>
        <v>Tasa por 100 mil mujeres de violencia psicológica por comuna en la región Tarapacá de acuerdo a los datos publicados por el Centro de Estudios y Análisis del Delito de Chile para el Periodo 2012-2020.</v>
      </c>
      <c r="AA36" s="63">
        <f t="shared" ref="AA36:AF36" si="74">+AA35</f>
        <v>44357</v>
      </c>
      <c r="AB36" s="60" t="str">
        <f t="shared" si="74"/>
        <v>Español</v>
      </c>
      <c r="AC36" s="60" t="str">
        <f t="shared" si="74"/>
        <v>Paula</v>
      </c>
      <c r="AD36" s="60" t="str">
        <f t="shared" si="74"/>
        <v>No Aplica</v>
      </c>
      <c r="AE36" s="60" t="str">
        <f t="shared" si="74"/>
        <v>No Aplica</v>
      </c>
      <c r="AF36" s="60" t="str">
        <f t="shared" si="74"/>
        <v>No Aplica</v>
      </c>
      <c r="AG36" s="64">
        <f>+VLOOKUP($P36,Parametros[[nombre]:[Columna1]],5,0)</f>
        <v>92</v>
      </c>
      <c r="AH36" s="64">
        <f t="shared" si="25"/>
        <v>1</v>
      </c>
      <c r="AI36" s="64">
        <f>+VLOOKUP($N36,Territorio[[nombre]:[Columna1]],7,0)</f>
        <v>252</v>
      </c>
      <c r="AJ36" s="64">
        <f>+VLOOKUP(O36,Temporalidad[[nombre]:[Columna1]],7,0)</f>
        <v>1757</v>
      </c>
      <c r="AK36" s="64">
        <f>+VLOOKUP(LEFT($D36,2),Tipo_Gráfico[[id2]:[Tipo Gráfico]],3,0)</f>
        <v>3</v>
      </c>
      <c r="AL36" s="35" t="str">
        <f t="shared" si="72"/>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63.75" x14ac:dyDescent="0.25">
      <c r="A37" s="51" t="str">
        <f t="shared" si="54"/>
        <v>II 04|FILT:Prevalencia| MUES:Región-Comuna-Periodo|Tasa por 100 mil mujeres de violencia psicológica|Periodo 2012-2020|</v>
      </c>
      <c r="B37" s="72" t="s">
        <v>13844</v>
      </c>
      <c r="C37" s="84">
        <v>3</v>
      </c>
      <c r="D37" s="85" t="s">
        <v>13795</v>
      </c>
      <c r="E37" s="86" t="s">
        <v>13761</v>
      </c>
      <c r="F37" s="45" t="s">
        <v>13806</v>
      </c>
      <c r="G37" s="87" t="s">
        <v>13793</v>
      </c>
      <c r="H37" s="39"/>
      <c r="I37" s="82"/>
      <c r="J37" t="s">
        <v>13847</v>
      </c>
      <c r="K37" s="73"/>
      <c r="L37" s="52"/>
      <c r="M37" s="36" t="str">
        <f t="shared" si="3"/>
        <v>Tasa por 100 mil mujeres de mujeres que sufren violencia psicológica por Violencia Psicológica General | Periodo 2012-2020 |</v>
      </c>
      <c r="N37" s="20" t="str">
        <f t="shared" si="0"/>
        <v>Chile</v>
      </c>
      <c r="O37" s="83" t="s">
        <v>10449</v>
      </c>
      <c r="P37" s="20" t="str">
        <f t="shared" si="9"/>
        <v>Tasa</v>
      </c>
      <c r="Q37" s="28">
        <f>+IF($E37="PRODUCTO",VLOOKUP(J35,#REF!,9,0)&amp;"000",IF($E37="CATEGORÍA",VLOOKUP(J35,#REF!,7,0),$Q$1))</f>
        <v>270103001</v>
      </c>
      <c r="R37" s="20" t="str">
        <f t="shared" ref="R37:R39" si="75">R36</f>
        <v>tasa por 100 mil habitantes</v>
      </c>
      <c r="S37" s="35" t="str">
        <f t="shared" si="4"/>
        <v>Tasa por 100 mil mujeres de violencia psicológica por Región-Comuna-Periodo para el Periodo 2012-2020.</v>
      </c>
      <c r="T37" s="66" t="str">
        <f t="shared" si="5"/>
        <v>Tasa por 100 mil mujeres de violencia psicológica por Región-Comuna-Periodo para el Periodo 2012-2020.</v>
      </c>
      <c r="U37" s="67" t="str">
        <f t="shared" ref="U37:U39" si="76">+E37&amp;": "&amp;J35</f>
        <v>Prevalencia: Violencia Psicológica General</v>
      </c>
      <c r="V37" s="35" t="s">
        <v>13789</v>
      </c>
      <c r="W37" s="21" t="str">
        <f t="shared" ref="W37:W39" si="77">HYPERLINK(B37,B37)</f>
        <v>https://analytics.zoho.com/open-view/2395394000007141980?ZOHO_CRITERIA=%22Trasposicion_27.19%22.%22Valor%22%3E0.99%20and%20%22Trasposicion_27.19%22.%22Id%20prevalencia%22%20%3D%201</v>
      </c>
      <c r="X37" s="60" t="str">
        <f t="shared" si="23"/>
        <v>CHL</v>
      </c>
      <c r="Y37" s="20" t="s">
        <v>10690</v>
      </c>
      <c r="Z37" s="35" t="str">
        <f t="shared" si="7"/>
        <v>Tasa por 100 mil mujeres de violencia psicológica por comuna en la región Violencia Psicológica General de acuerdo a los datos publicados por el Centro de Estudios y Análisis del Delito de Chile para el Periodo 2012-2020.</v>
      </c>
      <c r="AA37" s="63">
        <f t="shared" ref="AA37:AF37" si="78">+AA36</f>
        <v>44357</v>
      </c>
      <c r="AB37" s="60" t="str">
        <f t="shared" si="78"/>
        <v>Español</v>
      </c>
      <c r="AC37" s="60" t="str">
        <f t="shared" si="78"/>
        <v>Paula</v>
      </c>
      <c r="AD37" s="60" t="str">
        <f t="shared" si="78"/>
        <v>No Aplica</v>
      </c>
      <c r="AE37" s="60" t="str">
        <f t="shared" si="78"/>
        <v>No Aplica</v>
      </c>
      <c r="AF37" s="60" t="str">
        <f t="shared" si="78"/>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3</v>
      </c>
      <c r="AL37" s="35" t="str">
        <f t="shared" ref="AL37:AL39" si="79">AL36</f>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63.75" x14ac:dyDescent="0.25">
      <c r="A38" s="51" t="str">
        <f t="shared" si="54"/>
        <v>RP 01|FILT:Nacional| MUES:Región-Comuna-Prevalencia-Periodo|Tasa por 100 mil mujeres de violencia psicológica|Año 2020|</v>
      </c>
      <c r="B38" s="72" t="s">
        <v>13845</v>
      </c>
      <c r="C38" s="84">
        <v>1</v>
      </c>
      <c r="D38" s="85" t="s">
        <v>13796</v>
      </c>
      <c r="E38" s="86" t="s">
        <v>10690</v>
      </c>
      <c r="F38" s="45" t="s">
        <v>13806</v>
      </c>
      <c r="G38" s="87" t="s">
        <v>13856</v>
      </c>
      <c r="H38" s="39"/>
      <c r="I38" s="82"/>
      <c r="J38" s="40" t="s">
        <v>8278</v>
      </c>
      <c r="K38" s="73"/>
      <c r="L38" s="52"/>
      <c r="M38" s="36" t="str">
        <f t="shared" si="3"/>
        <v>Tasa por 100 mil mujeres de mujeres que sufren violencia psicológica por Año | Año 2020 |</v>
      </c>
      <c r="N38" s="20" t="str">
        <f t="shared" si="0"/>
        <v>Chile</v>
      </c>
      <c r="O38" s="83" t="s">
        <v>8309</v>
      </c>
      <c r="P38" s="20" t="str">
        <f t="shared" si="9"/>
        <v>Tasa</v>
      </c>
      <c r="Q38" s="28">
        <f>+IF($E38="PRODUCTO",VLOOKUP(J36,#REF!,9,0)&amp;"000",IF($E38="CATEGORÍA",VLOOKUP(J36,#REF!,7,0),$Q$1))</f>
        <v>270103001</v>
      </c>
      <c r="R38" s="20" t="str">
        <f t="shared" si="75"/>
        <v>tasa por 100 mil habitantes</v>
      </c>
      <c r="S38" s="35" t="str">
        <f t="shared" si="4"/>
        <v>Tasa por 100 mil mujeres de violencia psicológica por Región-Comuna-Prevalencia-Periodo para el Año 2020.</v>
      </c>
      <c r="T38" s="66" t="str">
        <f t="shared" si="5"/>
        <v>Tasa por 100 mil mujeres de violencia psicológica por Región-Comuna-Prevalencia-Periodo para el Año 2020.</v>
      </c>
      <c r="U38" s="67" t="str">
        <f t="shared" si="76"/>
        <v>Nacional: Tarapacá</v>
      </c>
      <c r="V38" s="35" t="s">
        <v>13789</v>
      </c>
      <c r="W38" s="21" t="str">
        <f t="shared" si="77"/>
        <v>https://analytics.zoho.com/open-view/2395394000007153172?ZOHO_CRITERIA=%22Trasposicion_27.19%22.%22Mes%22%20%3D%202020%20and%20%22Trasposicion_27.19%22.%22Valor%22%3E0.99</v>
      </c>
      <c r="X38" s="60" t="str">
        <f t="shared" si="23"/>
        <v>CHL</v>
      </c>
      <c r="Y38" s="20" t="s">
        <v>10690</v>
      </c>
      <c r="Z38" s="35" t="str">
        <f t="shared" si="7"/>
        <v>Tasa por 100 mil mujeres de violencia psicológica por comuna en la región Año de acuerdo a los datos publicados por el Centro de Estudios y Análisis del Delito de Chile para el Año 2020.</v>
      </c>
      <c r="AA38" s="63">
        <f t="shared" ref="AA38:AF38" si="80">+AA37</f>
        <v>44357</v>
      </c>
      <c r="AB38" s="60" t="str">
        <f t="shared" si="80"/>
        <v>Español</v>
      </c>
      <c r="AC38" s="60" t="str">
        <f t="shared" si="80"/>
        <v>Paula</v>
      </c>
      <c r="AD38" s="60" t="str">
        <f t="shared" si="80"/>
        <v>No Aplica</v>
      </c>
      <c r="AE38" s="60" t="str">
        <f t="shared" si="80"/>
        <v>No Aplica</v>
      </c>
      <c r="AF38" s="60" t="str">
        <f t="shared" si="80"/>
        <v>No Aplica</v>
      </c>
      <c r="AG38" s="64">
        <f>+VLOOKUP($P38,Parametros[[nombre]:[Columna1]],5,0)</f>
        <v>92</v>
      </c>
      <c r="AH38" s="64">
        <f t="shared" si="25"/>
        <v>1</v>
      </c>
      <c r="AI38" s="64">
        <f>+VLOOKUP($N38,Territorio[[nombre]:[Columna1]],7,0)</f>
        <v>38</v>
      </c>
      <c r="AJ38" s="64">
        <f>+VLOOKUP(O38,Temporalidad[[nombre]:[Columna1]],7,0)</f>
        <v>31</v>
      </c>
      <c r="AK38" s="64">
        <f>+VLOOKUP(LEFT($D38,2),Tipo_Gráfico[[id2]:[Tipo Gráfico]],3,0)</f>
        <v>4</v>
      </c>
      <c r="AL38" s="35" t="str">
        <f t="shared" si="79"/>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51" x14ac:dyDescent="0.25">
      <c r="A39" s="51" t="str">
        <f t="shared" si="54"/>
        <v>RP 02|FILT:Nacional| MUES:Región-Comuna-Prevalencia-Periodo|Tasa por 100 mil mujeres de violencia psicológica|Periodo 2012-2020|</v>
      </c>
      <c r="B39" s="72" t="s">
        <v>13846</v>
      </c>
      <c r="C39" s="84">
        <v>1</v>
      </c>
      <c r="D39" s="85" t="s">
        <v>13797</v>
      </c>
      <c r="E39" s="86" t="s">
        <v>10690</v>
      </c>
      <c r="F39" s="45" t="s">
        <v>13806</v>
      </c>
      <c r="G39" s="87" t="s">
        <v>13856</v>
      </c>
      <c r="H39" s="39"/>
      <c r="I39" s="82"/>
      <c r="J39" s="40" t="s">
        <v>8278</v>
      </c>
      <c r="K39" s="73"/>
      <c r="L39" s="52"/>
      <c r="M39" s="36" t="str">
        <f t="shared" si="3"/>
        <v>Tasa por 100 mil mujeres de mujeres que sufren violencia psicológica por Año | Periodo 2012-2020 |</v>
      </c>
      <c r="N39" s="20" t="str">
        <f t="shared" si="0"/>
        <v>Chile</v>
      </c>
      <c r="O39" s="83" t="s">
        <v>10449</v>
      </c>
      <c r="P39" s="20" t="str">
        <f t="shared" si="9"/>
        <v>Tasa</v>
      </c>
      <c r="Q39" s="28">
        <f>+IF($E39="PRODUCTO",VLOOKUP(J37,#REF!,9,0)&amp;"000",IF($E39="CATEGORÍA",VLOOKUP(J37,#REF!,7,0),$Q$1))</f>
        <v>270103001</v>
      </c>
      <c r="R39" s="20" t="str">
        <f t="shared" si="75"/>
        <v>tasa por 100 mil habitantes</v>
      </c>
      <c r="S39" s="35" t="str">
        <f t="shared" si="4"/>
        <v>Tasa por 100 mil mujeres de violencia psicológica por Región-Comuna-Prevalencia-Periodo para el Periodo 2012-2020.</v>
      </c>
      <c r="T39" s="66" t="str">
        <f t="shared" si="5"/>
        <v>Tasa por 100 mil mujeres de violencia psicológica por Región-Comuna-Prevalencia-Periodo para el Periodo 2012-2020.</v>
      </c>
      <c r="U39" s="67" t="str">
        <f t="shared" si="76"/>
        <v>Nacional: Violencia Psicológica General</v>
      </c>
      <c r="V39" s="35" t="s">
        <v>13789</v>
      </c>
      <c r="W39" s="21" t="str">
        <f t="shared" si="77"/>
        <v>https://analytics.zoho.com/open-view/2395394000007153306?ZOHO_CRITERIA=%22Trasposicion_27.19%22.%22Valor%22%3E0.99</v>
      </c>
      <c r="X39" s="60" t="str">
        <f t="shared" si="23"/>
        <v>CHL</v>
      </c>
      <c r="Y39" s="20" t="s">
        <v>10690</v>
      </c>
      <c r="Z39" s="35" t="str">
        <f t="shared" si="7"/>
        <v>Tasa por 100 mil mujeres de violencia psicológica por comuna en la región Año de acuerdo a los datos publicados por el Centro de Estudios y Análisis del Delito de Chile para el Periodo 2012-2020.</v>
      </c>
      <c r="AA39" s="63">
        <f t="shared" ref="AA39:AF39" si="81">+AA38</f>
        <v>44357</v>
      </c>
      <c r="AB39" s="60" t="str">
        <f t="shared" si="81"/>
        <v>Español</v>
      </c>
      <c r="AC39" s="60" t="str">
        <f t="shared" si="81"/>
        <v>Paula</v>
      </c>
      <c r="AD39" s="60" t="str">
        <f t="shared" si="81"/>
        <v>No Aplica</v>
      </c>
      <c r="AE39" s="60" t="str">
        <f t="shared" si="81"/>
        <v>No Aplica</v>
      </c>
      <c r="AF39" s="60" t="str">
        <f t="shared" si="81"/>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4</v>
      </c>
      <c r="AL39" s="35" t="str">
        <f t="shared" si="79"/>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41" priority="17781">
      <formula>$Z4="Reporte 2"</formula>
    </cfRule>
    <cfRule type="expression" dxfId="1740" priority="17782">
      <formula>$Z4="Reporte 1"</formula>
    </cfRule>
    <cfRule type="expression" dxfId="1739" priority="17783">
      <formula>$Z4="Informe 10"</formula>
    </cfRule>
    <cfRule type="expression" dxfId="1738" priority="17784">
      <formula>$Z4="Informe 9"</formula>
    </cfRule>
    <cfRule type="expression" dxfId="1737" priority="17785">
      <formula>$Z4="Informe 8"</formula>
    </cfRule>
    <cfRule type="expression" dxfId="1736" priority="17786">
      <formula>$Z4="Informe 7"</formula>
    </cfRule>
    <cfRule type="expression" dxfId="1735" priority="17787">
      <formula>$Z4="Informe 6"</formula>
    </cfRule>
    <cfRule type="expression" dxfId="1734" priority="17788">
      <formula>$Z4="Informe 5"</formula>
    </cfRule>
    <cfRule type="expression" dxfId="1733" priority="17789">
      <formula>$Z4="Informe 4"</formula>
    </cfRule>
    <cfRule type="expression" dxfId="1732" priority="17790">
      <formula>$Z4="Informe 3"</formula>
    </cfRule>
    <cfRule type="expression" dxfId="1731" priority="17791">
      <formula>$Z4="Informe 2"</formula>
    </cfRule>
    <cfRule type="expression" dxfId="1730" priority="17792">
      <formula>$Z4="Informe 1"</formula>
    </cfRule>
    <cfRule type="expression" dxfId="1729" priority="17793">
      <formula>$Z4="Gráfico 10"</formula>
    </cfRule>
    <cfRule type="expression" dxfId="1728" priority="17794">
      <formula>$Z4="Gráfico 25"</formula>
    </cfRule>
    <cfRule type="expression" dxfId="1727" priority="17795">
      <formula>$Z4="Gráfico 24"</formula>
    </cfRule>
    <cfRule type="expression" dxfId="1726" priority="17796">
      <formula>$Z4="Gráfico 23"</formula>
    </cfRule>
    <cfRule type="expression" dxfId="1725" priority="17797">
      <formula>$Z4="Gráfico 22"</formula>
    </cfRule>
    <cfRule type="expression" dxfId="1724" priority="17798">
      <formula>$Z4="Gráfico 21"</formula>
    </cfRule>
    <cfRule type="expression" dxfId="1723" priority="17799">
      <formula>$Z4="Gráfico 20"</formula>
    </cfRule>
    <cfRule type="expression" dxfId="1722" priority="17800">
      <formula>$Z4="Gráfico 18"</formula>
    </cfRule>
    <cfRule type="expression" dxfId="1721" priority="17801">
      <formula>$Z4="Gráfico 19"</formula>
    </cfRule>
    <cfRule type="expression" dxfId="1720" priority="17802">
      <formula>$Z4="Gráfico 17"</formula>
    </cfRule>
    <cfRule type="expression" dxfId="1719" priority="17803">
      <formula>$Z4="Gráfico 16"</formula>
    </cfRule>
    <cfRule type="expression" dxfId="1718" priority="17804">
      <formula>$Z4="Gráfico 15"</formula>
    </cfRule>
    <cfRule type="expression" dxfId="1717" priority="17805">
      <formula>$Z4="Gráfico 14"</formula>
    </cfRule>
    <cfRule type="expression" dxfId="1716" priority="17806">
      <formula>$Z4="Gráfico 12"</formula>
    </cfRule>
    <cfRule type="expression" dxfId="1715" priority="17807">
      <formula>$Z4="Gráfico 13"</formula>
    </cfRule>
    <cfRule type="expression" dxfId="1714" priority="17808">
      <formula>$Z4="Gráfico 11"</formula>
    </cfRule>
    <cfRule type="expression" dxfId="1713" priority="17809">
      <formula>$Z4="Gráfico 9"</formula>
    </cfRule>
    <cfRule type="expression" dxfId="1712" priority="17810">
      <formula>$Z4="Gráfico 8"</formula>
    </cfRule>
    <cfRule type="expression" dxfId="1711" priority="17811">
      <formula>$Z4="Gráfico 7"</formula>
    </cfRule>
    <cfRule type="expression" dxfId="1710" priority="17812">
      <formula>$Z4="Gráfico 6"</formula>
    </cfRule>
    <cfRule type="expression" dxfId="1709" priority="17813">
      <formula>$Z4="Gráfico 4"</formula>
    </cfRule>
    <cfRule type="expression" dxfId="1708" priority="17814">
      <formula>$Z4="Gráfico 3"</formula>
    </cfRule>
    <cfRule type="expression" dxfId="1707" priority="17815">
      <formula>$Z4="Gráfico 2"</formula>
    </cfRule>
    <cfRule type="expression" dxfId="1706" priority="17816">
      <formula>$Z4="Gráfico 1"</formula>
    </cfRule>
    <cfRule type="expression" dxfId="1705" priority="17817">
      <formula>$Z4="Gráfico 5"</formula>
    </cfRule>
  </conditionalFormatting>
  <conditionalFormatting sqref="S4:T4 T5:T36 S4:S39">
    <cfRule type="expression" dxfId="1704" priority="17707">
      <formula>$Z4="Reporte 2"</formula>
    </cfRule>
    <cfRule type="expression" dxfId="1703" priority="17708">
      <formula>$Z4="Reporte 1"</formula>
    </cfRule>
    <cfRule type="expression" dxfId="1702" priority="17709">
      <formula>$Z4="Informe 10"</formula>
    </cfRule>
    <cfRule type="expression" dxfId="1701" priority="17710">
      <formula>$Z4="Informe 9"</formula>
    </cfRule>
    <cfRule type="expression" dxfId="1700" priority="17711">
      <formula>$Z4="Informe 8"</formula>
    </cfRule>
    <cfRule type="expression" dxfId="1699" priority="17712">
      <formula>$Z4="Informe 7"</formula>
    </cfRule>
    <cfRule type="expression" dxfId="1698" priority="17713">
      <formula>$Z4="Informe 6"</formula>
    </cfRule>
    <cfRule type="expression" dxfId="1697" priority="17714">
      <formula>$Z4="Informe 5"</formula>
    </cfRule>
    <cfRule type="expression" dxfId="1696" priority="17715">
      <formula>$Z4="Informe 4"</formula>
    </cfRule>
    <cfRule type="expression" dxfId="1695" priority="17716">
      <formula>$Z4="Informe 3"</formula>
    </cfRule>
    <cfRule type="expression" dxfId="1694" priority="17717">
      <formula>$Z4="Informe 2"</formula>
    </cfRule>
    <cfRule type="expression" dxfId="1693" priority="17718">
      <formula>$Z4="Informe 1"</formula>
    </cfRule>
    <cfRule type="expression" dxfId="1692" priority="17719">
      <formula>$Z4="Gráfico 10"</formula>
    </cfRule>
    <cfRule type="expression" dxfId="1691" priority="17720">
      <formula>$Z4="Gráfico 25"</formula>
    </cfRule>
    <cfRule type="expression" dxfId="1690" priority="17721">
      <formula>$Z4="Gráfico 24"</formula>
    </cfRule>
    <cfRule type="expression" dxfId="1689" priority="17722">
      <formula>$Z4="Gráfico 23"</formula>
    </cfRule>
    <cfRule type="expression" dxfId="1688" priority="17723">
      <formula>$Z4="Gráfico 22"</formula>
    </cfRule>
    <cfRule type="expression" dxfId="1687" priority="17724">
      <formula>$Z4="Gráfico 21"</formula>
    </cfRule>
    <cfRule type="expression" dxfId="1686" priority="17725">
      <formula>$Z4="Gráfico 20"</formula>
    </cfRule>
    <cfRule type="expression" dxfId="1685" priority="17726">
      <formula>$Z4="Gráfico 18"</formula>
    </cfRule>
    <cfRule type="expression" dxfId="1684" priority="17727">
      <formula>$Z4="Gráfico 19"</formula>
    </cfRule>
    <cfRule type="expression" dxfId="1683" priority="17728">
      <formula>$Z4="Gráfico 17"</formula>
    </cfRule>
    <cfRule type="expression" dxfId="1682" priority="17729">
      <formula>$Z4="Gráfico 16"</formula>
    </cfRule>
    <cfRule type="expression" dxfId="1681" priority="17730">
      <formula>$Z4="Gráfico 15"</formula>
    </cfRule>
    <cfRule type="expression" dxfId="1680" priority="17731">
      <formula>$Z4="Gráfico 14"</formula>
    </cfRule>
    <cfRule type="expression" dxfId="1679" priority="17732">
      <formula>$Z4="Gráfico 12"</formula>
    </cfRule>
    <cfRule type="expression" dxfId="1678" priority="17733">
      <formula>$Z4="Gráfico 13"</formula>
    </cfRule>
    <cfRule type="expression" dxfId="1677" priority="17734">
      <formula>$Z4="Gráfico 11"</formula>
    </cfRule>
    <cfRule type="expression" dxfId="1676" priority="17735">
      <formula>$Z4="Gráfico 9"</formula>
    </cfRule>
    <cfRule type="expression" dxfId="1675" priority="17736">
      <formula>$Z4="Gráfico 8"</formula>
    </cfRule>
    <cfRule type="expression" dxfId="1674" priority="17737">
      <formula>$Z4="Gráfico 7"</formula>
    </cfRule>
    <cfRule type="expression" dxfId="1673" priority="17738">
      <formula>$Z4="Gráfico 6"</formula>
    </cfRule>
    <cfRule type="expression" dxfId="1672" priority="17739">
      <formula>$Z4="Gráfico 4"</formula>
    </cfRule>
    <cfRule type="expression" dxfId="1671" priority="17740">
      <formula>$Z4="Gráfico 3"</formula>
    </cfRule>
    <cfRule type="expression" dxfId="1670" priority="17741">
      <formula>$Z4="Gráfico 2"</formula>
    </cfRule>
    <cfRule type="expression" dxfId="1669" priority="17742">
      <formula>$Z4="Gráfico 1"</formula>
    </cfRule>
    <cfRule type="expression" dxfId="1668" priority="17743">
      <formula>$Z4="Gráfico 5"</formula>
    </cfRule>
  </conditionalFormatting>
  <conditionalFormatting sqref="Z4:Z39">
    <cfRule type="expression" dxfId="1667" priority="6570">
      <formula>$Z4="Reporte 2"</formula>
    </cfRule>
    <cfRule type="expression" dxfId="1666" priority="6571">
      <formula>$Z4="Reporte 1"</formula>
    </cfRule>
    <cfRule type="expression" dxfId="1665" priority="6572">
      <formula>$Z4="Informe 10"</formula>
    </cfRule>
    <cfRule type="expression" dxfId="1664" priority="6573">
      <formula>$Z4="Informe 9"</formula>
    </cfRule>
    <cfRule type="expression" dxfId="1663" priority="6574">
      <formula>$Z4="Informe 8"</formula>
    </cfRule>
    <cfRule type="expression" dxfId="1662" priority="6575">
      <formula>$Z4="Informe 7"</formula>
    </cfRule>
    <cfRule type="expression" dxfId="1661" priority="6576">
      <formula>$Z4="Informe 6"</formula>
    </cfRule>
    <cfRule type="expression" dxfId="1660" priority="6577">
      <formula>$Z4="Informe 5"</formula>
    </cfRule>
    <cfRule type="expression" dxfId="1659" priority="6578">
      <formula>$Z4="Informe 4"</formula>
    </cfRule>
    <cfRule type="expression" dxfId="1658" priority="6579">
      <formula>$Z4="Informe 3"</formula>
    </cfRule>
    <cfRule type="expression" dxfId="1657" priority="6580">
      <formula>$Z4="Informe 2"</formula>
    </cfRule>
    <cfRule type="expression" dxfId="1656" priority="6581">
      <formula>$Z4="Informe 1"</formula>
    </cfRule>
    <cfRule type="expression" dxfId="1655" priority="6582">
      <formula>$Z4="Gráfico 10"</formula>
    </cfRule>
    <cfRule type="expression" dxfId="1654" priority="6583">
      <formula>$Z4="Gráfico 25"</formula>
    </cfRule>
    <cfRule type="expression" dxfId="1653" priority="6584">
      <formula>$Z4="Gráfico 24"</formula>
    </cfRule>
    <cfRule type="expression" dxfId="1652" priority="6585">
      <formula>$Z4="Gráfico 23"</formula>
    </cfRule>
    <cfRule type="expression" dxfId="1651" priority="6586">
      <formula>$Z4="Gráfico 22"</formula>
    </cfRule>
    <cfRule type="expression" dxfId="1650" priority="6587">
      <formula>$Z4="Gráfico 21"</formula>
    </cfRule>
    <cfRule type="expression" dxfId="1649" priority="6588">
      <formula>$Z4="Gráfico 20"</formula>
    </cfRule>
    <cfRule type="expression" dxfId="1648" priority="6589">
      <formula>$Z4="Gráfico 18"</formula>
    </cfRule>
    <cfRule type="expression" dxfId="1647" priority="6590">
      <formula>$Z4="Gráfico 19"</formula>
    </cfRule>
    <cfRule type="expression" dxfId="1646" priority="6591">
      <formula>$Z4="Gráfico 17"</formula>
    </cfRule>
    <cfRule type="expression" dxfId="1645" priority="6592">
      <formula>$Z4="Gráfico 16"</formula>
    </cfRule>
    <cfRule type="expression" dxfId="1644" priority="6593">
      <formula>$Z4="Gráfico 15"</formula>
    </cfRule>
    <cfRule type="expression" dxfId="1643" priority="6594">
      <formula>$Z4="Gráfico 14"</formula>
    </cfRule>
    <cfRule type="expression" dxfId="1642" priority="6595">
      <formula>$Z4="Gráfico 12"</formula>
    </cfRule>
    <cfRule type="expression" dxfId="1641" priority="6596">
      <formula>$Z4="Gráfico 13"</formula>
    </cfRule>
    <cfRule type="expression" dxfId="1640" priority="6597">
      <formula>$Z4="Gráfico 11"</formula>
    </cfRule>
    <cfRule type="expression" dxfId="1639" priority="6598">
      <formula>$Z4="Gráfico 9"</formula>
    </cfRule>
    <cfRule type="expression" dxfId="1638" priority="6599">
      <formula>$Z4="Gráfico 8"</formula>
    </cfRule>
    <cfRule type="expression" dxfId="1637" priority="6600">
      <formula>$Z4="Gráfico 7"</formula>
    </cfRule>
    <cfRule type="expression" dxfId="1636" priority="6601">
      <formula>$Z4="Gráfico 6"</formula>
    </cfRule>
    <cfRule type="expression" dxfId="1635" priority="6602">
      <formula>$Z4="Gráfico 4"</formula>
    </cfRule>
    <cfRule type="expression" dxfId="1634" priority="6603">
      <formula>$Z4="Gráfico 3"</formula>
    </cfRule>
    <cfRule type="expression" dxfId="1633" priority="6604">
      <formula>$Z4="Gráfico 2"</formula>
    </cfRule>
    <cfRule type="expression" dxfId="1632" priority="6605">
      <formula>$Z4="Gráfico 1"</formula>
    </cfRule>
    <cfRule type="expression" dxfId="1631" priority="6606">
      <formula>$Z4="Gráfico 5"</formula>
    </cfRule>
  </conditionalFormatting>
  <conditionalFormatting sqref="AL4">
    <cfRule type="expression" dxfId="1630" priority="3203">
      <formula>$Z4="Reporte 2"</formula>
    </cfRule>
    <cfRule type="expression" dxfId="1629" priority="3204">
      <formula>$Z4="Reporte 1"</formula>
    </cfRule>
    <cfRule type="expression" dxfId="1628" priority="3205">
      <formula>$Z4="Informe 10"</formula>
    </cfRule>
    <cfRule type="expression" dxfId="1627" priority="3206">
      <formula>$Z4="Informe 9"</formula>
    </cfRule>
    <cfRule type="expression" dxfId="1626" priority="3207">
      <formula>$Z4="Informe 8"</formula>
    </cfRule>
    <cfRule type="expression" dxfId="1625" priority="3208">
      <formula>$Z4="Informe 7"</formula>
    </cfRule>
    <cfRule type="expression" dxfId="1624" priority="3209">
      <formula>$Z4="Informe 6"</formula>
    </cfRule>
    <cfRule type="expression" dxfId="1623" priority="3210">
      <formula>$Z4="Informe 5"</formula>
    </cfRule>
    <cfRule type="expression" dxfId="1622" priority="3211">
      <formula>$Z4="Informe 4"</formula>
    </cfRule>
    <cfRule type="expression" dxfId="1621" priority="3212">
      <formula>$Z4="Informe 3"</formula>
    </cfRule>
    <cfRule type="expression" dxfId="1620" priority="3213">
      <formula>$Z4="Informe 2"</formula>
    </cfRule>
    <cfRule type="expression" dxfId="1619" priority="3214">
      <formula>$Z4="Informe 1"</formula>
    </cfRule>
    <cfRule type="expression" dxfId="1618" priority="3215">
      <formula>$Z4="Gráfico 10"</formula>
    </cfRule>
    <cfRule type="expression" dxfId="1617" priority="3216">
      <formula>$Z4="Gráfico 25"</formula>
    </cfRule>
    <cfRule type="expression" dxfId="1616" priority="3217">
      <formula>$Z4="Gráfico 24"</formula>
    </cfRule>
    <cfRule type="expression" dxfId="1615" priority="3218">
      <formula>$Z4="Gráfico 23"</formula>
    </cfRule>
    <cfRule type="expression" dxfId="1614" priority="3219">
      <formula>$Z4="Gráfico 22"</formula>
    </cfRule>
    <cfRule type="expression" dxfId="1613" priority="3220">
      <formula>$Z4="Gráfico 21"</formula>
    </cfRule>
    <cfRule type="expression" dxfId="1612" priority="3221">
      <formula>$Z4="Gráfico 20"</formula>
    </cfRule>
    <cfRule type="expression" dxfId="1611" priority="3222">
      <formula>$Z4="Gráfico 18"</formula>
    </cfRule>
    <cfRule type="expression" dxfId="1610" priority="3223">
      <formula>$Z4="Gráfico 19"</formula>
    </cfRule>
    <cfRule type="expression" dxfId="1609" priority="3224">
      <formula>$Z4="Gráfico 17"</formula>
    </cfRule>
    <cfRule type="expression" dxfId="1608" priority="3225">
      <formula>$Z4="Gráfico 16"</formula>
    </cfRule>
    <cfRule type="expression" dxfId="1607" priority="3226">
      <formula>$Z4="Gráfico 15"</formula>
    </cfRule>
    <cfRule type="expression" dxfId="1606" priority="3227">
      <formula>$Z4="Gráfico 14"</formula>
    </cfRule>
    <cfRule type="expression" dxfId="1605" priority="3228">
      <formula>$Z4="Gráfico 12"</formula>
    </cfRule>
    <cfRule type="expression" dxfId="1604" priority="3229">
      <formula>$Z4="Gráfico 13"</formula>
    </cfRule>
    <cfRule type="expression" dxfId="1603" priority="3230">
      <formula>$Z4="Gráfico 11"</formula>
    </cfRule>
    <cfRule type="expression" dxfId="1602" priority="3231">
      <formula>$Z4="Gráfico 9"</formula>
    </cfRule>
    <cfRule type="expression" dxfId="1601" priority="3232">
      <formula>$Z4="Gráfico 8"</formula>
    </cfRule>
    <cfRule type="expression" dxfId="1600" priority="3233">
      <formula>$Z4="Gráfico 7"</formula>
    </cfRule>
    <cfRule type="expression" dxfId="1599" priority="3234">
      <formula>$Z4="Gráfico 6"</formula>
    </cfRule>
    <cfRule type="expression" dxfId="1598" priority="3235">
      <formula>$Z4="Gráfico 4"</formula>
    </cfRule>
    <cfRule type="expression" dxfId="1597" priority="3236">
      <formula>$Z4="Gráfico 3"</formula>
    </cfRule>
    <cfRule type="expression" dxfId="1596" priority="3237">
      <formula>$Z4="Gráfico 2"</formula>
    </cfRule>
    <cfRule type="expression" dxfId="1595" priority="3238">
      <formula>$Z4="Gráfico 1"</formula>
    </cfRule>
    <cfRule type="expression" dxfId="1594" priority="3239">
      <formula>$Z4="Gráfico 5"</formula>
    </cfRule>
  </conditionalFormatting>
  <conditionalFormatting sqref="W12 Y12 P12:Q12">
    <cfRule type="expression" dxfId="1593" priority="3164">
      <formula>$Z12="Reporte 2"</formula>
    </cfRule>
    <cfRule type="expression" dxfId="1592" priority="3165">
      <formula>$Z12="Reporte 1"</formula>
    </cfRule>
    <cfRule type="expression" dxfId="1591" priority="3166">
      <formula>$Z12="Informe 10"</formula>
    </cfRule>
    <cfRule type="expression" dxfId="1590" priority="3167">
      <formula>$Z12="Informe 9"</formula>
    </cfRule>
    <cfRule type="expression" dxfId="1589" priority="3168">
      <formula>$Z12="Informe 8"</formula>
    </cfRule>
    <cfRule type="expression" dxfId="1588" priority="3169">
      <formula>$Z12="Informe 7"</formula>
    </cfRule>
    <cfRule type="expression" dxfId="1587" priority="3170">
      <formula>$Z12="Informe 6"</formula>
    </cfRule>
    <cfRule type="expression" dxfId="1586" priority="3171">
      <formula>$Z12="Informe 5"</formula>
    </cfRule>
    <cfRule type="expression" dxfId="1585" priority="3172">
      <formula>$Z12="Informe 4"</formula>
    </cfRule>
    <cfRule type="expression" dxfId="1584" priority="3173">
      <formula>$Z12="Informe 3"</formula>
    </cfRule>
    <cfRule type="expression" dxfId="1583" priority="3174">
      <formula>$Z12="Informe 2"</formula>
    </cfRule>
    <cfRule type="expression" dxfId="1582" priority="3175">
      <formula>$Z12="Informe 1"</formula>
    </cfRule>
    <cfRule type="expression" dxfId="1581" priority="3176">
      <formula>$Z12="Gráfico 10"</formula>
    </cfRule>
    <cfRule type="expression" dxfId="1580" priority="3177">
      <formula>$Z12="Gráfico 25"</formula>
    </cfRule>
    <cfRule type="expression" dxfId="1579" priority="3178">
      <formula>$Z12="Gráfico 24"</formula>
    </cfRule>
    <cfRule type="expression" dxfId="1578" priority="3179">
      <formula>$Z12="Gráfico 23"</formula>
    </cfRule>
    <cfRule type="expression" dxfId="1577" priority="3180">
      <formula>$Z12="Gráfico 22"</formula>
    </cfRule>
    <cfRule type="expression" dxfId="1576" priority="3181">
      <formula>$Z12="Gráfico 21"</formula>
    </cfRule>
    <cfRule type="expression" dxfId="1575" priority="3182">
      <formula>$Z12="Gráfico 20"</formula>
    </cfRule>
    <cfRule type="expression" dxfId="1574" priority="3183">
      <formula>$Z12="Gráfico 18"</formula>
    </cfRule>
    <cfRule type="expression" dxfId="1573" priority="3184">
      <formula>$Z12="Gráfico 19"</formula>
    </cfRule>
    <cfRule type="expression" dxfId="1572" priority="3185">
      <formula>$Z12="Gráfico 17"</formula>
    </cfRule>
    <cfRule type="expression" dxfId="1571" priority="3186">
      <formula>$Z12="Gráfico 16"</formula>
    </cfRule>
    <cfRule type="expression" dxfId="1570" priority="3187">
      <formula>$Z12="Gráfico 15"</formula>
    </cfRule>
    <cfRule type="expression" dxfId="1569" priority="3188">
      <formula>$Z12="Gráfico 14"</formula>
    </cfRule>
    <cfRule type="expression" dxfId="1568" priority="3189">
      <formula>$Z12="Gráfico 12"</formula>
    </cfRule>
    <cfRule type="expression" dxfId="1567" priority="3190">
      <formula>$Z12="Gráfico 13"</formula>
    </cfRule>
    <cfRule type="expression" dxfId="1566" priority="3191">
      <formula>$Z12="Gráfico 11"</formula>
    </cfRule>
    <cfRule type="expression" dxfId="1565" priority="3192">
      <formula>$Z12="Gráfico 9"</formula>
    </cfRule>
    <cfRule type="expression" dxfId="1564" priority="3193">
      <formula>$Z12="Gráfico 8"</formula>
    </cfRule>
    <cfRule type="expression" dxfId="1563" priority="3194">
      <formula>$Z12="Gráfico 7"</formula>
    </cfRule>
    <cfRule type="expression" dxfId="1562" priority="3195">
      <formula>$Z12="Gráfico 6"</formula>
    </cfRule>
    <cfRule type="expression" dxfId="1561" priority="3196">
      <formula>$Z12="Gráfico 4"</formula>
    </cfRule>
    <cfRule type="expression" dxfId="1560" priority="3197">
      <formula>$Z12="Gráfico 3"</formula>
    </cfRule>
    <cfRule type="expression" dxfId="1559" priority="3198">
      <formula>$Z12="Gráfico 2"</formula>
    </cfRule>
    <cfRule type="expression" dxfId="1558" priority="3199">
      <formula>$Z12="Gráfico 1"</formula>
    </cfRule>
    <cfRule type="expression" dxfId="1557" priority="3200">
      <formula>$Z12="Gráfico 5"</formula>
    </cfRule>
  </conditionalFormatting>
  <conditionalFormatting sqref="W13 Y13 P13:Q13">
    <cfRule type="expression" dxfId="1556" priority="3051">
      <formula>$Z13="Reporte 2"</formula>
    </cfRule>
    <cfRule type="expression" dxfId="1555" priority="3052">
      <formula>$Z13="Reporte 1"</formula>
    </cfRule>
    <cfRule type="expression" dxfId="1554" priority="3053">
      <formula>$Z13="Informe 10"</formula>
    </cfRule>
    <cfRule type="expression" dxfId="1553" priority="3054">
      <formula>$Z13="Informe 9"</formula>
    </cfRule>
    <cfRule type="expression" dxfId="1552" priority="3055">
      <formula>$Z13="Informe 8"</formula>
    </cfRule>
    <cfRule type="expression" dxfId="1551" priority="3056">
      <formula>$Z13="Informe 7"</formula>
    </cfRule>
    <cfRule type="expression" dxfId="1550" priority="3057">
      <formula>$Z13="Informe 6"</formula>
    </cfRule>
    <cfRule type="expression" dxfId="1549" priority="3058">
      <formula>$Z13="Informe 5"</formula>
    </cfRule>
    <cfRule type="expression" dxfId="1548" priority="3059">
      <formula>$Z13="Informe 4"</formula>
    </cfRule>
    <cfRule type="expression" dxfId="1547" priority="3060">
      <formula>$Z13="Informe 3"</formula>
    </cfRule>
    <cfRule type="expression" dxfId="1546" priority="3061">
      <formula>$Z13="Informe 2"</formula>
    </cfRule>
    <cfRule type="expression" dxfId="1545" priority="3062">
      <formula>$Z13="Informe 1"</formula>
    </cfRule>
    <cfRule type="expression" dxfId="1544" priority="3063">
      <formula>$Z13="Gráfico 10"</formula>
    </cfRule>
    <cfRule type="expression" dxfId="1543" priority="3064">
      <formula>$Z13="Gráfico 25"</formula>
    </cfRule>
    <cfRule type="expression" dxfId="1542" priority="3065">
      <formula>$Z13="Gráfico 24"</formula>
    </cfRule>
    <cfRule type="expression" dxfId="1541" priority="3066">
      <formula>$Z13="Gráfico 23"</formula>
    </cfRule>
    <cfRule type="expression" dxfId="1540" priority="3067">
      <formula>$Z13="Gráfico 22"</formula>
    </cfRule>
    <cfRule type="expression" dxfId="1539" priority="3068">
      <formula>$Z13="Gráfico 21"</formula>
    </cfRule>
    <cfRule type="expression" dxfId="1538" priority="3069">
      <formula>$Z13="Gráfico 20"</formula>
    </cfRule>
    <cfRule type="expression" dxfId="1537" priority="3070">
      <formula>$Z13="Gráfico 18"</formula>
    </cfRule>
    <cfRule type="expression" dxfId="1536" priority="3071">
      <formula>$Z13="Gráfico 19"</formula>
    </cfRule>
    <cfRule type="expression" dxfId="1535" priority="3072">
      <formula>$Z13="Gráfico 17"</formula>
    </cfRule>
    <cfRule type="expression" dxfId="1534" priority="3073">
      <formula>$Z13="Gráfico 16"</formula>
    </cfRule>
    <cfRule type="expression" dxfId="1533" priority="3074">
      <formula>$Z13="Gráfico 15"</formula>
    </cfRule>
    <cfRule type="expression" dxfId="1532" priority="3075">
      <formula>$Z13="Gráfico 14"</formula>
    </cfRule>
    <cfRule type="expression" dxfId="1531" priority="3076">
      <formula>$Z13="Gráfico 12"</formula>
    </cfRule>
    <cfRule type="expression" dxfId="1530" priority="3077">
      <formula>$Z13="Gráfico 13"</formula>
    </cfRule>
    <cfRule type="expression" dxfId="1529" priority="3078">
      <formula>$Z13="Gráfico 11"</formula>
    </cfRule>
    <cfRule type="expression" dxfId="1528" priority="3079">
      <formula>$Z13="Gráfico 9"</formula>
    </cfRule>
    <cfRule type="expression" dxfId="1527" priority="3080">
      <formula>$Z13="Gráfico 8"</formula>
    </cfRule>
    <cfRule type="expression" dxfId="1526" priority="3081">
      <formula>$Z13="Gráfico 7"</formula>
    </cfRule>
    <cfRule type="expression" dxfId="1525" priority="3082">
      <formula>$Z13="Gráfico 6"</formula>
    </cfRule>
    <cfRule type="expression" dxfId="1524" priority="3083">
      <formula>$Z13="Gráfico 4"</formula>
    </cfRule>
    <cfRule type="expression" dxfId="1523" priority="3084">
      <formula>$Z13="Gráfico 3"</formula>
    </cfRule>
    <cfRule type="expression" dxfId="1522" priority="3085">
      <formula>$Z13="Gráfico 2"</formula>
    </cfRule>
    <cfRule type="expression" dxfId="1521" priority="3086">
      <formula>$Z13="Gráfico 1"</formula>
    </cfRule>
    <cfRule type="expression" dxfId="1520" priority="3087">
      <formula>$Z13="Gráfico 5"</formula>
    </cfRule>
  </conditionalFormatting>
  <conditionalFormatting sqref="P14:P36">
    <cfRule type="expression" dxfId="1519" priority="2901">
      <formula>$Z14="Reporte 2"</formula>
    </cfRule>
    <cfRule type="expression" dxfId="1518" priority="2902">
      <formula>$Z14="Reporte 1"</formula>
    </cfRule>
    <cfRule type="expression" dxfId="1517" priority="2903">
      <formula>$Z14="Informe 10"</formula>
    </cfRule>
    <cfRule type="expression" dxfId="1516" priority="2904">
      <formula>$Z14="Informe 9"</formula>
    </cfRule>
    <cfRule type="expression" dxfId="1515" priority="2905">
      <formula>$Z14="Informe 8"</formula>
    </cfRule>
    <cfRule type="expression" dxfId="1514" priority="2906">
      <formula>$Z14="Informe 7"</formula>
    </cfRule>
    <cfRule type="expression" dxfId="1513" priority="2907">
      <formula>$Z14="Informe 6"</formula>
    </cfRule>
    <cfRule type="expression" dxfId="1512" priority="2908">
      <formula>$Z14="Informe 5"</formula>
    </cfRule>
    <cfRule type="expression" dxfId="1511" priority="2909">
      <formula>$Z14="Informe 4"</formula>
    </cfRule>
    <cfRule type="expression" dxfId="1510" priority="2910">
      <formula>$Z14="Informe 3"</formula>
    </cfRule>
    <cfRule type="expression" dxfId="1509" priority="2911">
      <formula>$Z14="Informe 2"</formula>
    </cfRule>
    <cfRule type="expression" dxfId="1508" priority="2912">
      <formula>$Z14="Informe 1"</formula>
    </cfRule>
    <cfRule type="expression" dxfId="1507" priority="2913">
      <formula>$Z14="Gráfico 10"</formula>
    </cfRule>
    <cfRule type="expression" dxfId="1506" priority="2914">
      <formula>$Z14="Gráfico 25"</formula>
    </cfRule>
    <cfRule type="expression" dxfId="1505" priority="2915">
      <formula>$Z14="Gráfico 24"</formula>
    </cfRule>
    <cfRule type="expression" dxfId="1504" priority="2916">
      <formula>$Z14="Gráfico 23"</formula>
    </cfRule>
    <cfRule type="expression" dxfId="1503" priority="2917">
      <formula>$Z14="Gráfico 22"</formula>
    </cfRule>
    <cfRule type="expression" dxfId="1502" priority="2918">
      <formula>$Z14="Gráfico 21"</formula>
    </cfRule>
    <cfRule type="expression" dxfId="1501" priority="2919">
      <formula>$Z14="Gráfico 20"</formula>
    </cfRule>
    <cfRule type="expression" dxfId="1500" priority="2920">
      <formula>$Z14="Gráfico 18"</formula>
    </cfRule>
    <cfRule type="expression" dxfId="1499" priority="2921">
      <formula>$Z14="Gráfico 19"</formula>
    </cfRule>
    <cfRule type="expression" dxfId="1498" priority="2922">
      <formula>$Z14="Gráfico 17"</formula>
    </cfRule>
    <cfRule type="expression" dxfId="1497" priority="2923">
      <formula>$Z14="Gráfico 16"</formula>
    </cfRule>
    <cfRule type="expression" dxfId="1496" priority="2924">
      <formula>$Z14="Gráfico 15"</formula>
    </cfRule>
    <cfRule type="expression" dxfId="1495" priority="2925">
      <formula>$Z14="Gráfico 14"</formula>
    </cfRule>
    <cfRule type="expression" dxfId="1494" priority="2926">
      <formula>$Z14="Gráfico 12"</formula>
    </cfRule>
    <cfRule type="expression" dxfId="1493" priority="2927">
      <formula>$Z14="Gráfico 13"</formula>
    </cfRule>
    <cfRule type="expression" dxfId="1492" priority="2928">
      <formula>$Z14="Gráfico 11"</formula>
    </cfRule>
    <cfRule type="expression" dxfId="1491" priority="2929">
      <formula>$Z14="Gráfico 9"</formula>
    </cfRule>
    <cfRule type="expression" dxfId="1490" priority="2930">
      <formula>$Z14="Gráfico 8"</formula>
    </cfRule>
    <cfRule type="expression" dxfId="1489" priority="2931">
      <formula>$Z14="Gráfico 7"</formula>
    </cfRule>
    <cfRule type="expression" dxfId="1488" priority="2932">
      <formula>$Z14="Gráfico 6"</formula>
    </cfRule>
    <cfRule type="expression" dxfId="1487" priority="2933">
      <formula>$Z14="Gráfico 4"</formula>
    </cfRule>
    <cfRule type="expression" dxfId="1486" priority="2934">
      <formula>$Z14="Gráfico 3"</formula>
    </cfRule>
    <cfRule type="expression" dxfId="1485" priority="2935">
      <formula>$Z14="Gráfico 2"</formula>
    </cfRule>
    <cfRule type="expression" dxfId="1484" priority="2936">
      <formula>$Z14="Gráfico 1"</formula>
    </cfRule>
    <cfRule type="expression" dxfId="1483" priority="2937">
      <formula>$Z14="Gráfico 5"</formula>
    </cfRule>
  </conditionalFormatting>
  <conditionalFormatting sqref="Y24">
    <cfRule type="expression" dxfId="1482" priority="2235">
      <formula>$Z24="Reporte 2"</formula>
    </cfRule>
    <cfRule type="expression" dxfId="1481" priority="2236">
      <formula>$Z24="Reporte 1"</formula>
    </cfRule>
    <cfRule type="expression" dxfId="1480" priority="2237">
      <formula>$Z24="Informe 10"</formula>
    </cfRule>
    <cfRule type="expression" dxfId="1479" priority="2238">
      <formula>$Z24="Informe 9"</formula>
    </cfRule>
    <cfRule type="expression" dxfId="1478" priority="2239">
      <formula>$Z24="Informe 8"</formula>
    </cfRule>
    <cfRule type="expression" dxfId="1477" priority="2240">
      <formula>$Z24="Informe 7"</formula>
    </cfRule>
    <cfRule type="expression" dxfId="1476" priority="2241">
      <formula>$Z24="Informe 6"</formula>
    </cfRule>
    <cfRule type="expression" dxfId="1475" priority="2242">
      <formula>$Z24="Informe 5"</formula>
    </cfRule>
    <cfRule type="expression" dxfId="1474" priority="2243">
      <formula>$Z24="Informe 4"</formula>
    </cfRule>
    <cfRule type="expression" dxfId="1473" priority="2244">
      <formula>$Z24="Informe 3"</formula>
    </cfRule>
    <cfRule type="expression" dxfId="1472" priority="2245">
      <formula>$Z24="Informe 2"</formula>
    </cfRule>
    <cfRule type="expression" dxfId="1471" priority="2246">
      <formula>$Z24="Informe 1"</formula>
    </cfRule>
    <cfRule type="expression" dxfId="1470" priority="2247">
      <formula>$Z24="Gráfico 10"</formula>
    </cfRule>
    <cfRule type="expression" dxfId="1469" priority="2248">
      <formula>$Z24="Gráfico 25"</formula>
    </cfRule>
    <cfRule type="expression" dxfId="1468" priority="2249">
      <formula>$Z24="Gráfico 24"</formula>
    </cfRule>
    <cfRule type="expression" dxfId="1467" priority="2250">
      <formula>$Z24="Gráfico 23"</formula>
    </cfRule>
    <cfRule type="expression" dxfId="1466" priority="2251">
      <formula>$Z24="Gráfico 22"</formula>
    </cfRule>
    <cfRule type="expression" dxfId="1465" priority="2252">
      <formula>$Z24="Gráfico 21"</formula>
    </cfRule>
    <cfRule type="expression" dxfId="1464" priority="2253">
      <formula>$Z24="Gráfico 20"</formula>
    </cfRule>
    <cfRule type="expression" dxfId="1463" priority="2254">
      <formula>$Z24="Gráfico 18"</formula>
    </cfRule>
    <cfRule type="expression" dxfId="1462" priority="2255">
      <formula>$Z24="Gráfico 19"</formula>
    </cfRule>
    <cfRule type="expression" dxfId="1461" priority="2256">
      <formula>$Z24="Gráfico 17"</formula>
    </cfRule>
    <cfRule type="expression" dxfId="1460" priority="2257">
      <formula>$Z24="Gráfico 16"</formula>
    </cfRule>
    <cfRule type="expression" dxfId="1459" priority="2258">
      <formula>$Z24="Gráfico 15"</formula>
    </cfRule>
    <cfRule type="expression" dxfId="1458" priority="2259">
      <formula>$Z24="Gráfico 14"</formula>
    </cfRule>
    <cfRule type="expression" dxfId="1457" priority="2260">
      <formula>$Z24="Gráfico 12"</formula>
    </cfRule>
    <cfRule type="expression" dxfId="1456" priority="2261">
      <formula>$Z24="Gráfico 13"</formula>
    </cfRule>
    <cfRule type="expression" dxfId="1455" priority="2262">
      <formula>$Z24="Gráfico 11"</formula>
    </cfRule>
    <cfRule type="expression" dxfId="1454" priority="2263">
      <formula>$Z24="Gráfico 9"</formula>
    </cfRule>
    <cfRule type="expression" dxfId="1453" priority="2264">
      <formula>$Z24="Gráfico 8"</formula>
    </cfRule>
    <cfRule type="expression" dxfId="1452" priority="2265">
      <formula>$Z24="Gráfico 7"</formula>
    </cfRule>
    <cfRule type="expression" dxfId="1451" priority="2266">
      <formula>$Z24="Gráfico 6"</formula>
    </cfRule>
    <cfRule type="expression" dxfId="1450" priority="2267">
      <formula>$Z24="Gráfico 4"</formula>
    </cfRule>
    <cfRule type="expression" dxfId="1449" priority="2268">
      <formula>$Z24="Gráfico 3"</formula>
    </cfRule>
    <cfRule type="expression" dxfId="1448" priority="2269">
      <formula>$Z24="Gráfico 2"</formula>
    </cfRule>
    <cfRule type="expression" dxfId="1447" priority="2270">
      <formula>$Z24="Gráfico 1"</formula>
    </cfRule>
    <cfRule type="expression" dxfId="1446" priority="2271">
      <formula>$Z24="Gráfico 5"</formula>
    </cfRule>
  </conditionalFormatting>
  <conditionalFormatting sqref="Y23">
    <cfRule type="expression" dxfId="1445" priority="2272">
      <formula>$Z23="Reporte 2"</formula>
    </cfRule>
    <cfRule type="expression" dxfId="1444" priority="2273">
      <formula>$Z23="Reporte 1"</formula>
    </cfRule>
    <cfRule type="expression" dxfId="1443" priority="2274">
      <formula>$Z23="Informe 10"</formula>
    </cfRule>
    <cfRule type="expression" dxfId="1442" priority="2275">
      <formula>$Z23="Informe 9"</formula>
    </cfRule>
    <cfRule type="expression" dxfId="1441" priority="2276">
      <formula>$Z23="Informe 8"</formula>
    </cfRule>
    <cfRule type="expression" dxfId="1440" priority="2277">
      <formula>$Z23="Informe 7"</formula>
    </cfRule>
    <cfRule type="expression" dxfId="1439" priority="2278">
      <formula>$Z23="Informe 6"</formula>
    </cfRule>
    <cfRule type="expression" dxfId="1438" priority="2279">
      <formula>$Z23="Informe 5"</formula>
    </cfRule>
    <cfRule type="expression" dxfId="1437" priority="2280">
      <formula>$Z23="Informe 4"</formula>
    </cfRule>
    <cfRule type="expression" dxfId="1436" priority="2281">
      <formula>$Z23="Informe 3"</formula>
    </cfRule>
    <cfRule type="expression" dxfId="1435" priority="2282">
      <formula>$Z23="Informe 2"</formula>
    </cfRule>
    <cfRule type="expression" dxfId="1434" priority="2283">
      <formula>$Z23="Informe 1"</formula>
    </cfRule>
    <cfRule type="expression" dxfId="1433" priority="2284">
      <formula>$Z23="Gráfico 10"</formula>
    </cfRule>
    <cfRule type="expression" dxfId="1432" priority="2285">
      <formula>$Z23="Gráfico 25"</formula>
    </cfRule>
    <cfRule type="expression" dxfId="1431" priority="2286">
      <formula>$Z23="Gráfico 24"</formula>
    </cfRule>
    <cfRule type="expression" dxfId="1430" priority="2287">
      <formula>$Z23="Gráfico 23"</formula>
    </cfRule>
    <cfRule type="expression" dxfId="1429" priority="2288">
      <formula>$Z23="Gráfico 22"</formula>
    </cfRule>
    <cfRule type="expression" dxfId="1428" priority="2289">
      <formula>$Z23="Gráfico 21"</formula>
    </cfRule>
    <cfRule type="expression" dxfId="1427" priority="2290">
      <formula>$Z23="Gráfico 20"</formula>
    </cfRule>
    <cfRule type="expression" dxfId="1426" priority="2291">
      <formula>$Z23="Gráfico 18"</formula>
    </cfRule>
    <cfRule type="expression" dxfId="1425" priority="2292">
      <formula>$Z23="Gráfico 19"</formula>
    </cfRule>
    <cfRule type="expression" dxfId="1424" priority="2293">
      <formula>$Z23="Gráfico 17"</formula>
    </cfRule>
    <cfRule type="expression" dxfId="1423" priority="2294">
      <formula>$Z23="Gráfico 16"</formula>
    </cfRule>
    <cfRule type="expression" dxfId="1422" priority="2295">
      <formula>$Z23="Gráfico 15"</formula>
    </cfRule>
    <cfRule type="expression" dxfId="1421" priority="2296">
      <formula>$Z23="Gráfico 14"</formula>
    </cfRule>
    <cfRule type="expression" dxfId="1420" priority="2297">
      <formula>$Z23="Gráfico 12"</formula>
    </cfRule>
    <cfRule type="expression" dxfId="1419" priority="2298">
      <formula>$Z23="Gráfico 13"</formula>
    </cfRule>
    <cfRule type="expression" dxfId="1418" priority="2299">
      <formula>$Z23="Gráfico 11"</formula>
    </cfRule>
    <cfRule type="expression" dxfId="1417" priority="2300">
      <formula>$Z23="Gráfico 9"</formula>
    </cfRule>
    <cfRule type="expression" dxfId="1416" priority="2301">
      <formula>$Z23="Gráfico 8"</formula>
    </cfRule>
    <cfRule type="expression" dxfId="1415" priority="2302">
      <formula>$Z23="Gráfico 7"</formula>
    </cfRule>
    <cfRule type="expression" dxfId="1414" priority="2303">
      <formula>$Z23="Gráfico 6"</formula>
    </cfRule>
    <cfRule type="expression" dxfId="1413" priority="2304">
      <formula>$Z23="Gráfico 4"</formula>
    </cfRule>
    <cfRule type="expression" dxfId="1412" priority="2305">
      <formula>$Z23="Gráfico 3"</formula>
    </cfRule>
    <cfRule type="expression" dxfId="1411" priority="2306">
      <formula>$Z23="Gráfico 2"</formula>
    </cfRule>
    <cfRule type="expression" dxfId="1410" priority="2307">
      <formula>$Z23="Gráfico 1"</formula>
    </cfRule>
    <cfRule type="expression" dxfId="1409" priority="2308">
      <formula>$Z23="Gráfico 5"</formula>
    </cfRule>
  </conditionalFormatting>
  <conditionalFormatting sqref="V37:W39 Y37:Y39 AL37:AL39 Q37:S39">
    <cfRule type="expression" dxfId="1408" priority="2198">
      <formula>$Z37="Reporte 2"</formula>
    </cfRule>
    <cfRule type="expression" dxfId="1407" priority="2199">
      <formula>$Z37="Reporte 1"</formula>
    </cfRule>
    <cfRule type="expression" dxfId="1406" priority="2200">
      <formula>$Z37="Informe 10"</formula>
    </cfRule>
    <cfRule type="expression" dxfId="1405" priority="2201">
      <formula>$Z37="Informe 9"</formula>
    </cfRule>
    <cfRule type="expression" dxfId="1404" priority="2202">
      <formula>$Z37="Informe 8"</formula>
    </cfRule>
    <cfRule type="expression" dxfId="1403" priority="2203">
      <formula>$Z37="Informe 7"</formula>
    </cfRule>
    <cfRule type="expression" dxfId="1402" priority="2204">
      <formula>$Z37="Informe 6"</formula>
    </cfRule>
    <cfRule type="expression" dxfId="1401" priority="2205">
      <formula>$Z37="Informe 5"</formula>
    </cfRule>
    <cfRule type="expression" dxfId="1400" priority="2206">
      <formula>$Z37="Informe 4"</formula>
    </cfRule>
    <cfRule type="expression" dxfId="1399" priority="2207">
      <formula>$Z37="Informe 3"</formula>
    </cfRule>
    <cfRule type="expression" dxfId="1398" priority="2208">
      <formula>$Z37="Informe 2"</formula>
    </cfRule>
    <cfRule type="expression" dxfId="1397" priority="2209">
      <formula>$Z37="Informe 1"</formula>
    </cfRule>
    <cfRule type="expression" dxfId="1396" priority="2210">
      <formula>$Z37="Gráfico 10"</formula>
    </cfRule>
    <cfRule type="expression" dxfId="1395" priority="2211">
      <formula>$Z37="Gráfico 25"</formula>
    </cfRule>
    <cfRule type="expression" dxfId="1394" priority="2212">
      <formula>$Z37="Gráfico 24"</formula>
    </cfRule>
    <cfRule type="expression" dxfId="1393" priority="2213">
      <formula>$Z37="Gráfico 23"</formula>
    </cfRule>
    <cfRule type="expression" dxfId="1392" priority="2214">
      <formula>$Z37="Gráfico 22"</formula>
    </cfRule>
    <cfRule type="expression" dxfId="1391" priority="2215">
      <formula>$Z37="Gráfico 21"</formula>
    </cfRule>
    <cfRule type="expression" dxfId="1390" priority="2216">
      <formula>$Z37="Gráfico 20"</formula>
    </cfRule>
    <cfRule type="expression" dxfId="1389" priority="2217">
      <formula>$Z37="Gráfico 18"</formula>
    </cfRule>
    <cfRule type="expression" dxfId="1388" priority="2218">
      <formula>$Z37="Gráfico 19"</formula>
    </cfRule>
    <cfRule type="expression" dxfId="1387" priority="2219">
      <formula>$Z37="Gráfico 17"</formula>
    </cfRule>
    <cfRule type="expression" dxfId="1386" priority="2220">
      <formula>$Z37="Gráfico 16"</formula>
    </cfRule>
    <cfRule type="expression" dxfId="1385" priority="2221">
      <formula>$Z37="Gráfico 15"</formula>
    </cfRule>
    <cfRule type="expression" dxfId="1384" priority="2222">
      <formula>$Z37="Gráfico 14"</formula>
    </cfRule>
    <cfRule type="expression" dxfId="1383" priority="2223">
      <formula>$Z37="Gráfico 12"</formula>
    </cfRule>
    <cfRule type="expression" dxfId="1382" priority="2224">
      <formula>$Z37="Gráfico 13"</formula>
    </cfRule>
    <cfRule type="expression" dxfId="1381" priority="2225">
      <formula>$Z37="Gráfico 11"</formula>
    </cfRule>
    <cfRule type="expression" dxfId="1380" priority="2226">
      <formula>$Z37="Gráfico 9"</formula>
    </cfRule>
    <cfRule type="expression" dxfId="1379" priority="2227">
      <formula>$Z37="Gráfico 8"</formula>
    </cfRule>
    <cfRule type="expression" dxfId="1378" priority="2228">
      <formula>$Z37="Gráfico 7"</formula>
    </cfRule>
    <cfRule type="expression" dxfId="1377" priority="2229">
      <formula>$Z37="Gráfico 6"</formula>
    </cfRule>
    <cfRule type="expression" dxfId="1376" priority="2230">
      <formula>$Z37="Gráfico 4"</formula>
    </cfRule>
    <cfRule type="expression" dxfId="1375" priority="2231">
      <formula>$Z37="Gráfico 3"</formula>
    </cfRule>
    <cfRule type="expression" dxfId="1374" priority="2232">
      <formula>$Z37="Gráfico 2"</formula>
    </cfRule>
    <cfRule type="expression" dxfId="1373" priority="2233">
      <formula>$Z37="Gráfico 1"</formula>
    </cfRule>
    <cfRule type="expression" dxfId="1372" priority="2234">
      <formula>$Z37="Gráfico 5"</formula>
    </cfRule>
  </conditionalFormatting>
  <conditionalFormatting sqref="T37:T39">
    <cfRule type="expression" dxfId="1371" priority="2161">
      <formula>$Z37="Reporte 2"</formula>
    </cfRule>
    <cfRule type="expression" dxfId="1370" priority="2162">
      <formula>$Z37="Reporte 1"</formula>
    </cfRule>
    <cfRule type="expression" dxfId="1369" priority="2163">
      <formula>$Z37="Informe 10"</formula>
    </cfRule>
    <cfRule type="expression" dxfId="1368" priority="2164">
      <formula>$Z37="Informe 9"</formula>
    </cfRule>
    <cfRule type="expression" dxfId="1367" priority="2165">
      <formula>$Z37="Informe 8"</formula>
    </cfRule>
    <cfRule type="expression" dxfId="1366" priority="2166">
      <formula>$Z37="Informe 7"</formula>
    </cfRule>
    <cfRule type="expression" dxfId="1365" priority="2167">
      <formula>$Z37="Informe 6"</formula>
    </cfRule>
    <cfRule type="expression" dxfId="1364" priority="2168">
      <formula>$Z37="Informe 5"</formula>
    </cfRule>
    <cfRule type="expression" dxfId="1363" priority="2169">
      <formula>$Z37="Informe 4"</formula>
    </cfRule>
    <cfRule type="expression" dxfId="1362" priority="2170">
      <formula>$Z37="Informe 3"</formula>
    </cfRule>
    <cfRule type="expression" dxfId="1361" priority="2171">
      <formula>$Z37="Informe 2"</formula>
    </cfRule>
    <cfRule type="expression" dxfId="1360" priority="2172">
      <formula>$Z37="Informe 1"</formula>
    </cfRule>
    <cfRule type="expression" dxfId="1359" priority="2173">
      <formula>$Z37="Gráfico 10"</formula>
    </cfRule>
    <cfRule type="expression" dxfId="1358" priority="2174">
      <formula>$Z37="Gráfico 25"</formula>
    </cfRule>
    <cfRule type="expression" dxfId="1357" priority="2175">
      <formula>$Z37="Gráfico 24"</formula>
    </cfRule>
    <cfRule type="expression" dxfId="1356" priority="2176">
      <formula>$Z37="Gráfico 23"</formula>
    </cfRule>
    <cfRule type="expression" dxfId="1355" priority="2177">
      <formula>$Z37="Gráfico 22"</formula>
    </cfRule>
    <cfRule type="expression" dxfId="1354" priority="2178">
      <formula>$Z37="Gráfico 21"</formula>
    </cfRule>
    <cfRule type="expression" dxfId="1353" priority="2179">
      <formula>$Z37="Gráfico 20"</formula>
    </cfRule>
    <cfRule type="expression" dxfId="1352" priority="2180">
      <formula>$Z37="Gráfico 18"</formula>
    </cfRule>
    <cfRule type="expression" dxfId="1351" priority="2181">
      <formula>$Z37="Gráfico 19"</formula>
    </cfRule>
    <cfRule type="expression" dxfId="1350" priority="2182">
      <formula>$Z37="Gráfico 17"</formula>
    </cfRule>
    <cfRule type="expression" dxfId="1349" priority="2183">
      <formula>$Z37="Gráfico 16"</formula>
    </cfRule>
    <cfRule type="expression" dxfId="1348" priority="2184">
      <formula>$Z37="Gráfico 15"</formula>
    </cfRule>
    <cfRule type="expression" dxfId="1347" priority="2185">
      <formula>$Z37="Gráfico 14"</formula>
    </cfRule>
    <cfRule type="expression" dxfId="1346" priority="2186">
      <formula>$Z37="Gráfico 12"</formula>
    </cfRule>
    <cfRule type="expression" dxfId="1345" priority="2187">
      <formula>$Z37="Gráfico 13"</formula>
    </cfRule>
    <cfRule type="expression" dxfId="1344" priority="2188">
      <formula>$Z37="Gráfico 11"</formula>
    </cfRule>
    <cfRule type="expression" dxfId="1343" priority="2189">
      <formula>$Z37="Gráfico 9"</formula>
    </cfRule>
    <cfRule type="expression" dxfId="1342" priority="2190">
      <formula>$Z37="Gráfico 8"</formula>
    </cfRule>
    <cfRule type="expression" dxfId="1341" priority="2191">
      <formula>$Z37="Gráfico 7"</formula>
    </cfRule>
    <cfRule type="expression" dxfId="1340" priority="2192">
      <formula>$Z37="Gráfico 6"</formula>
    </cfRule>
    <cfRule type="expression" dxfId="1339" priority="2193">
      <formula>$Z37="Gráfico 4"</formula>
    </cfRule>
    <cfRule type="expression" dxfId="1338" priority="2194">
      <formula>$Z37="Gráfico 3"</formula>
    </cfRule>
    <cfRule type="expression" dxfId="1337" priority="2195">
      <formula>$Z37="Gráfico 2"</formula>
    </cfRule>
    <cfRule type="expression" dxfId="1336" priority="2196">
      <formula>$Z37="Gráfico 1"</formula>
    </cfRule>
    <cfRule type="expression" dxfId="1335" priority="2197">
      <formula>$Z37="Gráfico 5"</formula>
    </cfRule>
  </conditionalFormatting>
  <conditionalFormatting sqref="Z37:Z39">
    <cfRule type="expression" dxfId="1334" priority="2124">
      <formula>$Z37="Reporte 2"</formula>
    </cfRule>
    <cfRule type="expression" dxfId="1333" priority="2125">
      <formula>$Z37="Reporte 1"</formula>
    </cfRule>
    <cfRule type="expression" dxfId="1332" priority="2126">
      <formula>$Z37="Informe 10"</formula>
    </cfRule>
    <cfRule type="expression" dxfId="1331" priority="2127">
      <formula>$Z37="Informe 9"</formula>
    </cfRule>
    <cfRule type="expression" dxfId="1330" priority="2128">
      <formula>$Z37="Informe 8"</formula>
    </cfRule>
    <cfRule type="expression" dxfId="1329" priority="2129">
      <formula>$Z37="Informe 7"</formula>
    </cfRule>
    <cfRule type="expression" dxfId="1328" priority="2130">
      <formula>$Z37="Informe 6"</formula>
    </cfRule>
    <cfRule type="expression" dxfId="1327" priority="2131">
      <formula>$Z37="Informe 5"</formula>
    </cfRule>
    <cfRule type="expression" dxfId="1326" priority="2132">
      <formula>$Z37="Informe 4"</formula>
    </cfRule>
    <cfRule type="expression" dxfId="1325" priority="2133">
      <formula>$Z37="Informe 3"</formula>
    </cfRule>
    <cfRule type="expression" dxfId="1324" priority="2134">
      <formula>$Z37="Informe 2"</formula>
    </cfRule>
    <cfRule type="expression" dxfId="1323" priority="2135">
      <formula>$Z37="Informe 1"</formula>
    </cfRule>
    <cfRule type="expression" dxfId="1322" priority="2136">
      <formula>$Z37="Gráfico 10"</formula>
    </cfRule>
    <cfRule type="expression" dxfId="1321" priority="2137">
      <formula>$Z37="Gráfico 25"</formula>
    </cfRule>
    <cfRule type="expression" dxfId="1320" priority="2138">
      <formula>$Z37="Gráfico 24"</formula>
    </cfRule>
    <cfRule type="expression" dxfId="1319" priority="2139">
      <formula>$Z37="Gráfico 23"</formula>
    </cfRule>
    <cfRule type="expression" dxfId="1318" priority="2140">
      <formula>$Z37="Gráfico 22"</formula>
    </cfRule>
    <cfRule type="expression" dxfId="1317" priority="2141">
      <formula>$Z37="Gráfico 21"</formula>
    </cfRule>
    <cfRule type="expression" dxfId="1316" priority="2142">
      <formula>$Z37="Gráfico 20"</formula>
    </cfRule>
    <cfRule type="expression" dxfId="1315" priority="2143">
      <formula>$Z37="Gráfico 18"</formula>
    </cfRule>
    <cfRule type="expression" dxfId="1314" priority="2144">
      <formula>$Z37="Gráfico 19"</formula>
    </cfRule>
    <cfRule type="expression" dxfId="1313" priority="2145">
      <formula>$Z37="Gráfico 17"</formula>
    </cfRule>
    <cfRule type="expression" dxfId="1312" priority="2146">
      <formula>$Z37="Gráfico 16"</formula>
    </cfRule>
    <cfRule type="expression" dxfId="1311" priority="2147">
      <formula>$Z37="Gráfico 15"</formula>
    </cfRule>
    <cfRule type="expression" dxfId="1310" priority="2148">
      <formula>$Z37="Gráfico 14"</formula>
    </cfRule>
    <cfRule type="expression" dxfId="1309" priority="2149">
      <formula>$Z37="Gráfico 12"</formula>
    </cfRule>
    <cfRule type="expression" dxfId="1308" priority="2150">
      <formula>$Z37="Gráfico 13"</formula>
    </cfRule>
    <cfRule type="expression" dxfId="1307" priority="2151">
      <formula>$Z37="Gráfico 11"</formula>
    </cfRule>
    <cfRule type="expression" dxfId="1306" priority="2152">
      <formula>$Z37="Gráfico 9"</formula>
    </cfRule>
    <cfRule type="expression" dxfId="1305" priority="2153">
      <formula>$Z37="Gráfico 8"</formula>
    </cfRule>
    <cfRule type="expression" dxfId="1304" priority="2154">
      <formula>$Z37="Gráfico 7"</formula>
    </cfRule>
    <cfRule type="expression" dxfId="1303" priority="2155">
      <formula>$Z37="Gráfico 6"</formula>
    </cfRule>
    <cfRule type="expression" dxfId="1302" priority="2156">
      <formula>$Z37="Gráfico 4"</formula>
    </cfRule>
    <cfRule type="expression" dxfId="1301" priority="2157">
      <formula>$Z37="Gráfico 3"</formula>
    </cfRule>
    <cfRule type="expression" dxfId="1300" priority="2158">
      <formula>$Z37="Gráfico 2"</formula>
    </cfRule>
    <cfRule type="expression" dxfId="1299" priority="2159">
      <formula>$Z37="Gráfico 1"</formula>
    </cfRule>
    <cfRule type="expression" dxfId="1298" priority="2160">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39">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4" r:id="rId1" xr:uid="{6E502C69-F60D-4302-8148-F5B5DC4888AD}"/>
    <hyperlink ref="B5" r:id="rId2" xr:uid="{089D2FB3-B681-461A-8CB1-74D880348D5D}"/>
    <hyperlink ref="B6" r:id="rId3" xr:uid="{0C0C374A-0128-42A1-B9FB-800B8B4423DF}"/>
    <hyperlink ref="B7" r:id="rId4" xr:uid="{B2EE790B-9BC8-45DE-A1E1-F242B465E577}"/>
    <hyperlink ref="B8" r:id="rId5" xr:uid="{F700476C-8AE6-4050-9D54-142A4B58AB06}"/>
    <hyperlink ref="B9" r:id="rId6" xr:uid="{5FBD8A13-8B78-49AE-9529-5AF980C3FB74}"/>
    <hyperlink ref="B10" r:id="rId7" xr:uid="{7B663870-BAC6-46D2-A6ED-4EA5A744BFCD}"/>
    <hyperlink ref="B11" r:id="rId8" xr:uid="{36B76F86-A75E-436F-BB2E-228D44D3F6DF}"/>
    <hyperlink ref="B12" r:id="rId9" xr:uid="{FCEBDF58-3E88-44F7-8EA5-07B4218105F3}"/>
    <hyperlink ref="B13" r:id="rId10" xr:uid="{D3E52A92-20C8-45E3-9208-53D9B940F988}"/>
    <hyperlink ref="B15" r:id="rId11" xr:uid="{8443286C-12E5-4356-9DF0-2DA30F662625}"/>
    <hyperlink ref="B16" r:id="rId12" xr:uid="{3FAF0014-D2DD-4F72-9C26-DC6CDE51AFB4}"/>
    <hyperlink ref="B17" r:id="rId13" xr:uid="{923BD7FB-6E82-4109-A7B5-86916016FC62}"/>
    <hyperlink ref="B19" r:id="rId14" xr:uid="{37137986-D83A-4D6B-8AFA-0C9EA1BF23C8}"/>
    <hyperlink ref="B20" r:id="rId15" xr:uid="{6500F44E-1401-446F-ADD2-61E2C264093F}"/>
    <hyperlink ref="B21" r:id="rId16" xr:uid="{49DBF88E-34A4-4B91-B09C-830AAFAD6C6F}"/>
    <hyperlink ref="B22" r:id="rId17" xr:uid="{A3D6ED81-4A33-4787-BB10-261089FB2214}"/>
    <hyperlink ref="B23" r:id="rId18" xr:uid="{4791AF59-BC13-4A04-A784-63AF32F8F35C}"/>
    <hyperlink ref="B24" r:id="rId19" xr:uid="{219E7E35-4DF9-4333-A0EC-BF58D0B799A2}"/>
    <hyperlink ref="B26" r:id="rId20" xr:uid="{83E50203-2ECC-489F-A5DF-105AFF752E31}"/>
    <hyperlink ref="B27" r:id="rId21" xr:uid="{C926F8BE-2A65-4032-8908-845151DFBF3C}"/>
    <hyperlink ref="B29" r:id="rId22" xr:uid="{1FF40F90-DFAE-42C8-882D-097ED3E2DAC8}"/>
    <hyperlink ref="B30" r:id="rId23" xr:uid="{306AC125-7945-4491-ADB8-17B29A840C58}"/>
    <hyperlink ref="B32" r:id="rId24" xr:uid="{4ED94660-A49A-4435-B972-A43AC11D5AAC}"/>
    <hyperlink ref="B33" r:id="rId25" xr:uid="{F1C2FD98-C1F9-4AF2-AFDB-D0661CBD87DF}"/>
  </hyperlinks>
  <pageMargins left="0.7" right="0.7" top="0.75" bottom="0.75" header="0.3" footer="0.3"/>
  <pageSetup orientation="portrait" r:id="rId26"/>
  <ignoredErrors>
    <ignoredError sqref="Q5"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78E4A7EC-D88B-4D07-932A-F4ABF7CF5DDA}">
          <x14:formula1>
            <xm:f>Prevalencia!$B$2:$B$4</xm:f>
          </x14:formula1>
          <xm:sqref>J9:J11 J20:J22 J35 J37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13776</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4"/>
  <sheetViews>
    <sheetView workbookViewId="0">
      <selection activeCell="D11" sqref="D11"/>
    </sheetView>
  </sheetViews>
  <sheetFormatPr baseColWidth="10" defaultRowHeight="15" x14ac:dyDescent="0.25"/>
  <cols>
    <col min="2" max="2" width="28.42578125" bestFit="1" customWidth="1"/>
  </cols>
  <sheetData>
    <row r="1" spans="1:2" x14ac:dyDescent="0.25">
      <c r="A1" s="7" t="s">
        <v>13760</v>
      </c>
      <c r="B1" s="7" t="s">
        <v>13761</v>
      </c>
    </row>
    <row r="2" spans="1:2" x14ac:dyDescent="0.25">
      <c r="A2">
        <v>1</v>
      </c>
      <c r="B2" t="s">
        <v>13847</v>
      </c>
    </row>
    <row r="3" spans="1:2" x14ac:dyDescent="0.25">
      <c r="A3">
        <v>2</v>
      </c>
      <c r="B3" t="s">
        <v>13852</v>
      </c>
    </row>
    <row r="4" spans="1:2" x14ac:dyDescent="0.25">
      <c r="A4">
        <v>3</v>
      </c>
      <c r="B4" t="s">
        <v>13853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10450</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H1"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13807</v>
      </c>
      <c r="W3" s="14">
        <v>1</v>
      </c>
      <c r="X3" t="s">
        <v>8278</v>
      </c>
      <c r="AA3" s="14">
        <v>1</v>
      </c>
      <c r="AB3" t="s">
        <v>13769</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13808</v>
      </c>
      <c r="W4" s="14">
        <v>2</v>
      </c>
      <c r="X4" t="s">
        <v>13770</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13809</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13771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13773</v>
      </c>
      <c r="H161" s="14">
        <f>VLOOKUP(Comuna[[#This Row],[Cod comuna]],'REG-PROV-COM'!A:C,3,0)</f>
        <v>572</v>
      </c>
    </row>
    <row r="162" spans="6:8" x14ac:dyDescent="0.25">
      <c r="F162">
        <v>10306</v>
      </c>
      <c r="G162" t="s">
        <v>13774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13776</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13"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19" sqref="B19"/>
    </sheetView>
  </sheetViews>
  <sheetFormatPr baseColWidth="10" defaultRowHeight="15" x14ac:dyDescent="0.25"/>
  <cols>
    <col min="1" max="1" width="31" bestFit="1" customWidth="1"/>
    <col min="2" max="2" width="27.28515625" bestFit="1" customWidth="1"/>
  </cols>
  <sheetData>
    <row r="2" spans="1:2" x14ac:dyDescent="0.25">
      <c r="A2" s="3" t="s">
        <v>13760</v>
      </c>
      <c r="B2" s="3" t="s">
        <v>13761</v>
      </c>
    </row>
    <row r="3" spans="1:2" x14ac:dyDescent="0.25">
      <c r="A3">
        <v>1</v>
      </c>
      <c r="B3" t="s">
        <v>13847</v>
      </c>
    </row>
    <row r="4" spans="1:2" x14ac:dyDescent="0.25">
      <c r="A4">
        <v>2</v>
      </c>
      <c r="B4" t="s">
        <v>13852</v>
      </c>
    </row>
    <row r="5" spans="1:2" x14ac:dyDescent="0.25">
      <c r="A5">
        <v>3</v>
      </c>
      <c r="B5" t="s">
        <v>13853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F1:W1792"/>
  <sheetViews>
    <sheetView topLeftCell="F2" workbookViewId="0">
      <selection activeCell="H3" sqref="H3"/>
    </sheetView>
  </sheetViews>
  <sheetFormatPr baseColWidth="10" defaultRowHeight="15" x14ac:dyDescent="0.25"/>
  <cols>
    <col min="1" max="1" width="12.7109375" customWidth="1"/>
    <col min="2" max="2" width="14" customWidth="1"/>
    <col min="5" max="5" width="15.5703125" customWidth="1"/>
    <col min="6" max="6" width="12.85546875" bestFit="1" customWidth="1"/>
    <col min="7" max="7" width="14" customWidth="1"/>
    <col min="9" max="9" width="20.28515625" customWidth="1"/>
    <col min="10" max="10" width="47.7109375" customWidth="1"/>
    <col min="11" max="11" width="25.7109375" customWidth="1"/>
    <col min="12" max="12" width="13.85546875" customWidth="1"/>
    <col min="14" max="14" width="20.28515625" customWidth="1"/>
    <col min="15" max="15" width="18.140625" customWidth="1"/>
    <col min="16" max="16" width="25.7109375" customWidth="1"/>
    <col min="17" max="17" width="13.85546875" customWidth="1"/>
    <col min="19" max="19" width="14" customWidth="1"/>
    <col min="20" max="20" width="11.5703125" customWidth="1"/>
  </cols>
  <sheetData>
    <row r="1" spans="6:23" x14ac:dyDescent="0.25">
      <c r="F1" t="s">
        <v>13758</v>
      </c>
      <c r="G1" t="s">
        <v>13759</v>
      </c>
      <c r="H1" t="s">
        <v>754</v>
      </c>
      <c r="I1" t="s">
        <v>1061</v>
      </c>
      <c r="J1" t="s">
        <v>13760</v>
      </c>
      <c r="K1" t="s">
        <v>13761</v>
      </c>
      <c r="L1" t="s">
        <v>13762</v>
      </c>
      <c r="M1" t="s">
        <v>10450</v>
      </c>
      <c r="N1" t="s">
        <v>13763</v>
      </c>
      <c r="O1" t="s">
        <v>13764</v>
      </c>
      <c r="P1" t="s">
        <v>13765</v>
      </c>
      <c r="Q1" t="s">
        <v>9440</v>
      </c>
      <c r="R1" t="s">
        <v>9441</v>
      </c>
      <c r="S1" t="s">
        <v>9442</v>
      </c>
      <c r="T1" t="s">
        <v>9444</v>
      </c>
      <c r="U1" t="s">
        <v>13766</v>
      </c>
      <c r="V1" t="s">
        <v>13767</v>
      </c>
      <c r="W1" t="s">
        <v>13768</v>
      </c>
    </row>
    <row r="2" spans="6:23" x14ac:dyDescent="0.25">
      <c r="F2">
        <v>1</v>
      </c>
      <c r="G2">
        <v>1101</v>
      </c>
      <c r="H2" t="s">
        <v>795</v>
      </c>
      <c r="I2" t="s">
        <v>1059</v>
      </c>
      <c r="J2">
        <v>1</v>
      </c>
      <c r="K2" t="s">
        <v>13847</v>
      </c>
      <c r="L2">
        <v>1</v>
      </c>
      <c r="M2" t="s">
        <v>8278</v>
      </c>
      <c r="N2">
        <v>1</v>
      </c>
      <c r="O2" t="s">
        <v>13769</v>
      </c>
      <c r="P2" t="s">
        <v>13848</v>
      </c>
      <c r="Q2">
        <v>270103</v>
      </c>
      <c r="R2" t="s">
        <v>13539</v>
      </c>
      <c r="S2">
        <v>270103008</v>
      </c>
      <c r="T2" t="s">
        <v>13735</v>
      </c>
      <c r="U2">
        <v>70584.481602457337</v>
      </c>
      <c r="V2">
        <v>60084.19154677858</v>
      </c>
      <c r="W2">
        <v>39079.21638734451</v>
      </c>
    </row>
    <row r="3" spans="6:23" x14ac:dyDescent="0.25">
      <c r="F3">
        <v>1</v>
      </c>
      <c r="G3">
        <v>1101</v>
      </c>
      <c r="H3" t="s">
        <v>795</v>
      </c>
      <c r="I3" t="s">
        <v>1059</v>
      </c>
      <c r="J3">
        <v>1</v>
      </c>
      <c r="K3" t="s">
        <v>13847</v>
      </c>
      <c r="L3">
        <v>1</v>
      </c>
      <c r="M3" t="s">
        <v>8278</v>
      </c>
      <c r="N3">
        <v>1</v>
      </c>
      <c r="O3" t="s">
        <v>13769</v>
      </c>
      <c r="P3" t="s">
        <v>13849</v>
      </c>
      <c r="Q3">
        <v>270103</v>
      </c>
      <c r="R3" t="s">
        <v>13539</v>
      </c>
      <c r="S3">
        <v>270103008</v>
      </c>
      <c r="T3" t="s">
        <v>13735</v>
      </c>
      <c r="U3">
        <v>6718.7263406087086</v>
      </c>
      <c r="V3">
        <v>9255.2253088835823</v>
      </c>
      <c r="W3">
        <v>12774.370276939537</v>
      </c>
    </row>
    <row r="4" spans="6:23" x14ac:dyDescent="0.25">
      <c r="F4">
        <v>1</v>
      </c>
      <c r="G4">
        <v>1101</v>
      </c>
      <c r="H4" t="s">
        <v>795</v>
      </c>
      <c r="I4" t="s">
        <v>1059</v>
      </c>
      <c r="J4">
        <v>1</v>
      </c>
      <c r="K4" t="s">
        <v>13847</v>
      </c>
      <c r="L4">
        <v>2</v>
      </c>
      <c r="M4" t="s">
        <v>13770</v>
      </c>
      <c r="N4">
        <v>1</v>
      </c>
      <c r="O4" t="s">
        <v>13769</v>
      </c>
      <c r="P4" t="s">
        <v>13850</v>
      </c>
      <c r="Q4">
        <v>270103</v>
      </c>
      <c r="R4" t="s">
        <v>13539</v>
      </c>
      <c r="S4">
        <v>270103008</v>
      </c>
      <c r="T4" t="s">
        <v>13735</v>
      </c>
      <c r="U4">
        <v>67945.445499578185</v>
      </c>
      <c r="V4">
        <v>52692.858347719673</v>
      </c>
      <c r="W4">
        <v>29064.198676194934</v>
      </c>
    </row>
    <row r="5" spans="6:23" x14ac:dyDescent="0.25">
      <c r="F5">
        <v>1</v>
      </c>
      <c r="G5">
        <v>1101</v>
      </c>
      <c r="H5" t="s">
        <v>795</v>
      </c>
      <c r="I5" t="s">
        <v>1059</v>
      </c>
      <c r="J5">
        <v>1</v>
      </c>
      <c r="K5" t="s">
        <v>13847</v>
      </c>
      <c r="L5">
        <v>2</v>
      </c>
      <c r="M5" t="s">
        <v>13770</v>
      </c>
      <c r="N5">
        <v>1</v>
      </c>
      <c r="O5" t="s">
        <v>13769</v>
      </c>
      <c r="P5" t="s">
        <v>13851</v>
      </c>
      <c r="Q5">
        <v>270103</v>
      </c>
      <c r="R5" t="s">
        <v>13539</v>
      </c>
      <c r="S5">
        <v>270103008</v>
      </c>
      <c r="T5" t="s">
        <v>13735</v>
      </c>
      <c r="U5">
        <v>9357.7624434878544</v>
      </c>
      <c r="V5">
        <v>16646.558507942496</v>
      </c>
      <c r="W5">
        <v>22789.387988089133</v>
      </c>
    </row>
    <row r="6" spans="6:23" x14ac:dyDescent="0.25">
      <c r="F6">
        <v>1</v>
      </c>
      <c r="G6">
        <v>1101</v>
      </c>
      <c r="H6" t="s">
        <v>795</v>
      </c>
      <c r="I6" t="s">
        <v>1059</v>
      </c>
      <c r="J6">
        <v>2</v>
      </c>
      <c r="K6" t="s">
        <v>13852</v>
      </c>
      <c r="L6">
        <v>1</v>
      </c>
      <c r="M6" t="s">
        <v>8278</v>
      </c>
      <c r="N6">
        <v>1</v>
      </c>
      <c r="O6" t="s">
        <v>13769</v>
      </c>
      <c r="P6" t="s">
        <v>13848</v>
      </c>
      <c r="Q6">
        <v>270103</v>
      </c>
      <c r="R6" t="s">
        <v>13539</v>
      </c>
      <c r="S6">
        <v>270103008</v>
      </c>
      <c r="T6" t="s">
        <v>13735</v>
      </c>
      <c r="U6">
        <v>75117.350580804254</v>
      </c>
      <c r="V6">
        <v>67113.187768645264</v>
      </c>
      <c r="W6">
        <v>47705.442799672091</v>
      </c>
    </row>
    <row r="7" spans="6:23" x14ac:dyDescent="0.25">
      <c r="F7">
        <v>1</v>
      </c>
      <c r="G7">
        <v>1101</v>
      </c>
      <c r="H7" t="s">
        <v>795</v>
      </c>
      <c r="I7" t="s">
        <v>1059</v>
      </c>
      <c r="J7">
        <v>2</v>
      </c>
      <c r="K7" t="s">
        <v>13852</v>
      </c>
      <c r="L7">
        <v>1</v>
      </c>
      <c r="M7" t="s">
        <v>8278</v>
      </c>
      <c r="N7">
        <v>1</v>
      </c>
      <c r="O7" t="s">
        <v>13769</v>
      </c>
      <c r="P7" t="s">
        <v>13849</v>
      </c>
      <c r="Q7">
        <v>270103</v>
      </c>
      <c r="R7" t="s">
        <v>13539</v>
      </c>
      <c r="S7">
        <v>270103008</v>
      </c>
      <c r="T7" t="s">
        <v>13735</v>
      </c>
      <c r="U7">
        <v>2185.8573622617837</v>
      </c>
      <c r="V7">
        <v>2226.2290870169227</v>
      </c>
      <c r="W7">
        <v>4148.143864612005</v>
      </c>
    </row>
    <row r="8" spans="6:23" x14ac:dyDescent="0.25">
      <c r="F8">
        <v>1</v>
      </c>
      <c r="G8">
        <v>1101</v>
      </c>
      <c r="H8" t="s">
        <v>795</v>
      </c>
      <c r="I8" t="s">
        <v>1059</v>
      </c>
      <c r="J8">
        <v>3</v>
      </c>
      <c r="K8" t="s">
        <v>13853</v>
      </c>
      <c r="L8">
        <v>1</v>
      </c>
      <c r="M8" t="s">
        <v>8278</v>
      </c>
      <c r="N8">
        <v>1</v>
      </c>
      <c r="O8" t="s">
        <v>13769</v>
      </c>
      <c r="P8" t="s">
        <v>13848</v>
      </c>
      <c r="Q8">
        <v>270103</v>
      </c>
      <c r="R8" t="s">
        <v>13539</v>
      </c>
      <c r="S8">
        <v>270103008</v>
      </c>
      <c r="T8" t="s">
        <v>13735</v>
      </c>
      <c r="U8">
        <v>70584.481602457337</v>
      </c>
      <c r="V8">
        <v>60084.19154677858</v>
      </c>
      <c r="W8">
        <v>39676.220224599201</v>
      </c>
    </row>
    <row r="9" spans="6:23" x14ac:dyDescent="0.25">
      <c r="F9">
        <v>1</v>
      </c>
      <c r="G9">
        <v>1101</v>
      </c>
      <c r="H9" t="s">
        <v>795</v>
      </c>
      <c r="I9" t="s">
        <v>1059</v>
      </c>
      <c r="J9">
        <v>3</v>
      </c>
      <c r="K9" t="s">
        <v>13853</v>
      </c>
      <c r="L9">
        <v>1</v>
      </c>
      <c r="M9" t="s">
        <v>8278</v>
      </c>
      <c r="N9">
        <v>1</v>
      </c>
      <c r="O9" t="s">
        <v>13769</v>
      </c>
      <c r="P9" t="s">
        <v>13849</v>
      </c>
      <c r="Q9">
        <v>270103</v>
      </c>
      <c r="R9" t="s">
        <v>13539</v>
      </c>
      <c r="S9">
        <v>270103008</v>
      </c>
      <c r="T9" t="s">
        <v>13735</v>
      </c>
      <c r="U9">
        <v>6718.7263406087086</v>
      </c>
      <c r="V9">
        <v>9255.2253088835823</v>
      </c>
      <c r="W9">
        <v>12177.366439684854</v>
      </c>
    </row>
    <row r="10" spans="6:23" x14ac:dyDescent="0.25">
      <c r="F10">
        <v>1</v>
      </c>
      <c r="G10">
        <v>1107</v>
      </c>
      <c r="H10" t="s">
        <v>795</v>
      </c>
      <c r="I10" t="s">
        <v>1064</v>
      </c>
      <c r="J10">
        <v>1</v>
      </c>
      <c r="K10" t="s">
        <v>13847</v>
      </c>
      <c r="L10">
        <v>1</v>
      </c>
      <c r="M10" t="s">
        <v>8278</v>
      </c>
      <c r="N10">
        <v>1</v>
      </c>
      <c r="O10" t="s">
        <v>13769</v>
      </c>
      <c r="P10" t="s">
        <v>13848</v>
      </c>
      <c r="Q10">
        <v>270103</v>
      </c>
      <c r="R10" t="s">
        <v>13539</v>
      </c>
      <c r="S10">
        <v>270103008</v>
      </c>
      <c r="T10" t="s">
        <v>13735</v>
      </c>
      <c r="U10">
        <v>0</v>
      </c>
      <c r="V10">
        <v>40906.828813966145</v>
      </c>
      <c r="W10">
        <v>49283.027024428084</v>
      </c>
    </row>
    <row r="11" spans="6:23" x14ac:dyDescent="0.25">
      <c r="F11">
        <v>1</v>
      </c>
      <c r="G11">
        <v>1107</v>
      </c>
      <c r="H11" t="s">
        <v>795</v>
      </c>
      <c r="I11" t="s">
        <v>1064</v>
      </c>
      <c r="J11">
        <v>1</v>
      </c>
      <c r="K11" t="s">
        <v>13847</v>
      </c>
      <c r="L11">
        <v>1</v>
      </c>
      <c r="M11" t="s">
        <v>8278</v>
      </c>
      <c r="N11">
        <v>1</v>
      </c>
      <c r="O11" t="s">
        <v>13769</v>
      </c>
      <c r="P11" t="s">
        <v>13849</v>
      </c>
      <c r="Q11">
        <v>270103</v>
      </c>
      <c r="R11" t="s">
        <v>13539</v>
      </c>
      <c r="S11">
        <v>270103008</v>
      </c>
      <c r="T11" t="s">
        <v>13735</v>
      </c>
      <c r="U11">
        <v>0</v>
      </c>
      <c r="V11">
        <v>13318.581333013153</v>
      </c>
      <c r="W11">
        <v>15962.589470300762</v>
      </c>
    </row>
    <row r="12" spans="6:23" x14ac:dyDescent="0.25">
      <c r="F12">
        <v>1</v>
      </c>
      <c r="G12">
        <v>1107</v>
      </c>
      <c r="H12" t="s">
        <v>795</v>
      </c>
      <c r="I12" t="s">
        <v>1064</v>
      </c>
      <c r="J12">
        <v>1</v>
      </c>
      <c r="K12" t="s">
        <v>13847</v>
      </c>
      <c r="L12">
        <v>2</v>
      </c>
      <c r="M12" t="s">
        <v>13770</v>
      </c>
      <c r="N12">
        <v>1</v>
      </c>
      <c r="O12" t="s">
        <v>13769</v>
      </c>
      <c r="P12" t="s">
        <v>13850</v>
      </c>
      <c r="Q12">
        <v>270103</v>
      </c>
      <c r="R12" t="s">
        <v>13539</v>
      </c>
      <c r="S12">
        <v>270103008</v>
      </c>
      <c r="T12" t="s">
        <v>13735</v>
      </c>
      <c r="U12">
        <v>0</v>
      </c>
      <c r="V12">
        <v>33798.86156819087</v>
      </c>
      <c r="W12">
        <v>37567.040576670814</v>
      </c>
    </row>
    <row r="13" spans="6:23" x14ac:dyDescent="0.25">
      <c r="F13">
        <v>1</v>
      </c>
      <c r="G13">
        <v>1107</v>
      </c>
      <c r="H13" t="s">
        <v>795</v>
      </c>
      <c r="I13" t="s">
        <v>1064</v>
      </c>
      <c r="J13">
        <v>1</v>
      </c>
      <c r="K13" t="s">
        <v>13847</v>
      </c>
      <c r="L13">
        <v>2</v>
      </c>
      <c r="M13" t="s">
        <v>13770</v>
      </c>
      <c r="N13">
        <v>1</v>
      </c>
      <c r="O13" t="s">
        <v>13769</v>
      </c>
      <c r="P13" t="s">
        <v>13851</v>
      </c>
      <c r="Q13">
        <v>270103</v>
      </c>
      <c r="R13" t="s">
        <v>13539</v>
      </c>
      <c r="S13">
        <v>270103008</v>
      </c>
      <c r="T13" t="s">
        <v>13735</v>
      </c>
      <c r="U13">
        <v>0</v>
      </c>
      <c r="V13">
        <v>20426.548578788454</v>
      </c>
      <c r="W13">
        <v>27678.575918058039</v>
      </c>
    </row>
    <row r="14" spans="6:23" x14ac:dyDescent="0.25">
      <c r="F14">
        <v>1</v>
      </c>
      <c r="G14">
        <v>1107</v>
      </c>
      <c r="H14" t="s">
        <v>795</v>
      </c>
      <c r="I14" t="s">
        <v>1064</v>
      </c>
      <c r="J14">
        <v>2</v>
      </c>
      <c r="K14" t="s">
        <v>13852</v>
      </c>
      <c r="L14">
        <v>1</v>
      </c>
      <c r="M14" t="s">
        <v>8278</v>
      </c>
      <c r="N14">
        <v>1</v>
      </c>
      <c r="O14" t="s">
        <v>13769</v>
      </c>
      <c r="P14" t="s">
        <v>13848</v>
      </c>
      <c r="Q14">
        <v>270103</v>
      </c>
      <c r="R14" t="s">
        <v>13539</v>
      </c>
      <c r="S14">
        <v>270103008</v>
      </c>
      <c r="T14" t="s">
        <v>13735</v>
      </c>
      <c r="U14">
        <v>0</v>
      </c>
      <c r="V14">
        <v>52126.271155977171</v>
      </c>
      <c r="W14">
        <v>60101.612115535616</v>
      </c>
    </row>
    <row r="15" spans="6:23" x14ac:dyDescent="0.25">
      <c r="F15">
        <v>1</v>
      </c>
      <c r="G15">
        <v>1107</v>
      </c>
      <c r="H15" t="s">
        <v>795</v>
      </c>
      <c r="I15" t="s">
        <v>1064</v>
      </c>
      <c r="J15">
        <v>2</v>
      </c>
      <c r="K15" t="s">
        <v>13852</v>
      </c>
      <c r="L15">
        <v>1</v>
      </c>
      <c r="M15" t="s">
        <v>8278</v>
      </c>
      <c r="N15">
        <v>1</v>
      </c>
      <c r="O15" t="s">
        <v>13769</v>
      </c>
      <c r="P15" t="s">
        <v>13849</v>
      </c>
      <c r="Q15">
        <v>270103</v>
      </c>
      <c r="R15" t="s">
        <v>13539</v>
      </c>
      <c r="S15">
        <v>270103008</v>
      </c>
      <c r="T15" t="s">
        <v>13735</v>
      </c>
      <c r="U15">
        <v>0</v>
      </c>
      <c r="V15">
        <v>2099.1389910021226</v>
      </c>
      <c r="W15">
        <v>5144.0043791931821</v>
      </c>
    </row>
    <row r="16" spans="6:23" x14ac:dyDescent="0.25">
      <c r="F16">
        <v>1</v>
      </c>
      <c r="G16">
        <v>1107</v>
      </c>
      <c r="H16" t="s">
        <v>795</v>
      </c>
      <c r="I16" t="s">
        <v>1064</v>
      </c>
      <c r="J16">
        <v>3</v>
      </c>
      <c r="K16" t="s">
        <v>13853</v>
      </c>
      <c r="L16">
        <v>1</v>
      </c>
      <c r="M16" t="s">
        <v>8278</v>
      </c>
      <c r="N16">
        <v>1</v>
      </c>
      <c r="O16" t="s">
        <v>13769</v>
      </c>
      <c r="P16" t="s">
        <v>13848</v>
      </c>
      <c r="Q16">
        <v>270103</v>
      </c>
      <c r="R16" t="s">
        <v>13539</v>
      </c>
      <c r="S16">
        <v>270103008</v>
      </c>
      <c r="T16" t="s">
        <v>13735</v>
      </c>
      <c r="U16">
        <v>0</v>
      </c>
      <c r="V16">
        <v>41461.161813110702</v>
      </c>
      <c r="W16">
        <v>49852.541851755414</v>
      </c>
    </row>
    <row r="17" spans="6:23" x14ac:dyDescent="0.25">
      <c r="F17">
        <v>1</v>
      </c>
      <c r="G17">
        <v>1107</v>
      </c>
      <c r="H17" t="s">
        <v>795</v>
      </c>
      <c r="I17" t="s">
        <v>1064</v>
      </c>
      <c r="J17">
        <v>3</v>
      </c>
      <c r="K17" t="s">
        <v>13853</v>
      </c>
      <c r="L17">
        <v>1</v>
      </c>
      <c r="M17" t="s">
        <v>8278</v>
      </c>
      <c r="N17">
        <v>1</v>
      </c>
      <c r="O17" t="s">
        <v>13769</v>
      </c>
      <c r="P17" t="s">
        <v>13849</v>
      </c>
      <c r="Q17">
        <v>270103</v>
      </c>
      <c r="R17" t="s">
        <v>13539</v>
      </c>
      <c r="S17">
        <v>270103008</v>
      </c>
      <c r="T17" t="s">
        <v>13735</v>
      </c>
      <c r="U17">
        <v>0</v>
      </c>
      <c r="V17">
        <v>12764.248333868594</v>
      </c>
      <c r="W17">
        <v>15393.074642973437</v>
      </c>
    </row>
    <row r="18" spans="6:23" x14ac:dyDescent="0.25">
      <c r="F18">
        <v>1</v>
      </c>
      <c r="G18">
        <v>1401</v>
      </c>
      <c r="H18" t="s">
        <v>795</v>
      </c>
      <c r="I18" t="s">
        <v>1067</v>
      </c>
      <c r="J18">
        <v>1</v>
      </c>
      <c r="K18" t="s">
        <v>13847</v>
      </c>
      <c r="L18">
        <v>1</v>
      </c>
      <c r="M18" t="s">
        <v>8278</v>
      </c>
      <c r="N18">
        <v>1</v>
      </c>
      <c r="O18" t="s">
        <v>13769</v>
      </c>
      <c r="P18" t="s">
        <v>13848</v>
      </c>
      <c r="Q18">
        <v>270103</v>
      </c>
      <c r="R18" t="s">
        <v>13539</v>
      </c>
      <c r="S18">
        <v>270103008</v>
      </c>
      <c r="T18" t="s">
        <v>13735</v>
      </c>
      <c r="U18">
        <v>0</v>
      </c>
      <c r="V18">
        <v>68659.886223944181</v>
      </c>
      <c r="W18">
        <v>77612.063752001224</v>
      </c>
    </row>
    <row r="19" spans="6:23" x14ac:dyDescent="0.25">
      <c r="F19">
        <v>1</v>
      </c>
      <c r="G19">
        <v>1401</v>
      </c>
      <c r="H19" t="s">
        <v>795</v>
      </c>
      <c r="I19" t="s">
        <v>1067</v>
      </c>
      <c r="J19">
        <v>1</v>
      </c>
      <c r="K19" t="s">
        <v>13847</v>
      </c>
      <c r="L19">
        <v>1</v>
      </c>
      <c r="M19" t="s">
        <v>8278</v>
      </c>
      <c r="N19">
        <v>1</v>
      </c>
      <c r="O19" t="s">
        <v>13769</v>
      </c>
      <c r="P19" t="s">
        <v>13849</v>
      </c>
      <c r="Q19">
        <v>270103</v>
      </c>
      <c r="R19" t="s">
        <v>13539</v>
      </c>
      <c r="S19">
        <v>270103008</v>
      </c>
      <c r="T19" t="s">
        <v>13735</v>
      </c>
      <c r="U19">
        <v>0</v>
      </c>
      <c r="V19">
        <v>22326.469659964179</v>
      </c>
      <c r="W19">
        <v>27612.308253667179</v>
      </c>
    </row>
    <row r="20" spans="6:23" x14ac:dyDescent="0.25">
      <c r="F20">
        <v>1</v>
      </c>
      <c r="G20">
        <v>1401</v>
      </c>
      <c r="H20" t="s">
        <v>795</v>
      </c>
      <c r="I20" t="s">
        <v>1067</v>
      </c>
      <c r="J20">
        <v>1</v>
      </c>
      <c r="K20" t="s">
        <v>13847</v>
      </c>
      <c r="L20">
        <v>2</v>
      </c>
      <c r="M20" t="s">
        <v>13770</v>
      </c>
      <c r="N20">
        <v>1</v>
      </c>
      <c r="O20" t="s">
        <v>13769</v>
      </c>
      <c r="P20" t="s">
        <v>13850</v>
      </c>
      <c r="Q20">
        <v>270103</v>
      </c>
      <c r="R20" t="s">
        <v>13539</v>
      </c>
      <c r="S20">
        <v>270103008</v>
      </c>
      <c r="T20" t="s">
        <v>13735</v>
      </c>
      <c r="U20">
        <v>0</v>
      </c>
      <c r="V20">
        <v>64399.521635983496</v>
      </c>
      <c r="W20">
        <v>55018.68220021623</v>
      </c>
    </row>
    <row r="21" spans="6:23" x14ac:dyDescent="0.25">
      <c r="F21">
        <v>1</v>
      </c>
      <c r="G21">
        <v>1401</v>
      </c>
      <c r="H21" t="s">
        <v>795</v>
      </c>
      <c r="I21" t="s">
        <v>1067</v>
      </c>
      <c r="J21">
        <v>1</v>
      </c>
      <c r="K21" t="s">
        <v>13847</v>
      </c>
      <c r="L21">
        <v>2</v>
      </c>
      <c r="M21" t="s">
        <v>13770</v>
      </c>
      <c r="N21">
        <v>1</v>
      </c>
      <c r="O21" t="s">
        <v>13769</v>
      </c>
      <c r="P21" t="s">
        <v>13851</v>
      </c>
      <c r="Q21">
        <v>270103</v>
      </c>
      <c r="R21" t="s">
        <v>13539</v>
      </c>
      <c r="S21">
        <v>270103008</v>
      </c>
      <c r="T21" t="s">
        <v>13735</v>
      </c>
      <c r="U21">
        <v>0</v>
      </c>
      <c r="V21">
        <v>26586.834247924857</v>
      </c>
      <c r="W21">
        <v>50205.689805452188</v>
      </c>
    </row>
    <row r="22" spans="6:23" x14ac:dyDescent="0.25">
      <c r="F22">
        <v>1</v>
      </c>
      <c r="G22">
        <v>1401</v>
      </c>
      <c r="H22" t="s">
        <v>795</v>
      </c>
      <c r="I22" t="s">
        <v>1067</v>
      </c>
      <c r="J22">
        <v>2</v>
      </c>
      <c r="K22" t="s">
        <v>13852</v>
      </c>
      <c r="L22">
        <v>1</v>
      </c>
      <c r="M22" t="s">
        <v>8278</v>
      </c>
      <c r="N22">
        <v>1</v>
      </c>
      <c r="O22" t="s">
        <v>13769</v>
      </c>
      <c r="P22" t="s">
        <v>13848</v>
      </c>
      <c r="Q22">
        <v>270103</v>
      </c>
      <c r="R22" t="s">
        <v>13539</v>
      </c>
      <c r="S22">
        <v>270103008</v>
      </c>
      <c r="T22" t="s">
        <v>13735</v>
      </c>
      <c r="U22">
        <v>0</v>
      </c>
      <c r="V22">
        <v>90986.355883908356</v>
      </c>
      <c r="W22">
        <v>99852.010670335207</v>
      </c>
    </row>
    <row r="23" spans="6:23" x14ac:dyDescent="0.25">
      <c r="F23">
        <v>1</v>
      </c>
      <c r="G23">
        <v>1401</v>
      </c>
      <c r="H23" t="s">
        <v>795</v>
      </c>
      <c r="I23" t="s">
        <v>1067</v>
      </c>
      <c r="J23">
        <v>2</v>
      </c>
      <c r="K23" t="s">
        <v>13852</v>
      </c>
      <c r="L23">
        <v>1</v>
      </c>
      <c r="M23" t="s">
        <v>8278</v>
      </c>
      <c r="N23">
        <v>1</v>
      </c>
      <c r="O23" t="s">
        <v>13769</v>
      </c>
      <c r="P23" t="s">
        <v>13849</v>
      </c>
      <c r="Q23">
        <v>270103</v>
      </c>
      <c r="R23" t="s">
        <v>13539</v>
      </c>
      <c r="S23">
        <v>270103008</v>
      </c>
      <c r="T23" t="s">
        <v>13735</v>
      </c>
      <c r="U23">
        <v>0</v>
      </c>
      <c r="V23">
        <v>0</v>
      </c>
      <c r="W23">
        <v>5372.3613353332039</v>
      </c>
    </row>
    <row r="24" spans="6:23" x14ac:dyDescent="0.25">
      <c r="F24">
        <v>1</v>
      </c>
      <c r="G24">
        <v>1401</v>
      </c>
      <c r="H24" t="s">
        <v>795</v>
      </c>
      <c r="I24" t="s">
        <v>1067</v>
      </c>
      <c r="J24">
        <v>3</v>
      </c>
      <c r="K24" t="s">
        <v>13853</v>
      </c>
      <c r="L24">
        <v>1</v>
      </c>
      <c r="M24" t="s">
        <v>8278</v>
      </c>
      <c r="N24">
        <v>1</v>
      </c>
      <c r="O24" t="s">
        <v>13769</v>
      </c>
      <c r="P24" t="s">
        <v>13848</v>
      </c>
      <c r="Q24">
        <v>270103</v>
      </c>
      <c r="R24" t="s">
        <v>13539</v>
      </c>
      <c r="S24">
        <v>270103008</v>
      </c>
      <c r="T24" t="s">
        <v>13735</v>
      </c>
      <c r="U24">
        <v>0</v>
      </c>
      <c r="V24">
        <v>68659.886223944181</v>
      </c>
      <c r="W24">
        <v>81015.659701882352</v>
      </c>
    </row>
    <row r="25" spans="6:23" x14ac:dyDescent="0.25">
      <c r="F25">
        <v>1</v>
      </c>
      <c r="G25">
        <v>1401</v>
      </c>
      <c r="H25" t="s">
        <v>795</v>
      </c>
      <c r="I25" t="s">
        <v>1067</v>
      </c>
      <c r="J25">
        <v>3</v>
      </c>
      <c r="K25" t="s">
        <v>13853</v>
      </c>
      <c r="L25">
        <v>1</v>
      </c>
      <c r="M25" t="s">
        <v>8278</v>
      </c>
      <c r="N25">
        <v>1</v>
      </c>
      <c r="O25" t="s">
        <v>13769</v>
      </c>
      <c r="P25" t="s">
        <v>13849</v>
      </c>
      <c r="Q25">
        <v>270103</v>
      </c>
      <c r="R25" t="s">
        <v>13539</v>
      </c>
      <c r="S25">
        <v>270103008</v>
      </c>
      <c r="T25" t="s">
        <v>13735</v>
      </c>
      <c r="U25">
        <v>0</v>
      </c>
      <c r="V25">
        <v>22326.469659964179</v>
      </c>
      <c r="W25">
        <v>24208.712303786066</v>
      </c>
    </row>
    <row r="26" spans="6:23" x14ac:dyDescent="0.25">
      <c r="F26">
        <v>1</v>
      </c>
      <c r="G26">
        <v>1405</v>
      </c>
      <c r="H26" t="s">
        <v>795</v>
      </c>
      <c r="I26" t="s">
        <v>1079</v>
      </c>
      <c r="J26">
        <v>1</v>
      </c>
      <c r="K26" t="s">
        <v>13847</v>
      </c>
      <c r="L26">
        <v>1</v>
      </c>
      <c r="M26" t="s">
        <v>8278</v>
      </c>
      <c r="N26">
        <v>1</v>
      </c>
      <c r="O26" t="s">
        <v>13769</v>
      </c>
      <c r="P26" t="s">
        <v>13848</v>
      </c>
      <c r="Q26">
        <v>270103</v>
      </c>
      <c r="R26" t="s">
        <v>13539</v>
      </c>
      <c r="S26">
        <v>270103008</v>
      </c>
      <c r="T26" t="s">
        <v>13735</v>
      </c>
      <c r="U26">
        <v>0</v>
      </c>
      <c r="V26">
        <v>104145.144372336</v>
      </c>
      <c r="W26">
        <v>0</v>
      </c>
    </row>
    <row r="27" spans="6:23" x14ac:dyDescent="0.25">
      <c r="F27">
        <v>1</v>
      </c>
      <c r="G27">
        <v>1405</v>
      </c>
      <c r="H27" t="s">
        <v>795</v>
      </c>
      <c r="I27" t="s">
        <v>1079</v>
      </c>
      <c r="J27">
        <v>1</v>
      </c>
      <c r="K27" t="s">
        <v>13847</v>
      </c>
      <c r="L27">
        <v>1</v>
      </c>
      <c r="M27" t="s">
        <v>8278</v>
      </c>
      <c r="N27">
        <v>1</v>
      </c>
      <c r="O27" t="s">
        <v>13769</v>
      </c>
      <c r="P27" t="s">
        <v>13849</v>
      </c>
      <c r="Q27">
        <v>270103</v>
      </c>
      <c r="R27" t="s">
        <v>13539</v>
      </c>
      <c r="S27">
        <v>270103008</v>
      </c>
      <c r="T27" t="s">
        <v>13735</v>
      </c>
      <c r="U27">
        <v>0</v>
      </c>
      <c r="V27">
        <v>24075.436151055332</v>
      </c>
      <c r="W27">
        <v>0</v>
      </c>
    </row>
    <row r="28" spans="6:23" x14ac:dyDescent="0.25">
      <c r="F28">
        <v>1</v>
      </c>
      <c r="G28">
        <v>1405</v>
      </c>
      <c r="H28" t="s">
        <v>795</v>
      </c>
      <c r="I28" t="s">
        <v>1079</v>
      </c>
      <c r="J28">
        <v>1</v>
      </c>
      <c r="K28" t="s">
        <v>13847</v>
      </c>
      <c r="L28">
        <v>2</v>
      </c>
      <c r="M28" t="s">
        <v>13770</v>
      </c>
      <c r="N28">
        <v>1</v>
      </c>
      <c r="O28" t="s">
        <v>13769</v>
      </c>
      <c r="P28" t="s">
        <v>13850</v>
      </c>
      <c r="Q28">
        <v>270103</v>
      </c>
      <c r="R28" t="s">
        <v>13539</v>
      </c>
      <c r="S28">
        <v>270103008</v>
      </c>
      <c r="T28" t="s">
        <v>13735</v>
      </c>
      <c r="U28">
        <v>0</v>
      </c>
      <c r="V28">
        <v>80735.787123203103</v>
      </c>
      <c r="W28">
        <v>0</v>
      </c>
    </row>
    <row r="29" spans="6:23" x14ac:dyDescent="0.25">
      <c r="F29">
        <v>1</v>
      </c>
      <c r="G29">
        <v>1405</v>
      </c>
      <c r="H29" t="s">
        <v>795</v>
      </c>
      <c r="I29" t="s">
        <v>1079</v>
      </c>
      <c r="J29">
        <v>1</v>
      </c>
      <c r="K29" t="s">
        <v>13847</v>
      </c>
      <c r="L29">
        <v>2</v>
      </c>
      <c r="M29" t="s">
        <v>13770</v>
      </c>
      <c r="N29">
        <v>1</v>
      </c>
      <c r="O29" t="s">
        <v>13769</v>
      </c>
      <c r="P29" t="s">
        <v>13851</v>
      </c>
      <c r="Q29">
        <v>270103</v>
      </c>
      <c r="R29" t="s">
        <v>13539</v>
      </c>
      <c r="S29">
        <v>270103008</v>
      </c>
      <c r="T29" t="s">
        <v>13735</v>
      </c>
      <c r="U29">
        <v>0</v>
      </c>
      <c r="V29">
        <v>47484.793400188195</v>
      </c>
      <c r="W29">
        <v>0</v>
      </c>
    </row>
    <row r="30" spans="6:23" x14ac:dyDescent="0.25">
      <c r="F30">
        <v>1</v>
      </c>
      <c r="G30">
        <v>1405</v>
      </c>
      <c r="H30" t="s">
        <v>795</v>
      </c>
      <c r="I30" t="s">
        <v>1079</v>
      </c>
      <c r="J30">
        <v>2</v>
      </c>
      <c r="K30" t="s">
        <v>13852</v>
      </c>
      <c r="L30">
        <v>1</v>
      </c>
      <c r="M30" t="s">
        <v>8278</v>
      </c>
      <c r="N30">
        <v>1</v>
      </c>
      <c r="O30" t="s">
        <v>13769</v>
      </c>
      <c r="P30" t="s">
        <v>13848</v>
      </c>
      <c r="Q30">
        <v>270103</v>
      </c>
      <c r="R30" t="s">
        <v>13539</v>
      </c>
      <c r="S30">
        <v>270103008</v>
      </c>
      <c r="T30" t="s">
        <v>13735</v>
      </c>
      <c r="U30">
        <v>0</v>
      </c>
      <c r="V30">
        <v>116627.00213721261</v>
      </c>
      <c r="W30">
        <v>0</v>
      </c>
    </row>
    <row r="31" spans="6:23" x14ac:dyDescent="0.25">
      <c r="F31">
        <v>1</v>
      </c>
      <c r="G31">
        <v>1405</v>
      </c>
      <c r="H31" t="s">
        <v>795</v>
      </c>
      <c r="I31" t="s">
        <v>1079</v>
      </c>
      <c r="J31">
        <v>2</v>
      </c>
      <c r="K31" t="s">
        <v>13852</v>
      </c>
      <c r="L31">
        <v>1</v>
      </c>
      <c r="M31" t="s">
        <v>8278</v>
      </c>
      <c r="N31">
        <v>1</v>
      </c>
      <c r="O31" t="s">
        <v>13769</v>
      </c>
      <c r="P31" t="s">
        <v>13849</v>
      </c>
      <c r="Q31">
        <v>270103</v>
      </c>
      <c r="R31" t="s">
        <v>13539</v>
      </c>
      <c r="S31">
        <v>270103008</v>
      </c>
      <c r="T31" t="s">
        <v>13735</v>
      </c>
      <c r="U31">
        <v>0</v>
      </c>
      <c r="V31">
        <v>11593.578386178713</v>
      </c>
      <c r="W31">
        <v>0</v>
      </c>
    </row>
    <row r="32" spans="6:23" x14ac:dyDescent="0.25">
      <c r="F32">
        <v>1</v>
      </c>
      <c r="G32">
        <v>1405</v>
      </c>
      <c r="H32" t="s">
        <v>795</v>
      </c>
      <c r="I32" t="s">
        <v>1079</v>
      </c>
      <c r="J32">
        <v>3</v>
      </c>
      <c r="K32" t="s">
        <v>13853</v>
      </c>
      <c r="L32">
        <v>1</v>
      </c>
      <c r="M32" t="s">
        <v>8278</v>
      </c>
      <c r="N32">
        <v>1</v>
      </c>
      <c r="O32" t="s">
        <v>13769</v>
      </c>
      <c r="P32" t="s">
        <v>13848</v>
      </c>
      <c r="Q32">
        <v>270103</v>
      </c>
      <c r="R32" t="s">
        <v>13539</v>
      </c>
      <c r="S32">
        <v>270103008</v>
      </c>
      <c r="T32" t="s">
        <v>13735</v>
      </c>
      <c r="U32">
        <v>0</v>
      </c>
      <c r="V32">
        <v>104145.144372336</v>
      </c>
      <c r="W32">
        <v>0</v>
      </c>
    </row>
    <row r="33" spans="6:23" x14ac:dyDescent="0.25">
      <c r="F33">
        <v>1</v>
      </c>
      <c r="G33">
        <v>1405</v>
      </c>
      <c r="H33" t="s">
        <v>795</v>
      </c>
      <c r="I33" t="s">
        <v>1079</v>
      </c>
      <c r="J33">
        <v>3</v>
      </c>
      <c r="K33" t="s">
        <v>13853</v>
      </c>
      <c r="L33">
        <v>1</v>
      </c>
      <c r="M33" t="s">
        <v>8278</v>
      </c>
      <c r="N33">
        <v>1</v>
      </c>
      <c r="O33" t="s">
        <v>13769</v>
      </c>
      <c r="P33" t="s">
        <v>13849</v>
      </c>
      <c r="Q33">
        <v>270103</v>
      </c>
      <c r="R33" t="s">
        <v>13539</v>
      </c>
      <c r="S33">
        <v>270103008</v>
      </c>
      <c r="T33" t="s">
        <v>13735</v>
      </c>
      <c r="U33">
        <v>0</v>
      </c>
      <c r="V33">
        <v>24075.436151055332</v>
      </c>
      <c r="W33">
        <v>0</v>
      </c>
    </row>
    <row r="34" spans="6:23" x14ac:dyDescent="0.25">
      <c r="F34">
        <v>2</v>
      </c>
      <c r="G34">
        <v>2101</v>
      </c>
      <c r="H34" t="s">
        <v>756</v>
      </c>
      <c r="I34" t="s">
        <v>756</v>
      </c>
      <c r="J34">
        <v>1</v>
      </c>
      <c r="K34" t="s">
        <v>13847</v>
      </c>
      <c r="L34">
        <v>1</v>
      </c>
      <c r="M34" t="s">
        <v>8278</v>
      </c>
      <c r="N34">
        <v>1</v>
      </c>
      <c r="O34" t="s">
        <v>13769</v>
      </c>
      <c r="P34" t="s">
        <v>13848</v>
      </c>
      <c r="Q34">
        <v>270103</v>
      </c>
      <c r="R34" t="s">
        <v>13539</v>
      </c>
      <c r="S34">
        <v>270103008</v>
      </c>
      <c r="T34" t="s">
        <v>13735</v>
      </c>
      <c r="U34">
        <v>46919.677370965692</v>
      </c>
      <c r="V34">
        <v>58810.939485061928</v>
      </c>
      <c r="W34">
        <v>43994.965211954135</v>
      </c>
    </row>
    <row r="35" spans="6:23" x14ac:dyDescent="0.25">
      <c r="F35">
        <v>2</v>
      </c>
      <c r="G35">
        <v>2101</v>
      </c>
      <c r="H35" t="s">
        <v>756</v>
      </c>
      <c r="I35" t="s">
        <v>756</v>
      </c>
      <c r="J35">
        <v>1</v>
      </c>
      <c r="K35" t="s">
        <v>13847</v>
      </c>
      <c r="L35">
        <v>1</v>
      </c>
      <c r="M35" t="s">
        <v>8278</v>
      </c>
      <c r="N35">
        <v>1</v>
      </c>
      <c r="O35" t="s">
        <v>13769</v>
      </c>
      <c r="P35" t="s">
        <v>13849</v>
      </c>
      <c r="Q35">
        <v>270103</v>
      </c>
      <c r="R35" t="s">
        <v>13539</v>
      </c>
      <c r="S35">
        <v>270103008</v>
      </c>
      <c r="T35" t="s">
        <v>13735</v>
      </c>
      <c r="U35">
        <v>8317.2749616329929</v>
      </c>
      <c r="V35">
        <v>15630.996805043264</v>
      </c>
      <c r="W35">
        <v>14683.310412092878</v>
      </c>
    </row>
    <row r="36" spans="6:23" x14ac:dyDescent="0.25">
      <c r="F36">
        <v>2</v>
      </c>
      <c r="G36">
        <v>2101</v>
      </c>
      <c r="H36" t="s">
        <v>756</v>
      </c>
      <c r="I36" t="s">
        <v>756</v>
      </c>
      <c r="J36">
        <v>1</v>
      </c>
      <c r="K36" t="s">
        <v>13847</v>
      </c>
      <c r="L36">
        <v>2</v>
      </c>
      <c r="M36" t="s">
        <v>13770</v>
      </c>
      <c r="N36">
        <v>1</v>
      </c>
      <c r="O36" t="s">
        <v>13769</v>
      </c>
      <c r="P36" t="s">
        <v>13850</v>
      </c>
      <c r="Q36">
        <v>270103</v>
      </c>
      <c r="R36" t="s">
        <v>13539</v>
      </c>
      <c r="S36">
        <v>270103008</v>
      </c>
      <c r="T36" t="s">
        <v>13735</v>
      </c>
      <c r="U36">
        <v>43654.731546334653</v>
      </c>
      <c r="V36">
        <v>43614.808498473969</v>
      </c>
      <c r="W36">
        <v>37443.52591166395</v>
      </c>
    </row>
    <row r="37" spans="6:23" x14ac:dyDescent="0.25">
      <c r="F37">
        <v>2</v>
      </c>
      <c r="G37">
        <v>2101</v>
      </c>
      <c r="H37" t="s">
        <v>756</v>
      </c>
      <c r="I37" t="s">
        <v>756</v>
      </c>
      <c r="J37">
        <v>1</v>
      </c>
      <c r="K37" t="s">
        <v>13847</v>
      </c>
      <c r="L37">
        <v>2</v>
      </c>
      <c r="M37" t="s">
        <v>13770</v>
      </c>
      <c r="N37">
        <v>1</v>
      </c>
      <c r="O37" t="s">
        <v>13769</v>
      </c>
      <c r="P37" t="s">
        <v>13851</v>
      </c>
      <c r="Q37">
        <v>270103</v>
      </c>
      <c r="R37" t="s">
        <v>13539</v>
      </c>
      <c r="S37">
        <v>270103008</v>
      </c>
      <c r="T37" t="s">
        <v>13735</v>
      </c>
      <c r="U37">
        <v>11582.220786264033</v>
      </c>
      <c r="V37">
        <v>30827.127791631097</v>
      </c>
      <c r="W37">
        <v>21234.749712383094</v>
      </c>
    </row>
    <row r="38" spans="6:23" x14ac:dyDescent="0.25">
      <c r="F38">
        <v>2</v>
      </c>
      <c r="G38">
        <v>2101</v>
      </c>
      <c r="H38" t="s">
        <v>756</v>
      </c>
      <c r="I38" t="s">
        <v>756</v>
      </c>
      <c r="J38">
        <v>2</v>
      </c>
      <c r="K38" t="s">
        <v>13852</v>
      </c>
      <c r="L38">
        <v>1</v>
      </c>
      <c r="M38" t="s">
        <v>8278</v>
      </c>
      <c r="N38">
        <v>1</v>
      </c>
      <c r="O38" t="s">
        <v>13769</v>
      </c>
      <c r="P38" t="s">
        <v>13848</v>
      </c>
      <c r="Q38">
        <v>270103</v>
      </c>
      <c r="R38" t="s">
        <v>13539</v>
      </c>
      <c r="S38">
        <v>270103008</v>
      </c>
      <c r="T38" t="s">
        <v>13735</v>
      </c>
      <c r="U38">
        <v>53721.311286246724</v>
      </c>
      <c r="V38">
        <v>71780.902263604803</v>
      </c>
      <c r="W38">
        <v>54842.249118306485</v>
      </c>
    </row>
    <row r="39" spans="6:23" x14ac:dyDescent="0.25">
      <c r="F39">
        <v>2</v>
      </c>
      <c r="G39">
        <v>2101</v>
      </c>
      <c r="H39" t="s">
        <v>756</v>
      </c>
      <c r="I39" t="s">
        <v>756</v>
      </c>
      <c r="J39">
        <v>2</v>
      </c>
      <c r="K39" t="s">
        <v>13852</v>
      </c>
      <c r="L39">
        <v>1</v>
      </c>
      <c r="M39" t="s">
        <v>8278</v>
      </c>
      <c r="N39">
        <v>1</v>
      </c>
      <c r="O39" t="s">
        <v>13769</v>
      </c>
      <c r="P39" t="s">
        <v>13849</v>
      </c>
      <c r="Q39">
        <v>270103</v>
      </c>
      <c r="R39" t="s">
        <v>13539</v>
      </c>
      <c r="S39">
        <v>270103008</v>
      </c>
      <c r="T39" t="s">
        <v>13735</v>
      </c>
      <c r="U39">
        <v>1515.641046351961</v>
      </c>
      <c r="V39">
        <v>2661.0340265004161</v>
      </c>
      <c r="W39">
        <v>3836.02650574054</v>
      </c>
    </row>
    <row r="40" spans="6:23" x14ac:dyDescent="0.25">
      <c r="F40">
        <v>2</v>
      </c>
      <c r="G40">
        <v>2101</v>
      </c>
      <c r="H40" t="s">
        <v>756</v>
      </c>
      <c r="I40" t="s">
        <v>756</v>
      </c>
      <c r="J40">
        <v>3</v>
      </c>
      <c r="K40" t="s">
        <v>13853</v>
      </c>
      <c r="L40">
        <v>1</v>
      </c>
      <c r="M40" t="s">
        <v>8278</v>
      </c>
      <c r="N40">
        <v>1</v>
      </c>
      <c r="O40" t="s">
        <v>13769</v>
      </c>
      <c r="P40" t="s">
        <v>13848</v>
      </c>
      <c r="Q40">
        <v>270103</v>
      </c>
      <c r="R40" t="s">
        <v>13539</v>
      </c>
      <c r="S40">
        <v>270103008</v>
      </c>
      <c r="T40" t="s">
        <v>13735</v>
      </c>
      <c r="U40">
        <v>46919.677370965692</v>
      </c>
      <c r="V40">
        <v>59040.961554380039</v>
      </c>
      <c r="W40">
        <v>44806.933299589764</v>
      </c>
    </row>
    <row r="41" spans="6:23" x14ac:dyDescent="0.25">
      <c r="F41">
        <v>2</v>
      </c>
      <c r="G41">
        <v>2101</v>
      </c>
      <c r="H41" t="s">
        <v>756</v>
      </c>
      <c r="I41" t="s">
        <v>756</v>
      </c>
      <c r="J41">
        <v>3</v>
      </c>
      <c r="K41" t="s">
        <v>13853</v>
      </c>
      <c r="L41">
        <v>1</v>
      </c>
      <c r="M41" t="s">
        <v>8278</v>
      </c>
      <c r="N41">
        <v>1</v>
      </c>
      <c r="O41" t="s">
        <v>13769</v>
      </c>
      <c r="P41" t="s">
        <v>13849</v>
      </c>
      <c r="Q41">
        <v>270103</v>
      </c>
      <c r="R41" t="s">
        <v>13539</v>
      </c>
      <c r="S41">
        <v>270103008</v>
      </c>
      <c r="T41" t="s">
        <v>13735</v>
      </c>
      <c r="U41">
        <v>8317.2749616329929</v>
      </c>
      <c r="V41">
        <v>15400.974735725158</v>
      </c>
      <c r="W41">
        <v>13871.342324457253</v>
      </c>
    </row>
    <row r="42" spans="6:23" x14ac:dyDescent="0.25">
      <c r="F42">
        <v>2</v>
      </c>
      <c r="G42">
        <v>2104</v>
      </c>
      <c r="H42" t="s">
        <v>756</v>
      </c>
      <c r="I42" t="s">
        <v>1090</v>
      </c>
      <c r="J42">
        <v>1</v>
      </c>
      <c r="K42" t="s">
        <v>13847</v>
      </c>
      <c r="L42">
        <v>1</v>
      </c>
      <c r="M42" t="s">
        <v>8278</v>
      </c>
      <c r="N42">
        <v>1</v>
      </c>
      <c r="O42" t="s">
        <v>13769</v>
      </c>
      <c r="P42" t="s">
        <v>13848</v>
      </c>
      <c r="Q42">
        <v>270103</v>
      </c>
      <c r="R42" t="s">
        <v>13539</v>
      </c>
      <c r="S42">
        <v>270103008</v>
      </c>
      <c r="T42" t="s">
        <v>13735</v>
      </c>
      <c r="U42">
        <v>0</v>
      </c>
      <c r="V42">
        <v>108514.90993372716</v>
      </c>
      <c r="W42">
        <v>0</v>
      </c>
    </row>
    <row r="43" spans="6:23" x14ac:dyDescent="0.25">
      <c r="F43">
        <v>2</v>
      </c>
      <c r="G43">
        <v>2104</v>
      </c>
      <c r="H43" t="s">
        <v>756</v>
      </c>
      <c r="I43" t="s">
        <v>1090</v>
      </c>
      <c r="J43">
        <v>1</v>
      </c>
      <c r="K43" t="s">
        <v>13847</v>
      </c>
      <c r="L43">
        <v>1</v>
      </c>
      <c r="M43" t="s">
        <v>8278</v>
      </c>
      <c r="N43">
        <v>1</v>
      </c>
      <c r="O43" t="s">
        <v>13769</v>
      </c>
      <c r="P43" t="s">
        <v>13849</v>
      </c>
      <c r="Q43">
        <v>270103</v>
      </c>
      <c r="R43" t="s">
        <v>13539</v>
      </c>
      <c r="S43">
        <v>270103008</v>
      </c>
      <c r="T43" t="s">
        <v>13735</v>
      </c>
      <c r="U43">
        <v>0</v>
      </c>
      <c r="V43">
        <v>31278.78688034369</v>
      </c>
      <c r="W43">
        <v>0</v>
      </c>
    </row>
    <row r="44" spans="6:23" x14ac:dyDescent="0.25">
      <c r="F44">
        <v>2</v>
      </c>
      <c r="G44">
        <v>2104</v>
      </c>
      <c r="H44" t="s">
        <v>756</v>
      </c>
      <c r="I44" t="s">
        <v>1090</v>
      </c>
      <c r="J44">
        <v>1</v>
      </c>
      <c r="K44" t="s">
        <v>13847</v>
      </c>
      <c r="L44">
        <v>2</v>
      </c>
      <c r="M44" t="s">
        <v>13770</v>
      </c>
      <c r="N44">
        <v>1</v>
      </c>
      <c r="O44" t="s">
        <v>13769</v>
      </c>
      <c r="P44" t="s">
        <v>13850</v>
      </c>
      <c r="Q44">
        <v>270103</v>
      </c>
      <c r="R44" t="s">
        <v>13539</v>
      </c>
      <c r="S44">
        <v>270103008</v>
      </c>
      <c r="T44" t="s">
        <v>13735</v>
      </c>
      <c r="U44">
        <v>0</v>
      </c>
      <c r="V44">
        <v>63230.531999070365</v>
      </c>
      <c r="W44">
        <v>0</v>
      </c>
    </row>
    <row r="45" spans="6:23" x14ac:dyDescent="0.25">
      <c r="F45">
        <v>2</v>
      </c>
      <c r="G45">
        <v>2104</v>
      </c>
      <c r="H45" t="s">
        <v>756</v>
      </c>
      <c r="I45" t="s">
        <v>1090</v>
      </c>
      <c r="J45">
        <v>1</v>
      </c>
      <c r="K45" t="s">
        <v>13847</v>
      </c>
      <c r="L45">
        <v>2</v>
      </c>
      <c r="M45" t="s">
        <v>13770</v>
      </c>
      <c r="N45">
        <v>1</v>
      </c>
      <c r="O45" t="s">
        <v>13769</v>
      </c>
      <c r="P45" t="s">
        <v>13851</v>
      </c>
      <c r="Q45">
        <v>270103</v>
      </c>
      <c r="R45" t="s">
        <v>13539</v>
      </c>
      <c r="S45">
        <v>270103008</v>
      </c>
      <c r="T45" t="s">
        <v>13735</v>
      </c>
      <c r="U45">
        <v>0</v>
      </c>
      <c r="V45">
        <v>76563.164815000491</v>
      </c>
      <c r="W45">
        <v>0</v>
      </c>
    </row>
    <row r="46" spans="6:23" x14ac:dyDescent="0.25">
      <c r="F46">
        <v>2</v>
      </c>
      <c r="G46">
        <v>2104</v>
      </c>
      <c r="H46" t="s">
        <v>756</v>
      </c>
      <c r="I46" t="s">
        <v>1090</v>
      </c>
      <c r="J46">
        <v>2</v>
      </c>
      <c r="K46" t="s">
        <v>13852</v>
      </c>
      <c r="L46">
        <v>1</v>
      </c>
      <c r="M46" t="s">
        <v>8278</v>
      </c>
      <c r="N46">
        <v>1</v>
      </c>
      <c r="O46" t="s">
        <v>13769</v>
      </c>
      <c r="P46" t="s">
        <v>13848</v>
      </c>
      <c r="Q46">
        <v>270103</v>
      </c>
      <c r="R46" t="s">
        <v>13539</v>
      </c>
      <c r="S46">
        <v>270103008</v>
      </c>
      <c r="T46" t="s">
        <v>13735</v>
      </c>
      <c r="U46">
        <v>0</v>
      </c>
      <c r="V46">
        <v>139793.69681407086</v>
      </c>
      <c r="W46">
        <v>0</v>
      </c>
    </row>
    <row r="47" spans="6:23" x14ac:dyDescent="0.25">
      <c r="F47">
        <v>2</v>
      </c>
      <c r="G47">
        <v>2104</v>
      </c>
      <c r="H47" t="s">
        <v>756</v>
      </c>
      <c r="I47" t="s">
        <v>1090</v>
      </c>
      <c r="J47">
        <v>3</v>
      </c>
      <c r="K47" t="s">
        <v>13853</v>
      </c>
      <c r="L47">
        <v>1</v>
      </c>
      <c r="M47" t="s">
        <v>8278</v>
      </c>
      <c r="N47">
        <v>1</v>
      </c>
      <c r="O47" t="s">
        <v>13769</v>
      </c>
      <c r="P47" t="s">
        <v>13848</v>
      </c>
      <c r="Q47">
        <v>270103</v>
      </c>
      <c r="R47" t="s">
        <v>13539</v>
      </c>
      <c r="S47">
        <v>270103008</v>
      </c>
      <c r="T47" t="s">
        <v>13735</v>
      </c>
      <c r="U47">
        <v>0</v>
      </c>
      <c r="V47">
        <v>108514.90993372716</v>
      </c>
      <c r="W47">
        <v>0</v>
      </c>
    </row>
    <row r="48" spans="6:23" x14ac:dyDescent="0.25">
      <c r="F48">
        <v>2</v>
      </c>
      <c r="G48">
        <v>2104</v>
      </c>
      <c r="H48" t="s">
        <v>756</v>
      </c>
      <c r="I48" t="s">
        <v>1090</v>
      </c>
      <c r="J48">
        <v>3</v>
      </c>
      <c r="K48" t="s">
        <v>13853</v>
      </c>
      <c r="L48">
        <v>1</v>
      </c>
      <c r="M48" t="s">
        <v>8278</v>
      </c>
      <c r="N48">
        <v>1</v>
      </c>
      <c r="O48" t="s">
        <v>13769</v>
      </c>
      <c r="P48" t="s">
        <v>13849</v>
      </c>
      <c r="Q48">
        <v>270103</v>
      </c>
      <c r="R48" t="s">
        <v>13539</v>
      </c>
      <c r="S48">
        <v>270103008</v>
      </c>
      <c r="T48" t="s">
        <v>13735</v>
      </c>
      <c r="U48">
        <v>0</v>
      </c>
      <c r="V48">
        <v>31278.78688034369</v>
      </c>
      <c r="W48">
        <v>0</v>
      </c>
    </row>
    <row r="49" spans="6:23" x14ac:dyDescent="0.25">
      <c r="F49">
        <v>2</v>
      </c>
      <c r="G49">
        <v>2201</v>
      </c>
      <c r="H49" t="s">
        <v>756</v>
      </c>
      <c r="I49" t="s">
        <v>1093</v>
      </c>
      <c r="J49">
        <v>1</v>
      </c>
      <c r="K49" t="s">
        <v>13847</v>
      </c>
      <c r="L49">
        <v>1</v>
      </c>
      <c r="M49" t="s">
        <v>8278</v>
      </c>
      <c r="N49">
        <v>1</v>
      </c>
      <c r="O49" t="s">
        <v>13769</v>
      </c>
      <c r="P49" t="s">
        <v>13848</v>
      </c>
      <c r="Q49">
        <v>270103</v>
      </c>
      <c r="R49" t="s">
        <v>13539</v>
      </c>
      <c r="S49">
        <v>270103008</v>
      </c>
      <c r="T49" t="s">
        <v>13735</v>
      </c>
      <c r="U49">
        <v>48274.030130159255</v>
      </c>
      <c r="V49">
        <v>41691.112507810336</v>
      </c>
      <c r="W49">
        <v>48686.752427873747</v>
      </c>
    </row>
    <row r="50" spans="6:23" x14ac:dyDescent="0.25">
      <c r="F50">
        <v>2</v>
      </c>
      <c r="G50">
        <v>2201</v>
      </c>
      <c r="H50" t="s">
        <v>756</v>
      </c>
      <c r="I50" t="s">
        <v>1093</v>
      </c>
      <c r="J50">
        <v>1</v>
      </c>
      <c r="K50" t="s">
        <v>13847</v>
      </c>
      <c r="L50">
        <v>1</v>
      </c>
      <c r="M50" t="s">
        <v>8278</v>
      </c>
      <c r="N50">
        <v>1</v>
      </c>
      <c r="O50" t="s">
        <v>13769</v>
      </c>
      <c r="P50" t="s">
        <v>13849</v>
      </c>
      <c r="Q50">
        <v>270103</v>
      </c>
      <c r="R50" t="s">
        <v>13539</v>
      </c>
      <c r="S50">
        <v>270103008</v>
      </c>
      <c r="T50" t="s">
        <v>13735</v>
      </c>
      <c r="U50">
        <v>7503.446880099169</v>
      </c>
      <c r="V50">
        <v>8743.5205537323964</v>
      </c>
      <c r="W50">
        <v>9512.8349103275377</v>
      </c>
    </row>
    <row r="51" spans="6:23" x14ac:dyDescent="0.25">
      <c r="F51">
        <v>2</v>
      </c>
      <c r="G51">
        <v>2201</v>
      </c>
      <c r="H51" t="s">
        <v>756</v>
      </c>
      <c r="I51" t="s">
        <v>1093</v>
      </c>
      <c r="J51">
        <v>1</v>
      </c>
      <c r="K51" t="s">
        <v>13847</v>
      </c>
      <c r="L51">
        <v>2</v>
      </c>
      <c r="M51" t="s">
        <v>13770</v>
      </c>
      <c r="N51">
        <v>1</v>
      </c>
      <c r="O51" t="s">
        <v>13769</v>
      </c>
      <c r="P51" t="s">
        <v>13850</v>
      </c>
      <c r="Q51">
        <v>270103</v>
      </c>
      <c r="R51" t="s">
        <v>13539</v>
      </c>
      <c r="S51">
        <v>270103008</v>
      </c>
      <c r="T51" t="s">
        <v>13735</v>
      </c>
      <c r="U51">
        <v>42853.890231099082</v>
      </c>
      <c r="V51">
        <v>26493.652222527631</v>
      </c>
      <c r="W51">
        <v>44930.478924184979</v>
      </c>
    </row>
    <row r="52" spans="6:23" x14ac:dyDescent="0.25">
      <c r="F52">
        <v>2</v>
      </c>
      <c r="G52">
        <v>2201</v>
      </c>
      <c r="H52" t="s">
        <v>756</v>
      </c>
      <c r="I52" t="s">
        <v>1093</v>
      </c>
      <c r="J52">
        <v>1</v>
      </c>
      <c r="K52" t="s">
        <v>13847</v>
      </c>
      <c r="L52">
        <v>2</v>
      </c>
      <c r="M52" t="s">
        <v>13770</v>
      </c>
      <c r="N52">
        <v>1</v>
      </c>
      <c r="O52" t="s">
        <v>13769</v>
      </c>
      <c r="P52" t="s">
        <v>13851</v>
      </c>
      <c r="Q52">
        <v>270103</v>
      </c>
      <c r="R52" t="s">
        <v>13539</v>
      </c>
      <c r="S52">
        <v>270103008</v>
      </c>
      <c r="T52" t="s">
        <v>13735</v>
      </c>
      <c r="U52">
        <v>12923.586779159341</v>
      </c>
      <c r="V52">
        <v>23940.980839015065</v>
      </c>
      <c r="W52">
        <v>13269.108414016293</v>
      </c>
    </row>
    <row r="53" spans="6:23" x14ac:dyDescent="0.25">
      <c r="F53">
        <v>2</v>
      </c>
      <c r="G53">
        <v>2201</v>
      </c>
      <c r="H53" t="s">
        <v>756</v>
      </c>
      <c r="I53" t="s">
        <v>1093</v>
      </c>
      <c r="J53">
        <v>2</v>
      </c>
      <c r="K53" t="s">
        <v>13852</v>
      </c>
      <c r="L53">
        <v>1</v>
      </c>
      <c r="M53" t="s">
        <v>8278</v>
      </c>
      <c r="N53">
        <v>1</v>
      </c>
      <c r="O53" t="s">
        <v>13769</v>
      </c>
      <c r="P53" t="s">
        <v>13848</v>
      </c>
      <c r="Q53">
        <v>270103</v>
      </c>
      <c r="R53" t="s">
        <v>13539</v>
      </c>
      <c r="S53">
        <v>270103008</v>
      </c>
      <c r="T53" t="s">
        <v>13735</v>
      </c>
      <c r="U53">
        <v>53772.594457163817</v>
      </c>
      <c r="V53">
        <v>49419.954021406229</v>
      </c>
      <c r="W53">
        <v>55061.011215974569</v>
      </c>
    </row>
    <row r="54" spans="6:23" x14ac:dyDescent="0.25">
      <c r="F54">
        <v>2</v>
      </c>
      <c r="G54">
        <v>2201</v>
      </c>
      <c r="H54" t="s">
        <v>756</v>
      </c>
      <c r="I54" t="s">
        <v>1093</v>
      </c>
      <c r="J54">
        <v>2</v>
      </c>
      <c r="K54" t="s">
        <v>13852</v>
      </c>
      <c r="L54">
        <v>1</v>
      </c>
      <c r="M54" t="s">
        <v>8278</v>
      </c>
      <c r="N54">
        <v>1</v>
      </c>
      <c r="O54" t="s">
        <v>13769</v>
      </c>
      <c r="P54" t="s">
        <v>13849</v>
      </c>
      <c r="Q54">
        <v>270103</v>
      </c>
      <c r="R54" t="s">
        <v>13539</v>
      </c>
      <c r="S54">
        <v>270103008</v>
      </c>
      <c r="T54" t="s">
        <v>13735</v>
      </c>
      <c r="U54">
        <v>2004.8825530946026</v>
      </c>
      <c r="V54">
        <v>1014.6790401365072</v>
      </c>
      <c r="W54">
        <v>3138.5761222267088</v>
      </c>
    </row>
    <row r="55" spans="6:23" x14ac:dyDescent="0.25">
      <c r="F55">
        <v>2</v>
      </c>
      <c r="G55">
        <v>2201</v>
      </c>
      <c r="H55" t="s">
        <v>756</v>
      </c>
      <c r="I55" t="s">
        <v>1093</v>
      </c>
      <c r="J55">
        <v>3</v>
      </c>
      <c r="K55" t="s">
        <v>13853</v>
      </c>
      <c r="L55">
        <v>1</v>
      </c>
      <c r="M55" t="s">
        <v>8278</v>
      </c>
      <c r="N55">
        <v>1</v>
      </c>
      <c r="O55" t="s">
        <v>13769</v>
      </c>
      <c r="P55" t="s">
        <v>13848</v>
      </c>
      <c r="Q55">
        <v>270103</v>
      </c>
      <c r="R55" t="s">
        <v>13539</v>
      </c>
      <c r="S55">
        <v>270103008</v>
      </c>
      <c r="T55" t="s">
        <v>13735</v>
      </c>
      <c r="U55">
        <v>48274.030130159255</v>
      </c>
      <c r="V55">
        <v>41691.112507810336</v>
      </c>
      <c r="W55">
        <v>49703.380102683659</v>
      </c>
    </row>
    <row r="56" spans="6:23" x14ac:dyDescent="0.25">
      <c r="F56">
        <v>2</v>
      </c>
      <c r="G56">
        <v>2201</v>
      </c>
      <c r="H56" t="s">
        <v>756</v>
      </c>
      <c r="I56" t="s">
        <v>1093</v>
      </c>
      <c r="J56">
        <v>3</v>
      </c>
      <c r="K56" t="s">
        <v>13853</v>
      </c>
      <c r="L56">
        <v>1</v>
      </c>
      <c r="M56" t="s">
        <v>8278</v>
      </c>
      <c r="N56">
        <v>1</v>
      </c>
      <c r="O56" t="s">
        <v>13769</v>
      </c>
      <c r="P56" t="s">
        <v>13849</v>
      </c>
      <c r="Q56">
        <v>270103</v>
      </c>
      <c r="R56" t="s">
        <v>13539</v>
      </c>
      <c r="S56">
        <v>270103008</v>
      </c>
      <c r="T56" t="s">
        <v>13735</v>
      </c>
      <c r="U56">
        <v>7503.446880099169</v>
      </c>
      <c r="V56">
        <v>8743.5205537323964</v>
      </c>
      <c r="W56">
        <v>8496.2072355176279</v>
      </c>
    </row>
    <row r="57" spans="6:23" x14ac:dyDescent="0.25">
      <c r="F57">
        <v>2</v>
      </c>
      <c r="G57">
        <v>2301</v>
      </c>
      <c r="H57" t="s">
        <v>756</v>
      </c>
      <c r="I57" t="s">
        <v>1102</v>
      </c>
      <c r="J57">
        <v>1</v>
      </c>
      <c r="K57" t="s">
        <v>13847</v>
      </c>
      <c r="L57">
        <v>1</v>
      </c>
      <c r="M57" t="s">
        <v>8278</v>
      </c>
      <c r="N57">
        <v>1</v>
      </c>
      <c r="O57" t="s">
        <v>13769</v>
      </c>
      <c r="P57" t="s">
        <v>13848</v>
      </c>
      <c r="Q57">
        <v>270103</v>
      </c>
      <c r="R57" t="s">
        <v>13539</v>
      </c>
      <c r="S57">
        <v>270103008</v>
      </c>
      <c r="T57" t="s">
        <v>13735</v>
      </c>
      <c r="U57">
        <v>0</v>
      </c>
      <c r="V57">
        <v>71867.231310805379</v>
      </c>
      <c r="W57">
        <v>105690.90891744998</v>
      </c>
    </row>
    <row r="58" spans="6:23" x14ac:dyDescent="0.25">
      <c r="F58">
        <v>2</v>
      </c>
      <c r="G58">
        <v>2301</v>
      </c>
      <c r="H58" t="s">
        <v>756</v>
      </c>
      <c r="I58" t="s">
        <v>1102</v>
      </c>
      <c r="J58">
        <v>1</v>
      </c>
      <c r="K58" t="s">
        <v>13847</v>
      </c>
      <c r="L58">
        <v>1</v>
      </c>
      <c r="M58" t="s">
        <v>8278</v>
      </c>
      <c r="N58">
        <v>1</v>
      </c>
      <c r="O58" t="s">
        <v>13769</v>
      </c>
      <c r="P58" t="s">
        <v>13849</v>
      </c>
      <c r="Q58">
        <v>270103</v>
      </c>
      <c r="R58" t="s">
        <v>13539</v>
      </c>
      <c r="S58">
        <v>270103008</v>
      </c>
      <c r="T58" t="s">
        <v>13735</v>
      </c>
      <c r="U58">
        <v>0</v>
      </c>
      <c r="V58">
        <v>6437.0692290633033</v>
      </c>
      <c r="W58">
        <v>44687.399359801493</v>
      </c>
    </row>
    <row r="59" spans="6:23" x14ac:dyDescent="0.25">
      <c r="F59">
        <v>2</v>
      </c>
      <c r="G59">
        <v>2301</v>
      </c>
      <c r="H59" t="s">
        <v>756</v>
      </c>
      <c r="I59" t="s">
        <v>1102</v>
      </c>
      <c r="J59">
        <v>1</v>
      </c>
      <c r="K59" t="s">
        <v>13847</v>
      </c>
      <c r="L59">
        <v>2</v>
      </c>
      <c r="M59" t="s">
        <v>13770</v>
      </c>
      <c r="N59">
        <v>1</v>
      </c>
      <c r="O59" t="s">
        <v>13769</v>
      </c>
      <c r="P59" t="s">
        <v>13850</v>
      </c>
      <c r="Q59">
        <v>270103</v>
      </c>
      <c r="R59" t="s">
        <v>13539</v>
      </c>
      <c r="S59">
        <v>270103008</v>
      </c>
      <c r="T59" t="s">
        <v>13735</v>
      </c>
      <c r="U59">
        <v>0</v>
      </c>
      <c r="V59">
        <v>41116.341803205192</v>
      </c>
      <c r="W59">
        <v>96887.938371171564</v>
      </c>
    </row>
    <row r="60" spans="6:23" x14ac:dyDescent="0.25">
      <c r="F60">
        <v>2</v>
      </c>
      <c r="G60">
        <v>2301</v>
      </c>
      <c r="H60" t="s">
        <v>756</v>
      </c>
      <c r="I60" t="s">
        <v>1102</v>
      </c>
      <c r="J60">
        <v>1</v>
      </c>
      <c r="K60" t="s">
        <v>13847</v>
      </c>
      <c r="L60">
        <v>2</v>
      </c>
      <c r="M60" t="s">
        <v>13770</v>
      </c>
      <c r="N60">
        <v>1</v>
      </c>
      <c r="O60" t="s">
        <v>13769</v>
      </c>
      <c r="P60" t="s">
        <v>13851</v>
      </c>
      <c r="Q60">
        <v>270103</v>
      </c>
      <c r="R60" t="s">
        <v>13539</v>
      </c>
      <c r="S60">
        <v>270103008</v>
      </c>
      <c r="T60" t="s">
        <v>13735</v>
      </c>
      <c r="U60">
        <v>0</v>
      </c>
      <c r="V60">
        <v>37187.958736663488</v>
      </c>
      <c r="W60">
        <v>53490.369906079919</v>
      </c>
    </row>
    <row r="61" spans="6:23" x14ac:dyDescent="0.25">
      <c r="F61">
        <v>2</v>
      </c>
      <c r="G61">
        <v>2301</v>
      </c>
      <c r="H61" t="s">
        <v>756</v>
      </c>
      <c r="I61" t="s">
        <v>1102</v>
      </c>
      <c r="J61">
        <v>2</v>
      </c>
      <c r="K61" t="s">
        <v>13852</v>
      </c>
      <c r="L61">
        <v>1</v>
      </c>
      <c r="M61" t="s">
        <v>8278</v>
      </c>
      <c r="N61">
        <v>1</v>
      </c>
      <c r="O61" t="s">
        <v>13769</v>
      </c>
      <c r="P61" t="s">
        <v>13848</v>
      </c>
      <c r="Q61">
        <v>270103</v>
      </c>
      <c r="R61" t="s">
        <v>13539</v>
      </c>
      <c r="S61">
        <v>270103008</v>
      </c>
      <c r="T61" t="s">
        <v>13735</v>
      </c>
      <c r="U61">
        <v>0</v>
      </c>
      <c r="V61">
        <v>78304.30053986868</v>
      </c>
      <c r="W61">
        <v>139078.64508200431</v>
      </c>
    </row>
    <row r="62" spans="6:23" x14ac:dyDescent="0.25">
      <c r="F62">
        <v>2</v>
      </c>
      <c r="G62">
        <v>2301</v>
      </c>
      <c r="H62" t="s">
        <v>756</v>
      </c>
      <c r="I62" t="s">
        <v>1102</v>
      </c>
      <c r="J62">
        <v>2</v>
      </c>
      <c r="K62" t="s">
        <v>13852</v>
      </c>
      <c r="L62">
        <v>1</v>
      </c>
      <c r="M62" t="s">
        <v>8278</v>
      </c>
      <c r="N62">
        <v>1</v>
      </c>
      <c r="O62" t="s">
        <v>13769</v>
      </c>
      <c r="P62" t="s">
        <v>13849</v>
      </c>
      <c r="Q62">
        <v>270103</v>
      </c>
      <c r="R62" t="s">
        <v>13539</v>
      </c>
      <c r="S62">
        <v>270103008</v>
      </c>
      <c r="T62" t="s">
        <v>13735</v>
      </c>
      <c r="U62">
        <v>0</v>
      </c>
      <c r="V62">
        <v>0</v>
      </c>
      <c r="W62">
        <v>11299.663195247142</v>
      </c>
    </row>
    <row r="63" spans="6:23" x14ac:dyDescent="0.25">
      <c r="F63">
        <v>2</v>
      </c>
      <c r="G63">
        <v>2301</v>
      </c>
      <c r="H63" t="s">
        <v>756</v>
      </c>
      <c r="I63" t="s">
        <v>1102</v>
      </c>
      <c r="J63">
        <v>3</v>
      </c>
      <c r="K63" t="s">
        <v>13853</v>
      </c>
      <c r="L63">
        <v>1</v>
      </c>
      <c r="M63" t="s">
        <v>8278</v>
      </c>
      <c r="N63">
        <v>1</v>
      </c>
      <c r="O63" t="s">
        <v>13769</v>
      </c>
      <c r="P63" t="s">
        <v>13848</v>
      </c>
      <c r="Q63">
        <v>270103</v>
      </c>
      <c r="R63" t="s">
        <v>13539</v>
      </c>
      <c r="S63">
        <v>270103008</v>
      </c>
      <c r="T63" t="s">
        <v>13735</v>
      </c>
      <c r="U63">
        <v>0</v>
      </c>
      <c r="V63">
        <v>71867.231310805379</v>
      </c>
      <c r="W63">
        <v>105690.90891744998</v>
      </c>
    </row>
    <row r="64" spans="6:23" x14ac:dyDescent="0.25">
      <c r="F64">
        <v>2</v>
      </c>
      <c r="G64">
        <v>2301</v>
      </c>
      <c r="H64" t="s">
        <v>756</v>
      </c>
      <c r="I64" t="s">
        <v>1102</v>
      </c>
      <c r="J64">
        <v>3</v>
      </c>
      <c r="K64" t="s">
        <v>13853</v>
      </c>
      <c r="L64">
        <v>1</v>
      </c>
      <c r="M64" t="s">
        <v>8278</v>
      </c>
      <c r="N64">
        <v>1</v>
      </c>
      <c r="O64" t="s">
        <v>13769</v>
      </c>
      <c r="P64" t="s">
        <v>13849</v>
      </c>
      <c r="Q64">
        <v>270103</v>
      </c>
      <c r="R64" t="s">
        <v>13539</v>
      </c>
      <c r="S64">
        <v>270103008</v>
      </c>
      <c r="T64" t="s">
        <v>13735</v>
      </c>
      <c r="U64">
        <v>0</v>
      </c>
      <c r="V64">
        <v>6437.0692290633033</v>
      </c>
      <c r="W64">
        <v>44687.399359801493</v>
      </c>
    </row>
    <row r="65" spans="6:23" x14ac:dyDescent="0.25">
      <c r="F65">
        <v>2</v>
      </c>
      <c r="G65">
        <v>2302</v>
      </c>
      <c r="H65" t="s">
        <v>756</v>
      </c>
      <c r="I65" t="s">
        <v>1105</v>
      </c>
      <c r="J65">
        <v>1</v>
      </c>
      <c r="K65" t="s">
        <v>13847</v>
      </c>
      <c r="L65">
        <v>1</v>
      </c>
      <c r="M65" t="s">
        <v>8278</v>
      </c>
      <c r="N65">
        <v>1</v>
      </c>
      <c r="O65" t="s">
        <v>13769</v>
      </c>
      <c r="P65" t="s">
        <v>13848</v>
      </c>
      <c r="Q65">
        <v>270103</v>
      </c>
      <c r="R65" t="s">
        <v>13539</v>
      </c>
      <c r="S65">
        <v>270103008</v>
      </c>
      <c r="T65" t="s">
        <v>13735</v>
      </c>
      <c r="U65">
        <v>0</v>
      </c>
      <c r="V65">
        <v>58311.528202124122</v>
      </c>
      <c r="W65">
        <v>0</v>
      </c>
    </row>
    <row r="66" spans="6:23" x14ac:dyDescent="0.25">
      <c r="F66">
        <v>2</v>
      </c>
      <c r="G66">
        <v>2302</v>
      </c>
      <c r="H66" t="s">
        <v>756</v>
      </c>
      <c r="I66" t="s">
        <v>1105</v>
      </c>
      <c r="J66">
        <v>1</v>
      </c>
      <c r="K66" t="s">
        <v>13847</v>
      </c>
      <c r="L66">
        <v>2</v>
      </c>
      <c r="M66" t="s">
        <v>13770</v>
      </c>
      <c r="N66">
        <v>1</v>
      </c>
      <c r="O66" t="s">
        <v>13769</v>
      </c>
      <c r="P66" t="s">
        <v>13850</v>
      </c>
      <c r="Q66">
        <v>270103</v>
      </c>
      <c r="R66" t="s">
        <v>13539</v>
      </c>
      <c r="S66">
        <v>270103008</v>
      </c>
      <c r="T66" t="s">
        <v>13735</v>
      </c>
      <c r="U66">
        <v>0</v>
      </c>
      <c r="V66">
        <v>58311.528202124122</v>
      </c>
      <c r="W66">
        <v>0</v>
      </c>
    </row>
    <row r="67" spans="6:23" x14ac:dyDescent="0.25">
      <c r="F67">
        <v>2</v>
      </c>
      <c r="G67">
        <v>2302</v>
      </c>
      <c r="H67" t="s">
        <v>756</v>
      </c>
      <c r="I67" t="s">
        <v>1105</v>
      </c>
      <c r="J67">
        <v>2</v>
      </c>
      <c r="K67" t="s">
        <v>13852</v>
      </c>
      <c r="L67">
        <v>1</v>
      </c>
      <c r="M67" t="s">
        <v>8278</v>
      </c>
      <c r="N67">
        <v>1</v>
      </c>
      <c r="O67" t="s">
        <v>13769</v>
      </c>
      <c r="P67" t="s">
        <v>13848</v>
      </c>
      <c r="Q67">
        <v>270103</v>
      </c>
      <c r="R67" t="s">
        <v>13539</v>
      </c>
      <c r="S67">
        <v>270103008</v>
      </c>
      <c r="T67" t="s">
        <v>13735</v>
      </c>
      <c r="U67">
        <v>0</v>
      </c>
      <c r="V67">
        <v>58311.528202124122</v>
      </c>
      <c r="W67">
        <v>0</v>
      </c>
    </row>
    <row r="68" spans="6:23" x14ac:dyDescent="0.25">
      <c r="F68">
        <v>2</v>
      </c>
      <c r="G68">
        <v>2302</v>
      </c>
      <c r="H68" t="s">
        <v>756</v>
      </c>
      <c r="I68" t="s">
        <v>1105</v>
      </c>
      <c r="J68">
        <v>3</v>
      </c>
      <c r="K68" t="s">
        <v>13853</v>
      </c>
      <c r="L68">
        <v>1</v>
      </c>
      <c r="M68" t="s">
        <v>8278</v>
      </c>
      <c r="N68">
        <v>1</v>
      </c>
      <c r="O68" t="s">
        <v>13769</v>
      </c>
      <c r="P68" t="s">
        <v>13848</v>
      </c>
      <c r="Q68">
        <v>270103</v>
      </c>
      <c r="R68" t="s">
        <v>13539</v>
      </c>
      <c r="S68">
        <v>270103008</v>
      </c>
      <c r="T68" t="s">
        <v>13735</v>
      </c>
      <c r="U68">
        <v>0</v>
      </c>
      <c r="V68">
        <v>58311.528202124122</v>
      </c>
      <c r="W68">
        <v>0</v>
      </c>
    </row>
    <row r="69" spans="6:23" x14ac:dyDescent="0.25">
      <c r="F69">
        <v>3</v>
      </c>
      <c r="G69">
        <v>3101</v>
      </c>
      <c r="H69" t="s">
        <v>765</v>
      </c>
      <c r="I69" t="s">
        <v>1108</v>
      </c>
      <c r="J69">
        <v>1</v>
      </c>
      <c r="K69" t="s">
        <v>13847</v>
      </c>
      <c r="L69">
        <v>1</v>
      </c>
      <c r="M69" t="s">
        <v>8278</v>
      </c>
      <c r="N69">
        <v>1</v>
      </c>
      <c r="O69" t="s">
        <v>13769</v>
      </c>
      <c r="P69" t="s">
        <v>13848</v>
      </c>
      <c r="Q69">
        <v>270103</v>
      </c>
      <c r="R69" t="s">
        <v>13539</v>
      </c>
      <c r="S69">
        <v>270103008</v>
      </c>
      <c r="T69" t="s">
        <v>13735</v>
      </c>
      <c r="U69">
        <v>46422.924388916246</v>
      </c>
      <c r="V69">
        <v>64849.71092806034</v>
      </c>
      <c r="W69">
        <v>46072.402354963786</v>
      </c>
    </row>
    <row r="70" spans="6:23" x14ac:dyDescent="0.25">
      <c r="F70">
        <v>3</v>
      </c>
      <c r="G70">
        <v>3101</v>
      </c>
      <c r="H70" t="s">
        <v>765</v>
      </c>
      <c r="I70" t="s">
        <v>1108</v>
      </c>
      <c r="J70">
        <v>1</v>
      </c>
      <c r="K70" t="s">
        <v>13847</v>
      </c>
      <c r="L70">
        <v>1</v>
      </c>
      <c r="M70" t="s">
        <v>8278</v>
      </c>
      <c r="N70">
        <v>1</v>
      </c>
      <c r="O70" t="s">
        <v>13769</v>
      </c>
      <c r="P70" t="s">
        <v>13849</v>
      </c>
      <c r="Q70">
        <v>270103</v>
      </c>
      <c r="R70" t="s">
        <v>13539</v>
      </c>
      <c r="S70">
        <v>270103008</v>
      </c>
      <c r="T70" t="s">
        <v>13735</v>
      </c>
      <c r="U70">
        <v>7282.4593690868087</v>
      </c>
      <c r="V70">
        <v>7264.3908044614445</v>
      </c>
      <c r="W70">
        <v>13267.625670544623</v>
      </c>
    </row>
    <row r="71" spans="6:23" x14ac:dyDescent="0.25">
      <c r="F71">
        <v>3</v>
      </c>
      <c r="G71">
        <v>3101</v>
      </c>
      <c r="H71" t="s">
        <v>765</v>
      </c>
      <c r="I71" t="s">
        <v>1108</v>
      </c>
      <c r="J71">
        <v>1</v>
      </c>
      <c r="K71" t="s">
        <v>13847</v>
      </c>
      <c r="L71">
        <v>1</v>
      </c>
      <c r="M71" t="s">
        <v>8278</v>
      </c>
      <c r="N71">
        <v>1</v>
      </c>
      <c r="O71" t="s">
        <v>13769</v>
      </c>
      <c r="P71" t="s">
        <v>13854</v>
      </c>
      <c r="Q71">
        <v>270103</v>
      </c>
      <c r="R71" t="s">
        <v>13539</v>
      </c>
      <c r="S71">
        <v>270103008</v>
      </c>
      <c r="T71" t="s">
        <v>13735</v>
      </c>
      <c r="U71">
        <v>138.67648202389901</v>
      </c>
      <c r="V71">
        <v>0</v>
      </c>
      <c r="W71">
        <v>0</v>
      </c>
    </row>
    <row r="72" spans="6:23" x14ac:dyDescent="0.25">
      <c r="F72">
        <v>3</v>
      </c>
      <c r="G72">
        <v>3101</v>
      </c>
      <c r="H72" t="s">
        <v>765</v>
      </c>
      <c r="I72" t="s">
        <v>1108</v>
      </c>
      <c r="J72">
        <v>1</v>
      </c>
      <c r="K72" t="s">
        <v>13847</v>
      </c>
      <c r="L72">
        <v>2</v>
      </c>
      <c r="M72" t="s">
        <v>13770</v>
      </c>
      <c r="N72">
        <v>1</v>
      </c>
      <c r="O72" t="s">
        <v>13769</v>
      </c>
      <c r="P72" t="s">
        <v>13850</v>
      </c>
      <c r="Q72">
        <v>270103</v>
      </c>
      <c r="R72" t="s">
        <v>13539</v>
      </c>
      <c r="S72">
        <v>270103008</v>
      </c>
      <c r="T72" t="s">
        <v>13735</v>
      </c>
      <c r="U72">
        <v>36566.525830114828</v>
      </c>
      <c r="V72">
        <v>60959.232607017781</v>
      </c>
      <c r="W72">
        <v>39139.535863519632</v>
      </c>
    </row>
    <row r="73" spans="6:23" x14ac:dyDescent="0.25">
      <c r="F73">
        <v>3</v>
      </c>
      <c r="G73">
        <v>3101</v>
      </c>
      <c r="H73" t="s">
        <v>765</v>
      </c>
      <c r="I73" t="s">
        <v>1108</v>
      </c>
      <c r="J73">
        <v>1</v>
      </c>
      <c r="K73" t="s">
        <v>13847</v>
      </c>
      <c r="L73">
        <v>2</v>
      </c>
      <c r="M73" t="s">
        <v>13770</v>
      </c>
      <c r="N73">
        <v>1</v>
      </c>
      <c r="O73" t="s">
        <v>13769</v>
      </c>
      <c r="P73" t="s">
        <v>13851</v>
      </c>
      <c r="Q73">
        <v>270103</v>
      </c>
      <c r="R73" t="s">
        <v>13539</v>
      </c>
      <c r="S73">
        <v>270103008</v>
      </c>
      <c r="T73" t="s">
        <v>13735</v>
      </c>
      <c r="U73">
        <v>17277.534409912128</v>
      </c>
      <c r="V73">
        <v>11154.869125503941</v>
      </c>
      <c r="W73">
        <v>20200.492161988688</v>
      </c>
    </row>
    <row r="74" spans="6:23" x14ac:dyDescent="0.25">
      <c r="F74">
        <v>3</v>
      </c>
      <c r="G74">
        <v>3101</v>
      </c>
      <c r="H74" t="s">
        <v>765</v>
      </c>
      <c r="I74" t="s">
        <v>1108</v>
      </c>
      <c r="J74">
        <v>2</v>
      </c>
      <c r="K74" t="s">
        <v>13852</v>
      </c>
      <c r="L74">
        <v>1</v>
      </c>
      <c r="M74" t="s">
        <v>8278</v>
      </c>
      <c r="N74">
        <v>1</v>
      </c>
      <c r="O74" t="s">
        <v>13769</v>
      </c>
      <c r="P74" t="s">
        <v>13848</v>
      </c>
      <c r="Q74">
        <v>270103</v>
      </c>
      <c r="R74" t="s">
        <v>13539</v>
      </c>
      <c r="S74">
        <v>270103008</v>
      </c>
      <c r="T74" t="s">
        <v>13735</v>
      </c>
      <c r="U74">
        <v>52389.901241608131</v>
      </c>
      <c r="V74">
        <v>69594.908533434893</v>
      </c>
      <c r="W74">
        <v>57545.386870386072</v>
      </c>
    </row>
    <row r="75" spans="6:23" x14ac:dyDescent="0.25">
      <c r="F75">
        <v>3</v>
      </c>
      <c r="G75">
        <v>3101</v>
      </c>
      <c r="H75" t="s">
        <v>765</v>
      </c>
      <c r="I75" t="s">
        <v>1108</v>
      </c>
      <c r="J75">
        <v>2</v>
      </c>
      <c r="K75" t="s">
        <v>13852</v>
      </c>
      <c r="L75">
        <v>1</v>
      </c>
      <c r="M75" t="s">
        <v>8278</v>
      </c>
      <c r="N75">
        <v>1</v>
      </c>
      <c r="O75" t="s">
        <v>13769</v>
      </c>
      <c r="P75" t="s">
        <v>13849</v>
      </c>
      <c r="Q75">
        <v>270103</v>
      </c>
      <c r="R75" t="s">
        <v>13539</v>
      </c>
      <c r="S75">
        <v>270103008</v>
      </c>
      <c r="T75" t="s">
        <v>13735</v>
      </c>
      <c r="U75">
        <v>1131.444568288447</v>
      </c>
      <c r="V75">
        <v>2519.1931990869502</v>
      </c>
      <c r="W75">
        <v>1794.6411551223275</v>
      </c>
    </row>
    <row r="76" spans="6:23" x14ac:dyDescent="0.25">
      <c r="F76">
        <v>3</v>
      </c>
      <c r="G76">
        <v>3101</v>
      </c>
      <c r="H76" t="s">
        <v>765</v>
      </c>
      <c r="I76" t="s">
        <v>1108</v>
      </c>
      <c r="J76">
        <v>2</v>
      </c>
      <c r="K76" t="s">
        <v>13852</v>
      </c>
      <c r="L76">
        <v>1</v>
      </c>
      <c r="M76" t="s">
        <v>8278</v>
      </c>
      <c r="N76">
        <v>1</v>
      </c>
      <c r="O76" t="s">
        <v>13769</v>
      </c>
      <c r="P76" t="s">
        <v>13854</v>
      </c>
      <c r="Q76">
        <v>270103</v>
      </c>
      <c r="R76" t="s">
        <v>13539</v>
      </c>
      <c r="S76">
        <v>270103008</v>
      </c>
      <c r="T76" t="s">
        <v>13735</v>
      </c>
      <c r="U76">
        <v>322.7144301303818</v>
      </c>
      <c r="V76">
        <v>0</v>
      </c>
      <c r="W76">
        <v>0</v>
      </c>
    </row>
    <row r="77" spans="6:23" x14ac:dyDescent="0.25">
      <c r="F77">
        <v>3</v>
      </c>
      <c r="G77">
        <v>3101</v>
      </c>
      <c r="H77" t="s">
        <v>765</v>
      </c>
      <c r="I77" t="s">
        <v>1108</v>
      </c>
      <c r="J77">
        <v>3</v>
      </c>
      <c r="K77" t="s">
        <v>13853</v>
      </c>
      <c r="L77">
        <v>1</v>
      </c>
      <c r="M77" t="s">
        <v>8278</v>
      </c>
      <c r="N77">
        <v>1</v>
      </c>
      <c r="O77" t="s">
        <v>13769</v>
      </c>
      <c r="P77" t="s">
        <v>13848</v>
      </c>
      <c r="Q77">
        <v>270103</v>
      </c>
      <c r="R77" t="s">
        <v>13539</v>
      </c>
      <c r="S77">
        <v>270103008</v>
      </c>
      <c r="T77" t="s">
        <v>13735</v>
      </c>
      <c r="U77">
        <v>46422.924388916246</v>
      </c>
      <c r="V77">
        <v>65737.438872471947</v>
      </c>
      <c r="W77">
        <v>46226.859579930155</v>
      </c>
    </row>
    <row r="78" spans="6:23" x14ac:dyDescent="0.25">
      <c r="F78">
        <v>3</v>
      </c>
      <c r="G78">
        <v>3101</v>
      </c>
      <c r="H78" t="s">
        <v>765</v>
      </c>
      <c r="I78" t="s">
        <v>1108</v>
      </c>
      <c r="J78">
        <v>3</v>
      </c>
      <c r="K78" t="s">
        <v>13853</v>
      </c>
      <c r="L78">
        <v>1</v>
      </c>
      <c r="M78" t="s">
        <v>8278</v>
      </c>
      <c r="N78">
        <v>1</v>
      </c>
      <c r="O78" t="s">
        <v>13769</v>
      </c>
      <c r="P78" t="s">
        <v>13849</v>
      </c>
      <c r="Q78">
        <v>270103</v>
      </c>
      <c r="R78" t="s">
        <v>13539</v>
      </c>
      <c r="S78">
        <v>270103008</v>
      </c>
      <c r="T78" t="s">
        <v>13735</v>
      </c>
      <c r="U78">
        <v>7282.4593690868087</v>
      </c>
      <c r="V78">
        <v>6376.6628600498516</v>
      </c>
      <c r="W78">
        <v>13113.168445578247</v>
      </c>
    </row>
    <row r="79" spans="6:23" x14ac:dyDescent="0.25">
      <c r="F79">
        <v>3</v>
      </c>
      <c r="G79">
        <v>3101</v>
      </c>
      <c r="H79" t="s">
        <v>765</v>
      </c>
      <c r="I79" t="s">
        <v>1108</v>
      </c>
      <c r="J79">
        <v>3</v>
      </c>
      <c r="K79" t="s">
        <v>13853</v>
      </c>
      <c r="L79">
        <v>1</v>
      </c>
      <c r="M79" t="s">
        <v>8278</v>
      </c>
      <c r="N79">
        <v>1</v>
      </c>
      <c r="O79" t="s">
        <v>13769</v>
      </c>
      <c r="P79" t="s">
        <v>13854</v>
      </c>
      <c r="Q79">
        <v>270103</v>
      </c>
      <c r="R79" t="s">
        <v>13539</v>
      </c>
      <c r="S79">
        <v>270103008</v>
      </c>
      <c r="T79" t="s">
        <v>13735</v>
      </c>
      <c r="U79">
        <v>138.67648202389901</v>
      </c>
      <c r="V79">
        <v>0</v>
      </c>
      <c r="W79">
        <v>0</v>
      </c>
    </row>
    <row r="80" spans="6:23" x14ac:dyDescent="0.25">
      <c r="F80">
        <v>3</v>
      </c>
      <c r="G80">
        <v>3102</v>
      </c>
      <c r="H80" t="s">
        <v>765</v>
      </c>
      <c r="I80" t="s">
        <v>1111</v>
      </c>
      <c r="J80">
        <v>1</v>
      </c>
      <c r="K80" t="s">
        <v>13847</v>
      </c>
      <c r="L80">
        <v>1</v>
      </c>
      <c r="M80" t="s">
        <v>8278</v>
      </c>
      <c r="N80">
        <v>1</v>
      </c>
      <c r="O80" t="s">
        <v>13769</v>
      </c>
      <c r="P80" t="s">
        <v>13848</v>
      </c>
      <c r="Q80">
        <v>270103</v>
      </c>
      <c r="R80" t="s">
        <v>13539</v>
      </c>
      <c r="S80">
        <v>270103008</v>
      </c>
      <c r="T80" t="s">
        <v>13735</v>
      </c>
      <c r="U80">
        <v>0</v>
      </c>
      <c r="V80">
        <v>91102.659829372744</v>
      </c>
      <c r="W80">
        <v>46424.738085800316</v>
      </c>
    </row>
    <row r="81" spans="6:23" x14ac:dyDescent="0.25">
      <c r="F81">
        <v>3</v>
      </c>
      <c r="G81">
        <v>3102</v>
      </c>
      <c r="H81" t="s">
        <v>765</v>
      </c>
      <c r="I81" t="s">
        <v>1111</v>
      </c>
      <c r="J81">
        <v>1</v>
      </c>
      <c r="K81" t="s">
        <v>13847</v>
      </c>
      <c r="L81">
        <v>1</v>
      </c>
      <c r="M81" t="s">
        <v>8278</v>
      </c>
      <c r="N81">
        <v>1</v>
      </c>
      <c r="O81" t="s">
        <v>13769</v>
      </c>
      <c r="P81" t="s">
        <v>13849</v>
      </c>
      <c r="Q81">
        <v>270103</v>
      </c>
      <c r="R81" t="s">
        <v>13539</v>
      </c>
      <c r="S81">
        <v>270103008</v>
      </c>
      <c r="T81" t="s">
        <v>13735</v>
      </c>
      <c r="U81">
        <v>0</v>
      </c>
      <c r="V81">
        <v>22671.90325508079</v>
      </c>
      <c r="W81">
        <v>14043.148085447699</v>
      </c>
    </row>
    <row r="82" spans="6:23" x14ac:dyDescent="0.25">
      <c r="F82">
        <v>3</v>
      </c>
      <c r="G82">
        <v>3102</v>
      </c>
      <c r="H82" t="s">
        <v>765</v>
      </c>
      <c r="I82" t="s">
        <v>1111</v>
      </c>
      <c r="J82">
        <v>1</v>
      </c>
      <c r="K82" t="s">
        <v>13847</v>
      </c>
      <c r="L82">
        <v>2</v>
      </c>
      <c r="M82" t="s">
        <v>13770</v>
      </c>
      <c r="N82">
        <v>1</v>
      </c>
      <c r="O82" t="s">
        <v>13769</v>
      </c>
      <c r="P82" t="s">
        <v>13850</v>
      </c>
      <c r="Q82">
        <v>270103</v>
      </c>
      <c r="R82" t="s">
        <v>13539</v>
      </c>
      <c r="S82">
        <v>270103008</v>
      </c>
      <c r="T82" t="s">
        <v>13735</v>
      </c>
      <c r="U82">
        <v>0</v>
      </c>
      <c r="V82">
        <v>68645.014965004797</v>
      </c>
      <c r="W82">
        <v>36627.110016447055</v>
      </c>
    </row>
    <row r="83" spans="6:23" x14ac:dyDescent="0.25">
      <c r="F83">
        <v>3</v>
      </c>
      <c r="G83">
        <v>3102</v>
      </c>
      <c r="H83" t="s">
        <v>765</v>
      </c>
      <c r="I83" t="s">
        <v>1111</v>
      </c>
      <c r="J83">
        <v>1</v>
      </c>
      <c r="K83" t="s">
        <v>13847</v>
      </c>
      <c r="L83">
        <v>2</v>
      </c>
      <c r="M83" t="s">
        <v>13770</v>
      </c>
      <c r="N83">
        <v>1</v>
      </c>
      <c r="O83" t="s">
        <v>13769</v>
      </c>
      <c r="P83" t="s">
        <v>13851</v>
      </c>
      <c r="Q83">
        <v>270103</v>
      </c>
      <c r="R83" t="s">
        <v>13539</v>
      </c>
      <c r="S83">
        <v>270103008</v>
      </c>
      <c r="T83" t="s">
        <v>13735</v>
      </c>
      <c r="U83">
        <v>0</v>
      </c>
      <c r="V83">
        <v>45129.548119448729</v>
      </c>
      <c r="W83">
        <v>23840.776154800958</v>
      </c>
    </row>
    <row r="84" spans="6:23" x14ac:dyDescent="0.25">
      <c r="F84">
        <v>3</v>
      </c>
      <c r="G84">
        <v>3102</v>
      </c>
      <c r="H84" t="s">
        <v>765</v>
      </c>
      <c r="I84" t="s">
        <v>1111</v>
      </c>
      <c r="J84">
        <v>2</v>
      </c>
      <c r="K84" t="s">
        <v>13852</v>
      </c>
      <c r="L84">
        <v>1</v>
      </c>
      <c r="M84" t="s">
        <v>8278</v>
      </c>
      <c r="N84">
        <v>1</v>
      </c>
      <c r="O84" t="s">
        <v>13769</v>
      </c>
      <c r="P84" t="s">
        <v>13848</v>
      </c>
      <c r="Q84">
        <v>270103</v>
      </c>
      <c r="R84" t="s">
        <v>13539</v>
      </c>
      <c r="S84">
        <v>270103008</v>
      </c>
      <c r="T84" t="s">
        <v>13735</v>
      </c>
      <c r="U84">
        <v>0</v>
      </c>
      <c r="V84">
        <v>108622.71529813811</v>
      </c>
      <c r="W84">
        <v>56003.029914211322</v>
      </c>
    </row>
    <row r="85" spans="6:23" x14ac:dyDescent="0.25">
      <c r="F85">
        <v>3</v>
      </c>
      <c r="G85">
        <v>3102</v>
      </c>
      <c r="H85" t="s">
        <v>765</v>
      </c>
      <c r="I85" t="s">
        <v>1111</v>
      </c>
      <c r="J85">
        <v>2</v>
      </c>
      <c r="K85" t="s">
        <v>13852</v>
      </c>
      <c r="L85">
        <v>1</v>
      </c>
      <c r="M85" t="s">
        <v>8278</v>
      </c>
      <c r="N85">
        <v>1</v>
      </c>
      <c r="O85" t="s">
        <v>13769</v>
      </c>
      <c r="P85" t="s">
        <v>13849</v>
      </c>
      <c r="Q85">
        <v>270103</v>
      </c>
      <c r="R85" t="s">
        <v>13539</v>
      </c>
      <c r="S85">
        <v>270103008</v>
      </c>
      <c r="T85" t="s">
        <v>13735</v>
      </c>
      <c r="U85">
        <v>0</v>
      </c>
      <c r="V85">
        <v>5151.8477863154121</v>
      </c>
      <c r="W85">
        <v>4464.856257036693</v>
      </c>
    </row>
    <row r="86" spans="6:23" x14ac:dyDescent="0.25">
      <c r="F86">
        <v>3</v>
      </c>
      <c r="G86">
        <v>3102</v>
      </c>
      <c r="H86" t="s">
        <v>765</v>
      </c>
      <c r="I86" t="s">
        <v>1111</v>
      </c>
      <c r="J86">
        <v>3</v>
      </c>
      <c r="K86" t="s">
        <v>13853</v>
      </c>
      <c r="L86">
        <v>1</v>
      </c>
      <c r="M86" t="s">
        <v>8278</v>
      </c>
      <c r="N86">
        <v>1</v>
      </c>
      <c r="O86" t="s">
        <v>13769</v>
      </c>
      <c r="P86" t="s">
        <v>13848</v>
      </c>
      <c r="Q86">
        <v>270103</v>
      </c>
      <c r="R86" t="s">
        <v>13539</v>
      </c>
      <c r="S86">
        <v>270103008</v>
      </c>
      <c r="T86" t="s">
        <v>13735</v>
      </c>
      <c r="U86">
        <v>0</v>
      </c>
      <c r="V86">
        <v>91102.659829372744</v>
      </c>
      <c r="W86">
        <v>46424.738085800316</v>
      </c>
    </row>
    <row r="87" spans="6:23" x14ac:dyDescent="0.25">
      <c r="F87">
        <v>3</v>
      </c>
      <c r="G87">
        <v>3102</v>
      </c>
      <c r="H87" t="s">
        <v>765</v>
      </c>
      <c r="I87" t="s">
        <v>1111</v>
      </c>
      <c r="J87">
        <v>3</v>
      </c>
      <c r="K87" t="s">
        <v>13853</v>
      </c>
      <c r="L87">
        <v>1</v>
      </c>
      <c r="M87" t="s">
        <v>8278</v>
      </c>
      <c r="N87">
        <v>1</v>
      </c>
      <c r="O87" t="s">
        <v>13769</v>
      </c>
      <c r="P87" t="s">
        <v>13849</v>
      </c>
      <c r="Q87">
        <v>270103</v>
      </c>
      <c r="R87" t="s">
        <v>13539</v>
      </c>
      <c r="S87">
        <v>270103008</v>
      </c>
      <c r="T87" t="s">
        <v>13735</v>
      </c>
      <c r="U87">
        <v>0</v>
      </c>
      <c r="V87">
        <v>22671.90325508079</v>
      </c>
      <c r="W87">
        <v>14043.148085447699</v>
      </c>
    </row>
    <row r="88" spans="6:23" x14ac:dyDescent="0.25">
      <c r="F88">
        <v>3</v>
      </c>
      <c r="G88">
        <v>3103</v>
      </c>
      <c r="H88" t="s">
        <v>765</v>
      </c>
      <c r="I88" t="s">
        <v>1114</v>
      </c>
      <c r="J88">
        <v>1</v>
      </c>
      <c r="K88" t="s">
        <v>13847</v>
      </c>
      <c r="L88">
        <v>1</v>
      </c>
      <c r="M88" t="s">
        <v>8278</v>
      </c>
      <c r="N88">
        <v>1</v>
      </c>
      <c r="O88" t="s">
        <v>13769</v>
      </c>
      <c r="P88" t="s">
        <v>13848</v>
      </c>
      <c r="Q88">
        <v>270103</v>
      </c>
      <c r="R88" t="s">
        <v>13539</v>
      </c>
      <c r="S88">
        <v>270103008</v>
      </c>
      <c r="T88" t="s">
        <v>13735</v>
      </c>
      <c r="U88">
        <v>0</v>
      </c>
      <c r="V88">
        <v>13646.807665574426</v>
      </c>
      <c r="W88">
        <v>87705.893583706638</v>
      </c>
    </row>
    <row r="89" spans="6:23" x14ac:dyDescent="0.25">
      <c r="F89">
        <v>3</v>
      </c>
      <c r="G89">
        <v>3103</v>
      </c>
      <c r="H89" t="s">
        <v>765</v>
      </c>
      <c r="I89" t="s">
        <v>1114</v>
      </c>
      <c r="J89">
        <v>1</v>
      </c>
      <c r="K89" t="s">
        <v>13847</v>
      </c>
      <c r="L89">
        <v>1</v>
      </c>
      <c r="M89" t="s">
        <v>8278</v>
      </c>
      <c r="N89">
        <v>1</v>
      </c>
      <c r="O89" t="s">
        <v>13769</v>
      </c>
      <c r="P89" t="s">
        <v>13849</v>
      </c>
      <c r="Q89">
        <v>270103</v>
      </c>
      <c r="R89" t="s">
        <v>13539</v>
      </c>
      <c r="S89">
        <v>270103008</v>
      </c>
      <c r="T89" t="s">
        <v>13735</v>
      </c>
      <c r="U89">
        <v>0</v>
      </c>
      <c r="V89">
        <v>2119.5900856496128</v>
      </c>
      <c r="W89">
        <v>30360.823420422366</v>
      </c>
    </row>
    <row r="90" spans="6:23" x14ac:dyDescent="0.25">
      <c r="F90">
        <v>3</v>
      </c>
      <c r="G90">
        <v>3103</v>
      </c>
      <c r="H90" t="s">
        <v>765</v>
      </c>
      <c r="I90" t="s">
        <v>1114</v>
      </c>
      <c r="J90">
        <v>1</v>
      </c>
      <c r="K90" t="s">
        <v>13847</v>
      </c>
      <c r="L90">
        <v>2</v>
      </c>
      <c r="M90" t="s">
        <v>13770</v>
      </c>
      <c r="N90">
        <v>1</v>
      </c>
      <c r="O90" t="s">
        <v>13769</v>
      </c>
      <c r="P90" t="s">
        <v>13850</v>
      </c>
      <c r="Q90">
        <v>270103</v>
      </c>
      <c r="R90" t="s">
        <v>13539</v>
      </c>
      <c r="S90">
        <v>270103008</v>
      </c>
      <c r="T90" t="s">
        <v>13735</v>
      </c>
      <c r="U90">
        <v>0</v>
      </c>
      <c r="V90">
        <v>13646.807665574426</v>
      </c>
      <c r="W90">
        <v>53941.163529908903</v>
      </c>
    </row>
    <row r="91" spans="6:23" x14ac:dyDescent="0.25">
      <c r="F91">
        <v>3</v>
      </c>
      <c r="G91">
        <v>3103</v>
      </c>
      <c r="H91" t="s">
        <v>765</v>
      </c>
      <c r="I91" t="s">
        <v>1114</v>
      </c>
      <c r="J91">
        <v>1</v>
      </c>
      <c r="K91" t="s">
        <v>13847</v>
      </c>
      <c r="L91">
        <v>2</v>
      </c>
      <c r="M91" t="s">
        <v>13770</v>
      </c>
      <c r="N91">
        <v>1</v>
      </c>
      <c r="O91" t="s">
        <v>13769</v>
      </c>
      <c r="P91" t="s">
        <v>13851</v>
      </c>
      <c r="Q91">
        <v>270103</v>
      </c>
      <c r="R91" t="s">
        <v>13539</v>
      </c>
      <c r="S91">
        <v>270103008</v>
      </c>
      <c r="T91" t="s">
        <v>13735</v>
      </c>
      <c r="U91">
        <v>0</v>
      </c>
      <c r="V91">
        <v>2119.5900856496128</v>
      </c>
      <c r="W91">
        <v>64125.553474220149</v>
      </c>
    </row>
    <row r="92" spans="6:23" x14ac:dyDescent="0.25">
      <c r="F92">
        <v>3</v>
      </c>
      <c r="G92">
        <v>3103</v>
      </c>
      <c r="H92" t="s">
        <v>765</v>
      </c>
      <c r="I92" t="s">
        <v>1114</v>
      </c>
      <c r="J92">
        <v>2</v>
      </c>
      <c r="K92" t="s">
        <v>13852</v>
      </c>
      <c r="L92">
        <v>1</v>
      </c>
      <c r="M92" t="s">
        <v>8278</v>
      </c>
      <c r="N92">
        <v>1</v>
      </c>
      <c r="O92" t="s">
        <v>13769</v>
      </c>
      <c r="P92" t="s">
        <v>13848</v>
      </c>
      <c r="Q92">
        <v>270103</v>
      </c>
      <c r="R92" t="s">
        <v>13539</v>
      </c>
      <c r="S92">
        <v>270103008</v>
      </c>
      <c r="T92" t="s">
        <v>13735</v>
      </c>
      <c r="U92">
        <v>0</v>
      </c>
      <c r="V92">
        <v>15766.39775122404</v>
      </c>
      <c r="W92">
        <v>116158.32908349144</v>
      </c>
    </row>
    <row r="93" spans="6:23" x14ac:dyDescent="0.25">
      <c r="F93">
        <v>3</v>
      </c>
      <c r="G93">
        <v>3103</v>
      </c>
      <c r="H93" t="s">
        <v>765</v>
      </c>
      <c r="I93" t="s">
        <v>1114</v>
      </c>
      <c r="J93">
        <v>2</v>
      </c>
      <c r="K93" t="s">
        <v>13852</v>
      </c>
      <c r="L93">
        <v>1</v>
      </c>
      <c r="M93" t="s">
        <v>8278</v>
      </c>
      <c r="N93">
        <v>1</v>
      </c>
      <c r="O93" t="s">
        <v>13769</v>
      </c>
      <c r="P93" t="s">
        <v>13849</v>
      </c>
      <c r="Q93">
        <v>270103</v>
      </c>
      <c r="R93" t="s">
        <v>13539</v>
      </c>
      <c r="S93">
        <v>270103008</v>
      </c>
      <c r="T93" t="s">
        <v>13735</v>
      </c>
      <c r="U93">
        <v>0</v>
      </c>
      <c r="V93">
        <v>0</v>
      </c>
      <c r="W93">
        <v>1908.3879206375479</v>
      </c>
    </row>
    <row r="94" spans="6:23" x14ac:dyDescent="0.25">
      <c r="F94">
        <v>3</v>
      </c>
      <c r="G94">
        <v>3103</v>
      </c>
      <c r="H94" t="s">
        <v>765</v>
      </c>
      <c r="I94" t="s">
        <v>1114</v>
      </c>
      <c r="J94">
        <v>3</v>
      </c>
      <c r="K94" t="s">
        <v>13853</v>
      </c>
      <c r="L94">
        <v>1</v>
      </c>
      <c r="M94" t="s">
        <v>8278</v>
      </c>
      <c r="N94">
        <v>1</v>
      </c>
      <c r="O94" t="s">
        <v>13769</v>
      </c>
      <c r="P94" t="s">
        <v>13848</v>
      </c>
      <c r="Q94">
        <v>270103</v>
      </c>
      <c r="R94" t="s">
        <v>13539</v>
      </c>
      <c r="S94">
        <v>270103008</v>
      </c>
      <c r="T94" t="s">
        <v>13735</v>
      </c>
      <c r="U94">
        <v>0</v>
      </c>
      <c r="V94">
        <v>13646.807665574426</v>
      </c>
      <c r="W94">
        <v>89614.281504344195</v>
      </c>
    </row>
    <row r="95" spans="6:23" x14ac:dyDescent="0.25">
      <c r="F95">
        <v>3</v>
      </c>
      <c r="G95">
        <v>3103</v>
      </c>
      <c r="H95" t="s">
        <v>765</v>
      </c>
      <c r="I95" t="s">
        <v>1114</v>
      </c>
      <c r="J95">
        <v>3</v>
      </c>
      <c r="K95" t="s">
        <v>13853</v>
      </c>
      <c r="L95">
        <v>1</v>
      </c>
      <c r="M95" t="s">
        <v>8278</v>
      </c>
      <c r="N95">
        <v>1</v>
      </c>
      <c r="O95" t="s">
        <v>13769</v>
      </c>
      <c r="P95" t="s">
        <v>13849</v>
      </c>
      <c r="Q95">
        <v>270103</v>
      </c>
      <c r="R95" t="s">
        <v>13539</v>
      </c>
      <c r="S95">
        <v>270103008</v>
      </c>
      <c r="T95" t="s">
        <v>13735</v>
      </c>
      <c r="U95">
        <v>0</v>
      </c>
      <c r="V95">
        <v>2119.5900856496128</v>
      </c>
      <c r="W95">
        <v>28452.435499784817</v>
      </c>
    </row>
    <row r="96" spans="6:23" x14ac:dyDescent="0.25">
      <c r="F96">
        <v>3</v>
      </c>
      <c r="G96">
        <v>3201</v>
      </c>
      <c r="H96" t="s">
        <v>765</v>
      </c>
      <c r="I96" t="s">
        <v>1117</v>
      </c>
      <c r="J96">
        <v>1</v>
      </c>
      <c r="K96" t="s">
        <v>13847</v>
      </c>
      <c r="L96">
        <v>1</v>
      </c>
      <c r="M96" t="s">
        <v>8278</v>
      </c>
      <c r="N96">
        <v>1</v>
      </c>
      <c r="O96" t="s">
        <v>13769</v>
      </c>
      <c r="P96" t="s">
        <v>13848</v>
      </c>
      <c r="Q96">
        <v>270103</v>
      </c>
      <c r="R96" t="s">
        <v>13539</v>
      </c>
      <c r="S96">
        <v>270103008</v>
      </c>
      <c r="T96" t="s">
        <v>13735</v>
      </c>
      <c r="U96">
        <v>0</v>
      </c>
      <c r="V96">
        <v>59878.65534728342</v>
      </c>
      <c r="W96">
        <v>97546.179940461341</v>
      </c>
    </row>
    <row r="97" spans="6:23" x14ac:dyDescent="0.25">
      <c r="F97">
        <v>3</v>
      </c>
      <c r="G97">
        <v>3201</v>
      </c>
      <c r="H97" t="s">
        <v>765</v>
      </c>
      <c r="I97" t="s">
        <v>1117</v>
      </c>
      <c r="J97">
        <v>1</v>
      </c>
      <c r="K97" t="s">
        <v>13847</v>
      </c>
      <c r="L97">
        <v>1</v>
      </c>
      <c r="M97" t="s">
        <v>8278</v>
      </c>
      <c r="N97">
        <v>1</v>
      </c>
      <c r="O97" t="s">
        <v>13769</v>
      </c>
      <c r="P97" t="s">
        <v>13849</v>
      </c>
      <c r="Q97">
        <v>270103</v>
      </c>
      <c r="R97" t="s">
        <v>13539</v>
      </c>
      <c r="S97">
        <v>270103008</v>
      </c>
      <c r="T97" t="s">
        <v>13735</v>
      </c>
      <c r="U97">
        <v>0</v>
      </c>
      <c r="V97">
        <v>6528.9192963478108</v>
      </c>
      <c r="W97">
        <v>8451.8875033141976</v>
      </c>
    </row>
    <row r="98" spans="6:23" x14ac:dyDescent="0.25">
      <c r="F98">
        <v>3</v>
      </c>
      <c r="G98">
        <v>3201</v>
      </c>
      <c r="H98" t="s">
        <v>765</v>
      </c>
      <c r="I98" t="s">
        <v>1117</v>
      </c>
      <c r="J98">
        <v>1</v>
      </c>
      <c r="K98" t="s">
        <v>13847</v>
      </c>
      <c r="L98">
        <v>2</v>
      </c>
      <c r="M98" t="s">
        <v>13770</v>
      </c>
      <c r="N98">
        <v>1</v>
      </c>
      <c r="O98" t="s">
        <v>13769</v>
      </c>
      <c r="P98" t="s">
        <v>13850</v>
      </c>
      <c r="Q98">
        <v>270103</v>
      </c>
      <c r="R98" t="s">
        <v>13539</v>
      </c>
      <c r="S98">
        <v>270103008</v>
      </c>
      <c r="T98" t="s">
        <v>13735</v>
      </c>
      <c r="U98">
        <v>0</v>
      </c>
      <c r="V98">
        <v>56222.841876857077</v>
      </c>
      <c r="W98">
        <v>74075.932280772889</v>
      </c>
    </row>
    <row r="99" spans="6:23" x14ac:dyDescent="0.25">
      <c r="F99">
        <v>3</v>
      </c>
      <c r="G99">
        <v>3201</v>
      </c>
      <c r="H99" t="s">
        <v>765</v>
      </c>
      <c r="I99" t="s">
        <v>1117</v>
      </c>
      <c r="J99">
        <v>1</v>
      </c>
      <c r="K99" t="s">
        <v>13847</v>
      </c>
      <c r="L99">
        <v>2</v>
      </c>
      <c r="M99" t="s">
        <v>13770</v>
      </c>
      <c r="N99">
        <v>1</v>
      </c>
      <c r="O99" t="s">
        <v>13769</v>
      </c>
      <c r="P99" t="s">
        <v>13851</v>
      </c>
      <c r="Q99">
        <v>270103</v>
      </c>
      <c r="R99" t="s">
        <v>13539</v>
      </c>
      <c r="S99">
        <v>270103008</v>
      </c>
      <c r="T99" t="s">
        <v>13735</v>
      </c>
      <c r="U99">
        <v>0</v>
      </c>
      <c r="V99">
        <v>10184.732766774154</v>
      </c>
      <c r="W99">
        <v>31922.13516300268</v>
      </c>
    </row>
    <row r="100" spans="6:23" x14ac:dyDescent="0.25">
      <c r="F100">
        <v>3</v>
      </c>
      <c r="G100">
        <v>3201</v>
      </c>
      <c r="H100" t="s">
        <v>765</v>
      </c>
      <c r="I100" t="s">
        <v>1117</v>
      </c>
      <c r="J100">
        <v>2</v>
      </c>
      <c r="K100" t="s">
        <v>13852</v>
      </c>
      <c r="L100">
        <v>1</v>
      </c>
      <c r="M100" t="s">
        <v>8278</v>
      </c>
      <c r="N100">
        <v>1</v>
      </c>
      <c r="O100" t="s">
        <v>13769</v>
      </c>
      <c r="P100" t="s">
        <v>13848</v>
      </c>
      <c r="Q100">
        <v>270103</v>
      </c>
      <c r="R100" t="s">
        <v>13539</v>
      </c>
      <c r="S100">
        <v>270103008</v>
      </c>
      <c r="T100" t="s">
        <v>13735</v>
      </c>
      <c r="U100">
        <v>0</v>
      </c>
      <c r="V100">
        <v>66407.574643631233</v>
      </c>
      <c r="W100">
        <v>105998.06744377554</v>
      </c>
    </row>
    <row r="101" spans="6:23" x14ac:dyDescent="0.25">
      <c r="F101">
        <v>3</v>
      </c>
      <c r="G101">
        <v>3201</v>
      </c>
      <c r="H101" t="s">
        <v>765</v>
      </c>
      <c r="I101" t="s">
        <v>1117</v>
      </c>
      <c r="J101">
        <v>3</v>
      </c>
      <c r="K101" t="s">
        <v>13853</v>
      </c>
      <c r="L101">
        <v>1</v>
      </c>
      <c r="M101" t="s">
        <v>8278</v>
      </c>
      <c r="N101">
        <v>1</v>
      </c>
      <c r="O101" t="s">
        <v>13769</v>
      </c>
      <c r="P101" t="s">
        <v>13848</v>
      </c>
      <c r="Q101">
        <v>270103</v>
      </c>
      <c r="R101" t="s">
        <v>13539</v>
      </c>
      <c r="S101">
        <v>270103008</v>
      </c>
      <c r="T101" t="s">
        <v>13735</v>
      </c>
      <c r="U101">
        <v>0</v>
      </c>
      <c r="V101">
        <v>59878.65534728342</v>
      </c>
      <c r="W101">
        <v>97546.179940461341</v>
      </c>
    </row>
    <row r="102" spans="6:23" x14ac:dyDescent="0.25">
      <c r="F102">
        <v>3</v>
      </c>
      <c r="G102">
        <v>3201</v>
      </c>
      <c r="H102" t="s">
        <v>765</v>
      </c>
      <c r="I102" t="s">
        <v>1117</v>
      </c>
      <c r="J102">
        <v>3</v>
      </c>
      <c r="K102" t="s">
        <v>13853</v>
      </c>
      <c r="L102">
        <v>1</v>
      </c>
      <c r="M102" t="s">
        <v>8278</v>
      </c>
      <c r="N102">
        <v>1</v>
      </c>
      <c r="O102" t="s">
        <v>13769</v>
      </c>
      <c r="P102" t="s">
        <v>13849</v>
      </c>
      <c r="Q102">
        <v>270103</v>
      </c>
      <c r="R102" t="s">
        <v>13539</v>
      </c>
      <c r="S102">
        <v>270103008</v>
      </c>
      <c r="T102" t="s">
        <v>13735</v>
      </c>
      <c r="U102">
        <v>0</v>
      </c>
      <c r="V102">
        <v>6528.9192963478108</v>
      </c>
      <c r="W102">
        <v>8451.8875033141976</v>
      </c>
    </row>
    <row r="103" spans="6:23" x14ac:dyDescent="0.25">
      <c r="F103">
        <v>3</v>
      </c>
      <c r="G103">
        <v>3301</v>
      </c>
      <c r="H103" t="s">
        <v>765</v>
      </c>
      <c r="I103" t="s">
        <v>1123</v>
      </c>
      <c r="J103">
        <v>1</v>
      </c>
      <c r="K103" t="s">
        <v>13847</v>
      </c>
      <c r="L103">
        <v>1</v>
      </c>
      <c r="M103" t="s">
        <v>8278</v>
      </c>
      <c r="N103">
        <v>1</v>
      </c>
      <c r="O103" t="s">
        <v>13769</v>
      </c>
      <c r="P103" t="s">
        <v>13848</v>
      </c>
      <c r="Q103">
        <v>270103</v>
      </c>
      <c r="R103" t="s">
        <v>13539</v>
      </c>
      <c r="S103">
        <v>270103008</v>
      </c>
      <c r="T103" t="s">
        <v>13735</v>
      </c>
      <c r="U103">
        <v>42400.562921265089</v>
      </c>
      <c r="V103">
        <v>56410.068534937229</v>
      </c>
      <c r="W103">
        <v>47167.925340409405</v>
      </c>
    </row>
    <row r="104" spans="6:23" x14ac:dyDescent="0.25">
      <c r="F104">
        <v>3</v>
      </c>
      <c r="G104">
        <v>3301</v>
      </c>
      <c r="H104" t="s">
        <v>765</v>
      </c>
      <c r="I104" t="s">
        <v>1123</v>
      </c>
      <c r="J104">
        <v>1</v>
      </c>
      <c r="K104" t="s">
        <v>13847</v>
      </c>
      <c r="L104">
        <v>1</v>
      </c>
      <c r="M104" t="s">
        <v>8278</v>
      </c>
      <c r="N104">
        <v>1</v>
      </c>
      <c r="O104" t="s">
        <v>13769</v>
      </c>
      <c r="P104" t="s">
        <v>13849</v>
      </c>
      <c r="Q104">
        <v>270103</v>
      </c>
      <c r="R104" t="s">
        <v>13539</v>
      </c>
      <c r="S104">
        <v>270103008</v>
      </c>
      <c r="T104" t="s">
        <v>13735</v>
      </c>
      <c r="U104">
        <v>12032.442041330272</v>
      </c>
      <c r="V104">
        <v>11145.4120563547</v>
      </c>
      <c r="W104">
        <v>12036.055736495364</v>
      </c>
    </row>
    <row r="105" spans="6:23" x14ac:dyDescent="0.25">
      <c r="F105">
        <v>3</v>
      </c>
      <c r="G105">
        <v>3301</v>
      </c>
      <c r="H105" t="s">
        <v>765</v>
      </c>
      <c r="I105" t="s">
        <v>1123</v>
      </c>
      <c r="J105">
        <v>1</v>
      </c>
      <c r="K105" t="s">
        <v>13847</v>
      </c>
      <c r="L105">
        <v>2</v>
      </c>
      <c r="M105" t="s">
        <v>13770</v>
      </c>
      <c r="N105">
        <v>1</v>
      </c>
      <c r="O105" t="s">
        <v>13769</v>
      </c>
      <c r="P105" t="s">
        <v>13850</v>
      </c>
      <c r="Q105">
        <v>270103</v>
      </c>
      <c r="R105" t="s">
        <v>13539</v>
      </c>
      <c r="S105">
        <v>270103008</v>
      </c>
      <c r="T105" t="s">
        <v>13735</v>
      </c>
      <c r="U105">
        <v>36030.664395229986</v>
      </c>
      <c r="V105">
        <v>54346.03301876691</v>
      </c>
      <c r="W105">
        <v>39718.562564675733</v>
      </c>
    </row>
    <row r="106" spans="6:23" x14ac:dyDescent="0.25">
      <c r="F106">
        <v>3</v>
      </c>
      <c r="G106">
        <v>3301</v>
      </c>
      <c r="H106" t="s">
        <v>765</v>
      </c>
      <c r="I106" t="s">
        <v>1123</v>
      </c>
      <c r="J106">
        <v>1</v>
      </c>
      <c r="K106" t="s">
        <v>13847</v>
      </c>
      <c r="L106">
        <v>2</v>
      </c>
      <c r="M106" t="s">
        <v>13770</v>
      </c>
      <c r="N106">
        <v>1</v>
      </c>
      <c r="O106" t="s">
        <v>13769</v>
      </c>
      <c r="P106" t="s">
        <v>13851</v>
      </c>
      <c r="Q106">
        <v>270103</v>
      </c>
      <c r="R106" t="s">
        <v>13539</v>
      </c>
      <c r="S106">
        <v>270103008</v>
      </c>
      <c r="T106" t="s">
        <v>13735</v>
      </c>
      <c r="U106">
        <v>18402.34056736538</v>
      </c>
      <c r="V106">
        <v>13209.447572525014</v>
      </c>
      <c r="W106">
        <v>19485.418512229007</v>
      </c>
    </row>
    <row r="107" spans="6:23" x14ac:dyDescent="0.25">
      <c r="F107">
        <v>3</v>
      </c>
      <c r="G107">
        <v>3301</v>
      </c>
      <c r="H107" t="s">
        <v>765</v>
      </c>
      <c r="I107" t="s">
        <v>1123</v>
      </c>
      <c r="J107">
        <v>2</v>
      </c>
      <c r="K107" t="s">
        <v>13852</v>
      </c>
      <c r="L107">
        <v>1</v>
      </c>
      <c r="M107" t="s">
        <v>8278</v>
      </c>
      <c r="N107">
        <v>1</v>
      </c>
      <c r="O107" t="s">
        <v>13769</v>
      </c>
      <c r="P107" t="s">
        <v>13848</v>
      </c>
      <c r="Q107">
        <v>270103</v>
      </c>
      <c r="R107" t="s">
        <v>13539</v>
      </c>
      <c r="S107">
        <v>270103008</v>
      </c>
      <c r="T107" t="s">
        <v>13735</v>
      </c>
      <c r="U107">
        <v>51025.849937041698</v>
      </c>
      <c r="V107">
        <v>66557.780168532059</v>
      </c>
      <c r="W107">
        <v>53365.204657689894</v>
      </c>
    </row>
    <row r="108" spans="6:23" x14ac:dyDescent="0.25">
      <c r="F108">
        <v>3</v>
      </c>
      <c r="G108">
        <v>3301</v>
      </c>
      <c r="H108" t="s">
        <v>765</v>
      </c>
      <c r="I108" t="s">
        <v>1123</v>
      </c>
      <c r="J108">
        <v>2</v>
      </c>
      <c r="K108" t="s">
        <v>13852</v>
      </c>
      <c r="L108">
        <v>1</v>
      </c>
      <c r="M108" t="s">
        <v>8278</v>
      </c>
      <c r="N108">
        <v>1</v>
      </c>
      <c r="O108" t="s">
        <v>13769</v>
      </c>
      <c r="P108" t="s">
        <v>13849</v>
      </c>
      <c r="Q108">
        <v>270103</v>
      </c>
      <c r="R108" t="s">
        <v>13539</v>
      </c>
      <c r="S108">
        <v>270103008</v>
      </c>
      <c r="T108" t="s">
        <v>13735</v>
      </c>
      <c r="U108">
        <v>3407.1550255536627</v>
      </c>
      <c r="V108">
        <v>997.70042275989829</v>
      </c>
      <c r="W108">
        <v>5838.7764192148625</v>
      </c>
    </row>
    <row r="109" spans="6:23" x14ac:dyDescent="0.25">
      <c r="F109">
        <v>3</v>
      </c>
      <c r="G109">
        <v>3301</v>
      </c>
      <c r="H109" t="s">
        <v>765</v>
      </c>
      <c r="I109" t="s">
        <v>1123</v>
      </c>
      <c r="J109">
        <v>3</v>
      </c>
      <c r="K109" t="s">
        <v>13853</v>
      </c>
      <c r="L109">
        <v>1</v>
      </c>
      <c r="M109" t="s">
        <v>8278</v>
      </c>
      <c r="N109">
        <v>1</v>
      </c>
      <c r="O109" t="s">
        <v>13769</v>
      </c>
      <c r="P109" t="s">
        <v>13848</v>
      </c>
      <c r="Q109">
        <v>270103</v>
      </c>
      <c r="R109" t="s">
        <v>13539</v>
      </c>
      <c r="S109">
        <v>270103008</v>
      </c>
      <c r="T109" t="s">
        <v>13735</v>
      </c>
      <c r="U109">
        <v>42400.562921265089</v>
      </c>
      <c r="V109">
        <v>56410.068534937229</v>
      </c>
      <c r="W109">
        <v>48666.94686016404</v>
      </c>
    </row>
    <row r="110" spans="6:23" x14ac:dyDescent="0.25">
      <c r="F110">
        <v>3</v>
      </c>
      <c r="G110">
        <v>3301</v>
      </c>
      <c r="H110" t="s">
        <v>765</v>
      </c>
      <c r="I110" t="s">
        <v>1123</v>
      </c>
      <c r="J110">
        <v>3</v>
      </c>
      <c r="K110" t="s">
        <v>13853</v>
      </c>
      <c r="L110">
        <v>1</v>
      </c>
      <c r="M110" t="s">
        <v>8278</v>
      </c>
      <c r="N110">
        <v>1</v>
      </c>
      <c r="O110" t="s">
        <v>13769</v>
      </c>
      <c r="P110" t="s">
        <v>13849</v>
      </c>
      <c r="Q110">
        <v>270103</v>
      </c>
      <c r="R110" t="s">
        <v>13539</v>
      </c>
      <c r="S110">
        <v>270103008</v>
      </c>
      <c r="T110" t="s">
        <v>13735</v>
      </c>
      <c r="U110">
        <v>12032.442041330272</v>
      </c>
      <c r="V110">
        <v>11145.4120563547</v>
      </c>
      <c r="W110">
        <v>10537.034216740733</v>
      </c>
    </row>
    <row r="111" spans="6:23" x14ac:dyDescent="0.25">
      <c r="F111">
        <v>3</v>
      </c>
      <c r="G111">
        <v>3303</v>
      </c>
      <c r="H111" t="s">
        <v>765</v>
      </c>
      <c r="I111" t="s">
        <v>1129</v>
      </c>
      <c r="J111">
        <v>1</v>
      </c>
      <c r="K111" t="s">
        <v>13847</v>
      </c>
      <c r="L111">
        <v>1</v>
      </c>
      <c r="M111" t="s">
        <v>8278</v>
      </c>
      <c r="N111">
        <v>1</v>
      </c>
      <c r="O111" t="s">
        <v>13769</v>
      </c>
      <c r="P111" t="s">
        <v>13848</v>
      </c>
      <c r="Q111">
        <v>270103</v>
      </c>
      <c r="R111" t="s">
        <v>13539</v>
      </c>
      <c r="S111">
        <v>270103008</v>
      </c>
      <c r="T111" t="s">
        <v>13735</v>
      </c>
      <c r="U111">
        <v>0</v>
      </c>
      <c r="V111">
        <v>66307.925934261162</v>
      </c>
      <c r="W111">
        <v>0</v>
      </c>
    </row>
    <row r="112" spans="6:23" x14ac:dyDescent="0.25">
      <c r="F112">
        <v>3</v>
      </c>
      <c r="G112">
        <v>3303</v>
      </c>
      <c r="H112" t="s">
        <v>765</v>
      </c>
      <c r="I112" t="s">
        <v>1129</v>
      </c>
      <c r="J112">
        <v>1</v>
      </c>
      <c r="K112" t="s">
        <v>13847</v>
      </c>
      <c r="L112">
        <v>1</v>
      </c>
      <c r="M112" t="s">
        <v>8278</v>
      </c>
      <c r="N112">
        <v>1</v>
      </c>
      <c r="O112" t="s">
        <v>13769</v>
      </c>
      <c r="P112" t="s">
        <v>13849</v>
      </c>
      <c r="Q112">
        <v>270103</v>
      </c>
      <c r="R112" t="s">
        <v>13539</v>
      </c>
      <c r="S112">
        <v>270103008</v>
      </c>
      <c r="T112" t="s">
        <v>13735</v>
      </c>
      <c r="U112">
        <v>0</v>
      </c>
      <c r="V112">
        <v>5897.6898923444905</v>
      </c>
      <c r="W112">
        <v>0</v>
      </c>
    </row>
    <row r="113" spans="6:23" x14ac:dyDescent="0.25">
      <c r="F113">
        <v>3</v>
      </c>
      <c r="G113">
        <v>3303</v>
      </c>
      <c r="H113" t="s">
        <v>765</v>
      </c>
      <c r="I113" t="s">
        <v>1129</v>
      </c>
      <c r="J113">
        <v>1</v>
      </c>
      <c r="K113" t="s">
        <v>13847</v>
      </c>
      <c r="L113">
        <v>2</v>
      </c>
      <c r="M113" t="s">
        <v>13770</v>
      </c>
      <c r="N113">
        <v>1</v>
      </c>
      <c r="O113" t="s">
        <v>13769</v>
      </c>
      <c r="P113" t="s">
        <v>13850</v>
      </c>
      <c r="Q113">
        <v>270103</v>
      </c>
      <c r="R113" t="s">
        <v>13539</v>
      </c>
      <c r="S113">
        <v>270103008</v>
      </c>
      <c r="T113" t="s">
        <v>13735</v>
      </c>
      <c r="U113">
        <v>0</v>
      </c>
      <c r="V113">
        <v>66307.925934261162</v>
      </c>
      <c r="W113">
        <v>0</v>
      </c>
    </row>
    <row r="114" spans="6:23" x14ac:dyDescent="0.25">
      <c r="F114">
        <v>3</v>
      </c>
      <c r="G114">
        <v>3303</v>
      </c>
      <c r="H114" t="s">
        <v>765</v>
      </c>
      <c r="I114" t="s">
        <v>1129</v>
      </c>
      <c r="J114">
        <v>1</v>
      </c>
      <c r="K114" t="s">
        <v>13847</v>
      </c>
      <c r="L114">
        <v>2</v>
      </c>
      <c r="M114" t="s">
        <v>13770</v>
      </c>
      <c r="N114">
        <v>1</v>
      </c>
      <c r="O114" t="s">
        <v>13769</v>
      </c>
      <c r="P114" t="s">
        <v>13851</v>
      </c>
      <c r="Q114">
        <v>270103</v>
      </c>
      <c r="R114" t="s">
        <v>13539</v>
      </c>
      <c r="S114">
        <v>270103008</v>
      </c>
      <c r="T114" t="s">
        <v>13735</v>
      </c>
      <c r="U114">
        <v>0</v>
      </c>
      <c r="V114">
        <v>5897.6898923444905</v>
      </c>
      <c r="W114">
        <v>0</v>
      </c>
    </row>
    <row r="115" spans="6:23" x14ac:dyDescent="0.25">
      <c r="F115">
        <v>3</v>
      </c>
      <c r="G115">
        <v>3303</v>
      </c>
      <c r="H115" t="s">
        <v>765</v>
      </c>
      <c r="I115" t="s">
        <v>1129</v>
      </c>
      <c r="J115">
        <v>2</v>
      </c>
      <c r="K115" t="s">
        <v>13852</v>
      </c>
      <c r="L115">
        <v>1</v>
      </c>
      <c r="M115" t="s">
        <v>8278</v>
      </c>
      <c r="N115">
        <v>1</v>
      </c>
      <c r="O115" t="s">
        <v>13769</v>
      </c>
      <c r="P115" t="s">
        <v>13848</v>
      </c>
      <c r="Q115">
        <v>270103</v>
      </c>
      <c r="R115" t="s">
        <v>13539</v>
      </c>
      <c r="S115">
        <v>270103008</v>
      </c>
      <c r="T115" t="s">
        <v>13735</v>
      </c>
      <c r="U115">
        <v>0</v>
      </c>
      <c r="V115">
        <v>72205.615826605645</v>
      </c>
      <c r="W115">
        <v>0</v>
      </c>
    </row>
    <row r="116" spans="6:23" x14ac:dyDescent="0.25">
      <c r="F116">
        <v>3</v>
      </c>
      <c r="G116">
        <v>3303</v>
      </c>
      <c r="H116" t="s">
        <v>765</v>
      </c>
      <c r="I116" t="s">
        <v>1129</v>
      </c>
      <c r="J116">
        <v>3</v>
      </c>
      <c r="K116" t="s">
        <v>13853</v>
      </c>
      <c r="L116">
        <v>1</v>
      </c>
      <c r="M116" t="s">
        <v>8278</v>
      </c>
      <c r="N116">
        <v>1</v>
      </c>
      <c r="O116" t="s">
        <v>13769</v>
      </c>
      <c r="P116" t="s">
        <v>13848</v>
      </c>
      <c r="Q116">
        <v>270103</v>
      </c>
      <c r="R116" t="s">
        <v>13539</v>
      </c>
      <c r="S116">
        <v>270103008</v>
      </c>
      <c r="T116" t="s">
        <v>13735</v>
      </c>
      <c r="U116">
        <v>0</v>
      </c>
      <c r="V116">
        <v>66307.925934261162</v>
      </c>
      <c r="W116">
        <v>0</v>
      </c>
    </row>
    <row r="117" spans="6:23" x14ac:dyDescent="0.25">
      <c r="F117">
        <v>3</v>
      </c>
      <c r="G117">
        <v>3303</v>
      </c>
      <c r="H117" t="s">
        <v>765</v>
      </c>
      <c r="I117" t="s">
        <v>1129</v>
      </c>
      <c r="J117">
        <v>3</v>
      </c>
      <c r="K117" t="s">
        <v>13853</v>
      </c>
      <c r="L117">
        <v>1</v>
      </c>
      <c r="M117" t="s">
        <v>8278</v>
      </c>
      <c r="N117">
        <v>1</v>
      </c>
      <c r="O117" t="s">
        <v>13769</v>
      </c>
      <c r="P117" t="s">
        <v>13849</v>
      </c>
      <c r="Q117">
        <v>270103</v>
      </c>
      <c r="R117" t="s">
        <v>13539</v>
      </c>
      <c r="S117">
        <v>270103008</v>
      </c>
      <c r="T117" t="s">
        <v>13735</v>
      </c>
      <c r="U117">
        <v>0</v>
      </c>
      <c r="V117">
        <v>5897.6898923444905</v>
      </c>
      <c r="W117">
        <v>0</v>
      </c>
    </row>
    <row r="118" spans="6:23" x14ac:dyDescent="0.25">
      <c r="F118">
        <v>3</v>
      </c>
      <c r="G118">
        <v>3304</v>
      </c>
      <c r="H118" t="s">
        <v>765</v>
      </c>
      <c r="I118" t="s">
        <v>1132</v>
      </c>
      <c r="J118">
        <v>1</v>
      </c>
      <c r="K118" t="s">
        <v>13847</v>
      </c>
      <c r="L118">
        <v>1</v>
      </c>
      <c r="M118" t="s">
        <v>8278</v>
      </c>
      <c r="N118">
        <v>1</v>
      </c>
      <c r="O118" t="s">
        <v>13769</v>
      </c>
      <c r="P118" t="s">
        <v>13848</v>
      </c>
      <c r="Q118">
        <v>270103</v>
      </c>
      <c r="R118" t="s">
        <v>13539</v>
      </c>
      <c r="S118">
        <v>270103008</v>
      </c>
      <c r="T118" t="s">
        <v>13735</v>
      </c>
      <c r="U118">
        <v>0</v>
      </c>
      <c r="V118">
        <v>16475.269692301099</v>
      </c>
      <c r="W118">
        <v>0</v>
      </c>
    </row>
    <row r="119" spans="6:23" x14ac:dyDescent="0.25">
      <c r="F119">
        <v>3</v>
      </c>
      <c r="G119">
        <v>3304</v>
      </c>
      <c r="H119" t="s">
        <v>765</v>
      </c>
      <c r="I119" t="s">
        <v>1132</v>
      </c>
      <c r="J119">
        <v>1</v>
      </c>
      <c r="K119" t="s">
        <v>13847</v>
      </c>
      <c r="L119">
        <v>2</v>
      </c>
      <c r="M119" t="s">
        <v>13770</v>
      </c>
      <c r="N119">
        <v>1</v>
      </c>
      <c r="O119" t="s">
        <v>13769</v>
      </c>
      <c r="P119" t="s">
        <v>13850</v>
      </c>
      <c r="Q119">
        <v>270103</v>
      </c>
      <c r="R119" t="s">
        <v>13539</v>
      </c>
      <c r="S119">
        <v>270103008</v>
      </c>
      <c r="T119" t="s">
        <v>13735</v>
      </c>
      <c r="U119">
        <v>0</v>
      </c>
      <c r="V119">
        <v>16475.269692301099</v>
      </c>
      <c r="W119">
        <v>0</v>
      </c>
    </row>
    <row r="120" spans="6:23" x14ac:dyDescent="0.25">
      <c r="F120">
        <v>3</v>
      </c>
      <c r="G120">
        <v>3304</v>
      </c>
      <c r="H120" t="s">
        <v>765</v>
      </c>
      <c r="I120" t="s">
        <v>1132</v>
      </c>
      <c r="J120">
        <v>2</v>
      </c>
      <c r="K120" t="s">
        <v>13852</v>
      </c>
      <c r="L120">
        <v>1</v>
      </c>
      <c r="M120" t="s">
        <v>8278</v>
      </c>
      <c r="N120">
        <v>1</v>
      </c>
      <c r="O120" t="s">
        <v>13769</v>
      </c>
      <c r="P120" t="s">
        <v>13848</v>
      </c>
      <c r="Q120">
        <v>270103</v>
      </c>
      <c r="R120" t="s">
        <v>13539</v>
      </c>
      <c r="S120">
        <v>270103008</v>
      </c>
      <c r="T120" t="s">
        <v>13735</v>
      </c>
      <c r="U120">
        <v>0</v>
      </c>
      <c r="V120">
        <v>16475.269692301099</v>
      </c>
      <c r="W120">
        <v>0</v>
      </c>
    </row>
    <row r="121" spans="6:23" x14ac:dyDescent="0.25">
      <c r="F121">
        <v>3</v>
      </c>
      <c r="G121">
        <v>3304</v>
      </c>
      <c r="H121" t="s">
        <v>765</v>
      </c>
      <c r="I121" t="s">
        <v>1132</v>
      </c>
      <c r="J121">
        <v>3</v>
      </c>
      <c r="K121" t="s">
        <v>13853</v>
      </c>
      <c r="L121">
        <v>1</v>
      </c>
      <c r="M121" t="s">
        <v>8278</v>
      </c>
      <c r="N121">
        <v>1</v>
      </c>
      <c r="O121" t="s">
        <v>13769</v>
      </c>
      <c r="P121" t="s">
        <v>13848</v>
      </c>
      <c r="Q121">
        <v>270103</v>
      </c>
      <c r="R121" t="s">
        <v>13539</v>
      </c>
      <c r="S121">
        <v>270103008</v>
      </c>
      <c r="T121" t="s">
        <v>13735</v>
      </c>
      <c r="U121">
        <v>0</v>
      </c>
      <c r="V121">
        <v>16475.269692301099</v>
      </c>
      <c r="W121">
        <v>0</v>
      </c>
    </row>
    <row r="122" spans="6:23" x14ac:dyDescent="0.25">
      <c r="F122">
        <v>4</v>
      </c>
      <c r="G122">
        <v>4101</v>
      </c>
      <c r="H122" t="s">
        <v>771</v>
      </c>
      <c r="I122" t="s">
        <v>1135</v>
      </c>
      <c r="J122">
        <v>1</v>
      </c>
      <c r="K122" t="s">
        <v>13847</v>
      </c>
      <c r="L122">
        <v>1</v>
      </c>
      <c r="M122" t="s">
        <v>8278</v>
      </c>
      <c r="N122">
        <v>1</v>
      </c>
      <c r="O122" t="s">
        <v>13769</v>
      </c>
      <c r="P122" t="s">
        <v>13848</v>
      </c>
      <c r="Q122">
        <v>270103</v>
      </c>
      <c r="R122" t="s">
        <v>13539</v>
      </c>
      <c r="S122">
        <v>270103008</v>
      </c>
      <c r="T122" t="s">
        <v>13735</v>
      </c>
      <c r="U122">
        <v>43493.554362265422</v>
      </c>
      <c r="V122">
        <v>48600.661628096292</v>
      </c>
      <c r="W122">
        <v>47967.778122544085</v>
      </c>
    </row>
    <row r="123" spans="6:23" x14ac:dyDescent="0.25">
      <c r="F123">
        <v>4</v>
      </c>
      <c r="G123">
        <v>4101</v>
      </c>
      <c r="H123" t="s">
        <v>771</v>
      </c>
      <c r="I123" t="s">
        <v>1135</v>
      </c>
      <c r="J123">
        <v>1</v>
      </c>
      <c r="K123" t="s">
        <v>13847</v>
      </c>
      <c r="L123">
        <v>1</v>
      </c>
      <c r="M123" t="s">
        <v>8278</v>
      </c>
      <c r="N123">
        <v>1</v>
      </c>
      <c r="O123" t="s">
        <v>13769</v>
      </c>
      <c r="P123" t="s">
        <v>13849</v>
      </c>
      <c r="Q123">
        <v>270103</v>
      </c>
      <c r="R123" t="s">
        <v>13539</v>
      </c>
      <c r="S123">
        <v>270103008</v>
      </c>
      <c r="T123" t="s">
        <v>13735</v>
      </c>
      <c r="U123">
        <v>4612.0455778621808</v>
      </c>
      <c r="V123">
        <v>13470.0217686223</v>
      </c>
      <c r="W123">
        <v>11298.026421679037</v>
      </c>
    </row>
    <row r="124" spans="6:23" x14ac:dyDescent="0.25">
      <c r="F124">
        <v>4</v>
      </c>
      <c r="G124">
        <v>4101</v>
      </c>
      <c r="H124" t="s">
        <v>771</v>
      </c>
      <c r="I124" t="s">
        <v>1135</v>
      </c>
      <c r="J124">
        <v>1</v>
      </c>
      <c r="K124" t="s">
        <v>13847</v>
      </c>
      <c r="L124">
        <v>2</v>
      </c>
      <c r="M124" t="s">
        <v>13770</v>
      </c>
      <c r="N124">
        <v>1</v>
      </c>
      <c r="O124" t="s">
        <v>13769</v>
      </c>
      <c r="P124" t="s">
        <v>13850</v>
      </c>
      <c r="Q124">
        <v>270103</v>
      </c>
      <c r="R124" t="s">
        <v>13539</v>
      </c>
      <c r="S124">
        <v>270103008</v>
      </c>
      <c r="T124" t="s">
        <v>13735</v>
      </c>
      <c r="U124">
        <v>38010.552509963141</v>
      </c>
      <c r="V124">
        <v>42601.079750724093</v>
      </c>
      <c r="W124">
        <v>37805.737027360257</v>
      </c>
    </row>
    <row r="125" spans="6:23" x14ac:dyDescent="0.25">
      <c r="F125">
        <v>4</v>
      </c>
      <c r="G125">
        <v>4101</v>
      </c>
      <c r="H125" t="s">
        <v>771</v>
      </c>
      <c r="I125" t="s">
        <v>1135</v>
      </c>
      <c r="J125">
        <v>1</v>
      </c>
      <c r="K125" t="s">
        <v>13847</v>
      </c>
      <c r="L125">
        <v>2</v>
      </c>
      <c r="M125" t="s">
        <v>13770</v>
      </c>
      <c r="N125">
        <v>1</v>
      </c>
      <c r="O125" t="s">
        <v>13769</v>
      </c>
      <c r="P125" t="s">
        <v>13851</v>
      </c>
      <c r="Q125">
        <v>270103</v>
      </c>
      <c r="R125" t="s">
        <v>13539</v>
      </c>
      <c r="S125">
        <v>270103008</v>
      </c>
      <c r="T125" t="s">
        <v>13735</v>
      </c>
      <c r="U125">
        <v>10095.047430164463</v>
      </c>
      <c r="V125">
        <v>19469.603645994503</v>
      </c>
      <c r="W125">
        <v>21460.06751686295</v>
      </c>
    </row>
    <row r="126" spans="6:23" x14ac:dyDescent="0.25">
      <c r="F126">
        <v>4</v>
      </c>
      <c r="G126">
        <v>4101</v>
      </c>
      <c r="H126" t="s">
        <v>771</v>
      </c>
      <c r="I126" t="s">
        <v>1135</v>
      </c>
      <c r="J126">
        <v>2</v>
      </c>
      <c r="K126" t="s">
        <v>13852</v>
      </c>
      <c r="L126">
        <v>1</v>
      </c>
      <c r="M126" t="s">
        <v>8278</v>
      </c>
      <c r="N126">
        <v>1</v>
      </c>
      <c r="O126" t="s">
        <v>13769</v>
      </c>
      <c r="P126" t="s">
        <v>13848</v>
      </c>
      <c r="Q126">
        <v>270103</v>
      </c>
      <c r="R126" t="s">
        <v>13539</v>
      </c>
      <c r="S126">
        <v>270103008</v>
      </c>
      <c r="T126" t="s">
        <v>13735</v>
      </c>
      <c r="U126">
        <v>46138.23039646753</v>
      </c>
      <c r="V126">
        <v>59671.771470228894</v>
      </c>
      <c r="W126">
        <v>56183.815937204781</v>
      </c>
    </row>
    <row r="127" spans="6:23" x14ac:dyDescent="0.25">
      <c r="F127">
        <v>4</v>
      </c>
      <c r="G127">
        <v>4101</v>
      </c>
      <c r="H127" t="s">
        <v>771</v>
      </c>
      <c r="I127" t="s">
        <v>1135</v>
      </c>
      <c r="J127">
        <v>2</v>
      </c>
      <c r="K127" t="s">
        <v>13852</v>
      </c>
      <c r="L127">
        <v>1</v>
      </c>
      <c r="M127" t="s">
        <v>8278</v>
      </c>
      <c r="N127">
        <v>1</v>
      </c>
      <c r="O127" t="s">
        <v>13769</v>
      </c>
      <c r="P127" t="s">
        <v>13849</v>
      </c>
      <c r="Q127">
        <v>270103</v>
      </c>
      <c r="R127" t="s">
        <v>13539</v>
      </c>
      <c r="S127">
        <v>270103008</v>
      </c>
      <c r="T127" t="s">
        <v>13735</v>
      </c>
      <c r="U127">
        <v>1967.3695436600744</v>
      </c>
      <c r="V127">
        <v>2398.9119264897222</v>
      </c>
      <c r="W127">
        <v>3081.9886070183202</v>
      </c>
    </row>
    <row r="128" spans="6:23" x14ac:dyDescent="0.25">
      <c r="F128">
        <v>4</v>
      </c>
      <c r="G128">
        <v>4101</v>
      </c>
      <c r="H128" t="s">
        <v>771</v>
      </c>
      <c r="I128" t="s">
        <v>1135</v>
      </c>
      <c r="J128">
        <v>3</v>
      </c>
      <c r="K128" t="s">
        <v>13853</v>
      </c>
      <c r="L128">
        <v>1</v>
      </c>
      <c r="M128" t="s">
        <v>8278</v>
      </c>
      <c r="N128">
        <v>1</v>
      </c>
      <c r="O128" t="s">
        <v>13769</v>
      </c>
      <c r="P128" t="s">
        <v>13848</v>
      </c>
      <c r="Q128">
        <v>270103</v>
      </c>
      <c r="R128" t="s">
        <v>13539</v>
      </c>
      <c r="S128">
        <v>270103008</v>
      </c>
      <c r="T128" t="s">
        <v>13735</v>
      </c>
      <c r="U128">
        <v>43493.554362265422</v>
      </c>
      <c r="V128">
        <v>48951.112243455536</v>
      </c>
      <c r="W128">
        <v>47967.778122544085</v>
      </c>
    </row>
    <row r="129" spans="6:23" x14ac:dyDescent="0.25">
      <c r="F129">
        <v>4</v>
      </c>
      <c r="G129">
        <v>4101</v>
      </c>
      <c r="H129" t="s">
        <v>771</v>
      </c>
      <c r="I129" t="s">
        <v>1135</v>
      </c>
      <c r="J129">
        <v>3</v>
      </c>
      <c r="K129" t="s">
        <v>13853</v>
      </c>
      <c r="L129">
        <v>1</v>
      </c>
      <c r="M129" t="s">
        <v>8278</v>
      </c>
      <c r="N129">
        <v>1</v>
      </c>
      <c r="O129" t="s">
        <v>13769</v>
      </c>
      <c r="P129" t="s">
        <v>13849</v>
      </c>
      <c r="Q129">
        <v>270103</v>
      </c>
      <c r="R129" t="s">
        <v>13539</v>
      </c>
      <c r="S129">
        <v>270103008</v>
      </c>
      <c r="T129" t="s">
        <v>13735</v>
      </c>
      <c r="U129">
        <v>4612.0455778621808</v>
      </c>
      <c r="V129">
        <v>13119.571153263045</v>
      </c>
      <c r="W129">
        <v>11298.026421679037</v>
      </c>
    </row>
    <row r="130" spans="6:23" x14ac:dyDescent="0.25">
      <c r="F130">
        <v>4</v>
      </c>
      <c r="G130">
        <v>4102</v>
      </c>
      <c r="H130" t="s">
        <v>771</v>
      </c>
      <c r="I130" t="s">
        <v>771</v>
      </c>
      <c r="J130">
        <v>1</v>
      </c>
      <c r="K130" t="s">
        <v>13847</v>
      </c>
      <c r="L130">
        <v>1</v>
      </c>
      <c r="M130" t="s">
        <v>8278</v>
      </c>
      <c r="N130">
        <v>1</v>
      </c>
      <c r="O130" t="s">
        <v>13769</v>
      </c>
      <c r="P130" t="s">
        <v>13848</v>
      </c>
      <c r="Q130">
        <v>270103</v>
      </c>
      <c r="R130" t="s">
        <v>13539</v>
      </c>
      <c r="S130">
        <v>270103008</v>
      </c>
      <c r="T130" t="s">
        <v>13735</v>
      </c>
      <c r="U130">
        <v>42196.706589569949</v>
      </c>
      <c r="V130">
        <v>44408.84677556016</v>
      </c>
      <c r="W130">
        <v>38765.817839750875</v>
      </c>
    </row>
    <row r="131" spans="6:23" x14ac:dyDescent="0.25">
      <c r="F131">
        <v>4</v>
      </c>
      <c r="G131">
        <v>4102</v>
      </c>
      <c r="H131" t="s">
        <v>771</v>
      </c>
      <c r="I131" t="s">
        <v>771</v>
      </c>
      <c r="J131">
        <v>1</v>
      </c>
      <c r="K131" t="s">
        <v>13847</v>
      </c>
      <c r="L131">
        <v>1</v>
      </c>
      <c r="M131" t="s">
        <v>8278</v>
      </c>
      <c r="N131">
        <v>1</v>
      </c>
      <c r="O131" t="s">
        <v>13769</v>
      </c>
      <c r="P131" t="s">
        <v>13849</v>
      </c>
      <c r="Q131">
        <v>270103</v>
      </c>
      <c r="R131" t="s">
        <v>13539</v>
      </c>
      <c r="S131">
        <v>270103008</v>
      </c>
      <c r="T131" t="s">
        <v>13735</v>
      </c>
      <c r="U131">
        <v>6278.0063595627116</v>
      </c>
      <c r="V131">
        <v>15121.622195954405</v>
      </c>
      <c r="W131">
        <v>16015.318004729694</v>
      </c>
    </row>
    <row r="132" spans="6:23" x14ac:dyDescent="0.25">
      <c r="F132">
        <v>4</v>
      </c>
      <c r="G132">
        <v>4102</v>
      </c>
      <c r="H132" t="s">
        <v>771</v>
      </c>
      <c r="I132" t="s">
        <v>771</v>
      </c>
      <c r="J132">
        <v>1</v>
      </c>
      <c r="K132" t="s">
        <v>13847</v>
      </c>
      <c r="L132">
        <v>2</v>
      </c>
      <c r="M132" t="s">
        <v>13770</v>
      </c>
      <c r="N132">
        <v>1</v>
      </c>
      <c r="O132" t="s">
        <v>13769</v>
      </c>
      <c r="P132" t="s">
        <v>13850</v>
      </c>
      <c r="Q132">
        <v>270103</v>
      </c>
      <c r="R132" t="s">
        <v>13539</v>
      </c>
      <c r="S132">
        <v>270103008</v>
      </c>
      <c r="T132" t="s">
        <v>13735</v>
      </c>
      <c r="U132">
        <v>30470.002840726858</v>
      </c>
      <c r="V132">
        <v>43233.311557387256</v>
      </c>
      <c r="W132">
        <v>31195.393779416041</v>
      </c>
    </row>
    <row r="133" spans="6:23" x14ac:dyDescent="0.25">
      <c r="F133">
        <v>4</v>
      </c>
      <c r="G133">
        <v>4102</v>
      </c>
      <c r="H133" t="s">
        <v>771</v>
      </c>
      <c r="I133" t="s">
        <v>771</v>
      </c>
      <c r="J133">
        <v>1</v>
      </c>
      <c r="K133" t="s">
        <v>13847</v>
      </c>
      <c r="L133">
        <v>2</v>
      </c>
      <c r="M133" t="s">
        <v>13770</v>
      </c>
      <c r="N133">
        <v>1</v>
      </c>
      <c r="O133" t="s">
        <v>13769</v>
      </c>
      <c r="P133" t="s">
        <v>13851</v>
      </c>
      <c r="Q133">
        <v>270103</v>
      </c>
      <c r="R133" t="s">
        <v>13539</v>
      </c>
      <c r="S133">
        <v>270103008</v>
      </c>
      <c r="T133" t="s">
        <v>13735</v>
      </c>
      <c r="U133">
        <v>18004.710108405801</v>
      </c>
      <c r="V133">
        <v>16297.157414127312</v>
      </c>
      <c r="W133">
        <v>23585.742065064569</v>
      </c>
    </row>
    <row r="134" spans="6:23" x14ac:dyDescent="0.25">
      <c r="F134">
        <v>4</v>
      </c>
      <c r="G134">
        <v>4102</v>
      </c>
      <c r="H134" t="s">
        <v>771</v>
      </c>
      <c r="I134" t="s">
        <v>771</v>
      </c>
      <c r="J134">
        <v>2</v>
      </c>
      <c r="K134" t="s">
        <v>13852</v>
      </c>
      <c r="L134">
        <v>1</v>
      </c>
      <c r="M134" t="s">
        <v>8278</v>
      </c>
      <c r="N134">
        <v>1</v>
      </c>
      <c r="O134" t="s">
        <v>13769</v>
      </c>
      <c r="P134" t="s">
        <v>13848</v>
      </c>
      <c r="Q134">
        <v>270103</v>
      </c>
      <c r="R134" t="s">
        <v>13539</v>
      </c>
      <c r="S134">
        <v>270103008</v>
      </c>
      <c r="T134" t="s">
        <v>13735</v>
      </c>
      <c r="U134">
        <v>47841.50576850825</v>
      </c>
      <c r="V134">
        <v>57823.547905981002</v>
      </c>
      <c r="W134">
        <v>52602.533381591536</v>
      </c>
    </row>
    <row r="135" spans="6:23" x14ac:dyDescent="0.25">
      <c r="F135">
        <v>4</v>
      </c>
      <c r="G135">
        <v>4102</v>
      </c>
      <c r="H135" t="s">
        <v>771</v>
      </c>
      <c r="I135" t="s">
        <v>771</v>
      </c>
      <c r="J135">
        <v>2</v>
      </c>
      <c r="K135" t="s">
        <v>13852</v>
      </c>
      <c r="L135">
        <v>1</v>
      </c>
      <c r="M135" t="s">
        <v>8278</v>
      </c>
      <c r="N135">
        <v>1</v>
      </c>
      <c r="O135" t="s">
        <v>13769</v>
      </c>
      <c r="P135" t="s">
        <v>13849</v>
      </c>
      <c r="Q135">
        <v>270103</v>
      </c>
      <c r="R135" t="s">
        <v>13539</v>
      </c>
      <c r="S135">
        <v>270103008</v>
      </c>
      <c r="T135" t="s">
        <v>13735</v>
      </c>
      <c r="U135">
        <v>462.76356905257177</v>
      </c>
      <c r="V135">
        <v>1706.9210655335837</v>
      </c>
      <c r="W135">
        <v>2178.6024628889741</v>
      </c>
    </row>
    <row r="136" spans="6:23" x14ac:dyDescent="0.25">
      <c r="F136">
        <v>4</v>
      </c>
      <c r="G136">
        <v>4102</v>
      </c>
      <c r="H136" t="s">
        <v>771</v>
      </c>
      <c r="I136" t="s">
        <v>771</v>
      </c>
      <c r="J136">
        <v>2</v>
      </c>
      <c r="K136" t="s">
        <v>13852</v>
      </c>
      <c r="L136">
        <v>1</v>
      </c>
      <c r="M136" t="s">
        <v>8278</v>
      </c>
      <c r="N136">
        <v>1</v>
      </c>
      <c r="O136" t="s">
        <v>13769</v>
      </c>
      <c r="P136" t="s">
        <v>13854</v>
      </c>
      <c r="Q136">
        <v>270103</v>
      </c>
      <c r="R136" t="s">
        <v>13539</v>
      </c>
      <c r="S136">
        <v>270103008</v>
      </c>
      <c r="T136" t="s">
        <v>13735</v>
      </c>
      <c r="U136">
        <v>170.44361157183832</v>
      </c>
      <c r="V136">
        <v>0</v>
      </c>
      <c r="W136">
        <v>0</v>
      </c>
    </row>
    <row r="137" spans="6:23" x14ac:dyDescent="0.25">
      <c r="F137">
        <v>4</v>
      </c>
      <c r="G137">
        <v>4102</v>
      </c>
      <c r="H137" t="s">
        <v>771</v>
      </c>
      <c r="I137" t="s">
        <v>771</v>
      </c>
      <c r="J137">
        <v>3</v>
      </c>
      <c r="K137" t="s">
        <v>13853</v>
      </c>
      <c r="L137">
        <v>1</v>
      </c>
      <c r="M137" t="s">
        <v>8278</v>
      </c>
      <c r="N137">
        <v>1</v>
      </c>
      <c r="O137" t="s">
        <v>13769</v>
      </c>
      <c r="P137" t="s">
        <v>13848</v>
      </c>
      <c r="Q137">
        <v>270103</v>
      </c>
      <c r="R137" t="s">
        <v>13539</v>
      </c>
      <c r="S137">
        <v>270103008</v>
      </c>
      <c r="T137" t="s">
        <v>13735</v>
      </c>
      <c r="U137">
        <v>42196.706589569949</v>
      </c>
      <c r="V137">
        <v>44408.84677556016</v>
      </c>
      <c r="W137">
        <v>38765.817839750875</v>
      </c>
    </row>
    <row r="138" spans="6:23" x14ac:dyDescent="0.25">
      <c r="F138">
        <v>4</v>
      </c>
      <c r="G138">
        <v>4102</v>
      </c>
      <c r="H138" t="s">
        <v>771</v>
      </c>
      <c r="I138" t="s">
        <v>771</v>
      </c>
      <c r="J138">
        <v>3</v>
      </c>
      <c r="K138" t="s">
        <v>13853</v>
      </c>
      <c r="L138">
        <v>1</v>
      </c>
      <c r="M138" t="s">
        <v>8278</v>
      </c>
      <c r="N138">
        <v>1</v>
      </c>
      <c r="O138" t="s">
        <v>13769</v>
      </c>
      <c r="P138" t="s">
        <v>13849</v>
      </c>
      <c r="Q138">
        <v>270103</v>
      </c>
      <c r="R138" t="s">
        <v>13539</v>
      </c>
      <c r="S138">
        <v>270103008</v>
      </c>
      <c r="T138" t="s">
        <v>13735</v>
      </c>
      <c r="U138">
        <v>6278.0063595627116</v>
      </c>
      <c r="V138">
        <v>15121.622195954405</v>
      </c>
      <c r="W138">
        <v>16015.318004729694</v>
      </c>
    </row>
    <row r="139" spans="6:23" x14ac:dyDescent="0.25">
      <c r="F139">
        <v>4</v>
      </c>
      <c r="G139">
        <v>4103</v>
      </c>
      <c r="H139" t="s">
        <v>771</v>
      </c>
      <c r="I139" t="s">
        <v>1140</v>
      </c>
      <c r="J139">
        <v>1</v>
      </c>
      <c r="K139" t="s">
        <v>13847</v>
      </c>
      <c r="L139">
        <v>1</v>
      </c>
      <c r="M139" t="s">
        <v>8278</v>
      </c>
      <c r="N139">
        <v>1</v>
      </c>
      <c r="O139" t="s">
        <v>13769</v>
      </c>
      <c r="P139" t="s">
        <v>13848</v>
      </c>
      <c r="Q139">
        <v>270103</v>
      </c>
      <c r="R139" t="s">
        <v>13539</v>
      </c>
      <c r="S139">
        <v>270103008</v>
      </c>
      <c r="T139" t="s">
        <v>13735</v>
      </c>
      <c r="U139">
        <v>0</v>
      </c>
      <c r="V139">
        <v>72375.568524484785</v>
      </c>
      <c r="W139">
        <v>72001.992999081587</v>
      </c>
    </row>
    <row r="140" spans="6:23" x14ac:dyDescent="0.25">
      <c r="F140">
        <v>4</v>
      </c>
      <c r="G140">
        <v>4103</v>
      </c>
      <c r="H140" t="s">
        <v>771</v>
      </c>
      <c r="I140" t="s">
        <v>1140</v>
      </c>
      <c r="J140">
        <v>1</v>
      </c>
      <c r="K140" t="s">
        <v>13847</v>
      </c>
      <c r="L140">
        <v>1</v>
      </c>
      <c r="M140" t="s">
        <v>8278</v>
      </c>
      <c r="N140">
        <v>1</v>
      </c>
      <c r="O140" t="s">
        <v>13769</v>
      </c>
      <c r="P140" t="s">
        <v>13849</v>
      </c>
      <c r="Q140">
        <v>270103</v>
      </c>
      <c r="R140" t="s">
        <v>13539</v>
      </c>
      <c r="S140">
        <v>270103008</v>
      </c>
      <c r="T140" t="s">
        <v>13735</v>
      </c>
      <c r="U140">
        <v>0</v>
      </c>
      <c r="V140">
        <v>0</v>
      </c>
      <c r="W140">
        <v>14545.227904888328</v>
      </c>
    </row>
    <row r="141" spans="6:23" x14ac:dyDescent="0.25">
      <c r="F141">
        <v>4</v>
      </c>
      <c r="G141">
        <v>4103</v>
      </c>
      <c r="H141" t="s">
        <v>771</v>
      </c>
      <c r="I141" t="s">
        <v>1140</v>
      </c>
      <c r="J141">
        <v>1</v>
      </c>
      <c r="K141" t="s">
        <v>13847</v>
      </c>
      <c r="L141">
        <v>2</v>
      </c>
      <c r="M141" t="s">
        <v>13770</v>
      </c>
      <c r="N141">
        <v>1</v>
      </c>
      <c r="O141" t="s">
        <v>13769</v>
      </c>
      <c r="P141" t="s">
        <v>13850</v>
      </c>
      <c r="Q141">
        <v>270103</v>
      </c>
      <c r="R141" t="s">
        <v>13539</v>
      </c>
      <c r="S141">
        <v>270103008</v>
      </c>
      <c r="T141" t="s">
        <v>13735</v>
      </c>
      <c r="U141">
        <v>0</v>
      </c>
      <c r="V141">
        <v>72375.568524484785</v>
      </c>
      <c r="W141">
        <v>61155.686177021285</v>
      </c>
    </row>
    <row r="142" spans="6:23" x14ac:dyDescent="0.25">
      <c r="F142">
        <v>4</v>
      </c>
      <c r="G142">
        <v>4103</v>
      </c>
      <c r="H142" t="s">
        <v>771</v>
      </c>
      <c r="I142" t="s">
        <v>1140</v>
      </c>
      <c r="J142">
        <v>1</v>
      </c>
      <c r="K142" t="s">
        <v>13847</v>
      </c>
      <c r="L142">
        <v>2</v>
      </c>
      <c r="M142" t="s">
        <v>13770</v>
      </c>
      <c r="N142">
        <v>1</v>
      </c>
      <c r="O142" t="s">
        <v>13769</v>
      </c>
      <c r="P142" t="s">
        <v>13851</v>
      </c>
      <c r="Q142">
        <v>270103</v>
      </c>
      <c r="R142" t="s">
        <v>13539</v>
      </c>
      <c r="S142">
        <v>270103008</v>
      </c>
      <c r="T142" t="s">
        <v>13735</v>
      </c>
      <c r="U142">
        <v>0</v>
      </c>
      <c r="V142">
        <v>0</v>
      </c>
      <c r="W142">
        <v>25391.534726948645</v>
      </c>
    </row>
    <row r="143" spans="6:23" x14ac:dyDescent="0.25">
      <c r="F143">
        <v>4</v>
      </c>
      <c r="G143">
        <v>4103</v>
      </c>
      <c r="H143" t="s">
        <v>771</v>
      </c>
      <c r="I143" t="s">
        <v>1140</v>
      </c>
      <c r="J143">
        <v>2</v>
      </c>
      <c r="K143" t="s">
        <v>13852</v>
      </c>
      <c r="L143">
        <v>1</v>
      </c>
      <c r="M143" t="s">
        <v>8278</v>
      </c>
      <c r="N143">
        <v>1</v>
      </c>
      <c r="O143" t="s">
        <v>13769</v>
      </c>
      <c r="P143" t="s">
        <v>13848</v>
      </c>
      <c r="Q143">
        <v>270103</v>
      </c>
      <c r="R143" t="s">
        <v>13539</v>
      </c>
      <c r="S143">
        <v>270103008</v>
      </c>
      <c r="T143" t="s">
        <v>13735</v>
      </c>
      <c r="U143">
        <v>0</v>
      </c>
      <c r="V143">
        <v>72375.568524484785</v>
      </c>
      <c r="W143">
        <v>78453.826954371209</v>
      </c>
    </row>
    <row r="144" spans="6:23" x14ac:dyDescent="0.25">
      <c r="F144">
        <v>4</v>
      </c>
      <c r="G144">
        <v>4103</v>
      </c>
      <c r="H144" t="s">
        <v>771</v>
      </c>
      <c r="I144" t="s">
        <v>1140</v>
      </c>
      <c r="J144">
        <v>2</v>
      </c>
      <c r="K144" t="s">
        <v>13852</v>
      </c>
      <c r="L144">
        <v>1</v>
      </c>
      <c r="M144" t="s">
        <v>8278</v>
      </c>
      <c r="N144">
        <v>1</v>
      </c>
      <c r="O144" t="s">
        <v>13769</v>
      </c>
      <c r="P144" t="s">
        <v>13849</v>
      </c>
      <c r="Q144">
        <v>270103</v>
      </c>
      <c r="R144" t="s">
        <v>13539</v>
      </c>
      <c r="S144">
        <v>270103008</v>
      </c>
      <c r="T144" t="s">
        <v>13735</v>
      </c>
      <c r="U144">
        <v>0</v>
      </c>
      <c r="V144">
        <v>0</v>
      </c>
      <c r="W144">
        <v>8093.3939495986988</v>
      </c>
    </row>
    <row r="145" spans="6:23" x14ac:dyDescent="0.25">
      <c r="F145">
        <v>4</v>
      </c>
      <c r="G145">
        <v>4103</v>
      </c>
      <c r="H145" t="s">
        <v>771</v>
      </c>
      <c r="I145" t="s">
        <v>1140</v>
      </c>
      <c r="J145">
        <v>3</v>
      </c>
      <c r="K145" t="s">
        <v>13853</v>
      </c>
      <c r="L145">
        <v>1</v>
      </c>
      <c r="M145" t="s">
        <v>8278</v>
      </c>
      <c r="N145">
        <v>1</v>
      </c>
      <c r="O145" t="s">
        <v>13769</v>
      </c>
      <c r="P145" t="s">
        <v>13848</v>
      </c>
      <c r="Q145">
        <v>270103</v>
      </c>
      <c r="R145" t="s">
        <v>13539</v>
      </c>
      <c r="S145">
        <v>270103008</v>
      </c>
      <c r="T145" t="s">
        <v>13735</v>
      </c>
      <c r="U145">
        <v>0</v>
      </c>
      <c r="V145">
        <v>72375.568524484785</v>
      </c>
      <c r="W145">
        <v>72001.992999081587</v>
      </c>
    </row>
    <row r="146" spans="6:23" x14ac:dyDescent="0.25">
      <c r="F146">
        <v>4</v>
      </c>
      <c r="G146">
        <v>4103</v>
      </c>
      <c r="H146" t="s">
        <v>771</v>
      </c>
      <c r="I146" t="s">
        <v>1140</v>
      </c>
      <c r="J146">
        <v>3</v>
      </c>
      <c r="K146" t="s">
        <v>13853</v>
      </c>
      <c r="L146">
        <v>1</v>
      </c>
      <c r="M146" t="s">
        <v>8278</v>
      </c>
      <c r="N146">
        <v>1</v>
      </c>
      <c r="O146" t="s">
        <v>13769</v>
      </c>
      <c r="P146" t="s">
        <v>13849</v>
      </c>
      <c r="Q146">
        <v>270103</v>
      </c>
      <c r="R146" t="s">
        <v>13539</v>
      </c>
      <c r="S146">
        <v>270103008</v>
      </c>
      <c r="T146" t="s">
        <v>13735</v>
      </c>
      <c r="U146">
        <v>0</v>
      </c>
      <c r="V146">
        <v>0</v>
      </c>
      <c r="W146">
        <v>14545.227904888328</v>
      </c>
    </row>
    <row r="147" spans="6:23" x14ac:dyDescent="0.25">
      <c r="F147">
        <v>4</v>
      </c>
      <c r="G147">
        <v>4106</v>
      </c>
      <c r="H147" t="s">
        <v>771</v>
      </c>
      <c r="I147" t="s">
        <v>1149</v>
      </c>
      <c r="J147">
        <v>1</v>
      </c>
      <c r="K147" t="s">
        <v>13847</v>
      </c>
      <c r="L147">
        <v>1</v>
      </c>
      <c r="M147" t="s">
        <v>8278</v>
      </c>
      <c r="N147">
        <v>1</v>
      </c>
      <c r="O147" t="s">
        <v>13769</v>
      </c>
      <c r="P147" t="s">
        <v>13848</v>
      </c>
      <c r="Q147">
        <v>270103</v>
      </c>
      <c r="R147" t="s">
        <v>13539</v>
      </c>
      <c r="S147">
        <v>270103008</v>
      </c>
      <c r="T147" t="s">
        <v>13735</v>
      </c>
      <c r="U147">
        <v>0</v>
      </c>
      <c r="V147">
        <v>14246.827434126393</v>
      </c>
      <c r="W147">
        <v>75208.588747835238</v>
      </c>
    </row>
    <row r="148" spans="6:23" x14ac:dyDescent="0.25">
      <c r="F148">
        <v>4</v>
      </c>
      <c r="G148">
        <v>4106</v>
      </c>
      <c r="H148" t="s">
        <v>771</v>
      </c>
      <c r="I148" t="s">
        <v>1149</v>
      </c>
      <c r="J148">
        <v>1</v>
      </c>
      <c r="K148" t="s">
        <v>13847</v>
      </c>
      <c r="L148">
        <v>1</v>
      </c>
      <c r="M148" t="s">
        <v>8278</v>
      </c>
      <c r="N148">
        <v>1</v>
      </c>
      <c r="O148" t="s">
        <v>13769</v>
      </c>
      <c r="P148" t="s">
        <v>13849</v>
      </c>
      <c r="Q148">
        <v>270103</v>
      </c>
      <c r="R148" t="s">
        <v>13539</v>
      </c>
      <c r="S148">
        <v>270103008</v>
      </c>
      <c r="T148" t="s">
        <v>13735</v>
      </c>
      <c r="U148">
        <v>0</v>
      </c>
      <c r="V148">
        <v>0</v>
      </c>
      <c r="W148">
        <v>28638.280609338097</v>
      </c>
    </row>
    <row r="149" spans="6:23" x14ac:dyDescent="0.25">
      <c r="F149">
        <v>4</v>
      </c>
      <c r="G149">
        <v>4106</v>
      </c>
      <c r="H149" t="s">
        <v>771</v>
      </c>
      <c r="I149" t="s">
        <v>1149</v>
      </c>
      <c r="J149">
        <v>1</v>
      </c>
      <c r="K149" t="s">
        <v>13847</v>
      </c>
      <c r="L149">
        <v>2</v>
      </c>
      <c r="M149" t="s">
        <v>13770</v>
      </c>
      <c r="N149">
        <v>1</v>
      </c>
      <c r="O149" t="s">
        <v>13769</v>
      </c>
      <c r="P149" t="s">
        <v>13850</v>
      </c>
      <c r="Q149">
        <v>270103</v>
      </c>
      <c r="R149" t="s">
        <v>13539</v>
      </c>
      <c r="S149">
        <v>270103008</v>
      </c>
      <c r="T149" t="s">
        <v>13735</v>
      </c>
      <c r="U149">
        <v>0</v>
      </c>
      <c r="V149">
        <v>14246.827434126393</v>
      </c>
      <c r="W149">
        <v>45991.807292802398</v>
      </c>
    </row>
    <row r="150" spans="6:23" x14ac:dyDescent="0.25">
      <c r="F150">
        <v>4</v>
      </c>
      <c r="G150">
        <v>4106</v>
      </c>
      <c r="H150" t="s">
        <v>771</v>
      </c>
      <c r="I150" t="s">
        <v>1149</v>
      </c>
      <c r="J150">
        <v>1</v>
      </c>
      <c r="K150" t="s">
        <v>13847</v>
      </c>
      <c r="L150">
        <v>2</v>
      </c>
      <c r="M150" t="s">
        <v>13770</v>
      </c>
      <c r="N150">
        <v>1</v>
      </c>
      <c r="O150" t="s">
        <v>13769</v>
      </c>
      <c r="P150" t="s">
        <v>13851</v>
      </c>
      <c r="Q150">
        <v>270103</v>
      </c>
      <c r="R150" t="s">
        <v>13539</v>
      </c>
      <c r="S150">
        <v>270103008</v>
      </c>
      <c r="T150" t="s">
        <v>13735</v>
      </c>
      <c r="U150">
        <v>0</v>
      </c>
      <c r="V150">
        <v>0</v>
      </c>
      <c r="W150">
        <v>57855.062064370926</v>
      </c>
    </row>
    <row r="151" spans="6:23" x14ac:dyDescent="0.25">
      <c r="F151">
        <v>4</v>
      </c>
      <c r="G151">
        <v>4106</v>
      </c>
      <c r="H151" t="s">
        <v>771</v>
      </c>
      <c r="I151" t="s">
        <v>1149</v>
      </c>
      <c r="J151">
        <v>2</v>
      </c>
      <c r="K151" t="s">
        <v>13852</v>
      </c>
      <c r="L151">
        <v>1</v>
      </c>
      <c r="M151" t="s">
        <v>8278</v>
      </c>
      <c r="N151">
        <v>1</v>
      </c>
      <c r="O151" t="s">
        <v>13769</v>
      </c>
      <c r="P151" t="s">
        <v>13848</v>
      </c>
      <c r="Q151">
        <v>270103</v>
      </c>
      <c r="R151" t="s">
        <v>13539</v>
      </c>
      <c r="S151">
        <v>270103008</v>
      </c>
      <c r="T151" t="s">
        <v>13735</v>
      </c>
      <c r="U151">
        <v>0</v>
      </c>
      <c r="V151">
        <v>14246.827434126393</v>
      </c>
      <c r="W151">
        <v>103846.8693571733</v>
      </c>
    </row>
    <row r="152" spans="6:23" x14ac:dyDescent="0.25">
      <c r="F152">
        <v>4</v>
      </c>
      <c r="G152">
        <v>4106</v>
      </c>
      <c r="H152" t="s">
        <v>771</v>
      </c>
      <c r="I152" t="s">
        <v>1149</v>
      </c>
      <c r="J152">
        <v>3</v>
      </c>
      <c r="K152" t="s">
        <v>13853</v>
      </c>
      <c r="L152">
        <v>1</v>
      </c>
      <c r="M152" t="s">
        <v>8278</v>
      </c>
      <c r="N152">
        <v>1</v>
      </c>
      <c r="O152" t="s">
        <v>13769</v>
      </c>
      <c r="P152" t="s">
        <v>13848</v>
      </c>
      <c r="Q152">
        <v>270103</v>
      </c>
      <c r="R152" t="s">
        <v>13539</v>
      </c>
      <c r="S152">
        <v>270103008</v>
      </c>
      <c r="T152" t="s">
        <v>13735</v>
      </c>
      <c r="U152">
        <v>0</v>
      </c>
      <c r="V152">
        <v>14246.827434126393</v>
      </c>
      <c r="W152">
        <v>75208.588747835238</v>
      </c>
    </row>
    <row r="153" spans="6:23" x14ac:dyDescent="0.25">
      <c r="F153">
        <v>4</v>
      </c>
      <c r="G153">
        <v>4106</v>
      </c>
      <c r="H153" t="s">
        <v>771</v>
      </c>
      <c r="I153" t="s">
        <v>1149</v>
      </c>
      <c r="J153">
        <v>3</v>
      </c>
      <c r="K153" t="s">
        <v>13853</v>
      </c>
      <c r="L153">
        <v>1</v>
      </c>
      <c r="M153" t="s">
        <v>8278</v>
      </c>
      <c r="N153">
        <v>1</v>
      </c>
      <c r="O153" t="s">
        <v>13769</v>
      </c>
      <c r="P153" t="s">
        <v>13849</v>
      </c>
      <c r="Q153">
        <v>270103</v>
      </c>
      <c r="R153" t="s">
        <v>13539</v>
      </c>
      <c r="S153">
        <v>270103008</v>
      </c>
      <c r="T153" t="s">
        <v>13735</v>
      </c>
      <c r="U153">
        <v>0</v>
      </c>
      <c r="V153">
        <v>0</v>
      </c>
      <c r="W153">
        <v>28638.280609338097</v>
      </c>
    </row>
    <row r="154" spans="6:23" x14ac:dyDescent="0.25">
      <c r="F154">
        <v>4</v>
      </c>
      <c r="G154">
        <v>4201</v>
      </c>
      <c r="H154" t="s">
        <v>771</v>
      </c>
      <c r="I154" t="s">
        <v>1152</v>
      </c>
      <c r="J154">
        <v>1</v>
      </c>
      <c r="K154" t="s">
        <v>13847</v>
      </c>
      <c r="L154">
        <v>1</v>
      </c>
      <c r="M154" t="s">
        <v>8278</v>
      </c>
      <c r="N154">
        <v>1</v>
      </c>
      <c r="O154" t="s">
        <v>13769</v>
      </c>
      <c r="P154" t="s">
        <v>13848</v>
      </c>
      <c r="Q154">
        <v>270103</v>
      </c>
      <c r="R154" t="s">
        <v>13539</v>
      </c>
      <c r="S154">
        <v>270103008</v>
      </c>
      <c r="T154" t="s">
        <v>13735</v>
      </c>
      <c r="U154">
        <v>0</v>
      </c>
      <c r="V154">
        <v>59816.0888362103</v>
      </c>
      <c r="W154">
        <v>0</v>
      </c>
    </row>
    <row r="155" spans="6:23" x14ac:dyDescent="0.25">
      <c r="F155">
        <v>4</v>
      </c>
      <c r="G155">
        <v>4201</v>
      </c>
      <c r="H155" t="s">
        <v>771</v>
      </c>
      <c r="I155" t="s">
        <v>1152</v>
      </c>
      <c r="J155">
        <v>1</v>
      </c>
      <c r="K155" t="s">
        <v>13847</v>
      </c>
      <c r="L155">
        <v>1</v>
      </c>
      <c r="M155" t="s">
        <v>8278</v>
      </c>
      <c r="N155">
        <v>1</v>
      </c>
      <c r="O155" t="s">
        <v>13769</v>
      </c>
      <c r="P155" t="s">
        <v>13849</v>
      </c>
      <c r="Q155">
        <v>270103</v>
      </c>
      <c r="R155" t="s">
        <v>13539</v>
      </c>
      <c r="S155">
        <v>270103008</v>
      </c>
      <c r="T155" t="s">
        <v>13735</v>
      </c>
      <c r="U155">
        <v>0</v>
      </c>
      <c r="V155">
        <v>6232.5063781322933</v>
      </c>
      <c r="W155">
        <v>0</v>
      </c>
    </row>
    <row r="156" spans="6:23" x14ac:dyDescent="0.25">
      <c r="F156">
        <v>4</v>
      </c>
      <c r="G156">
        <v>4201</v>
      </c>
      <c r="H156" t="s">
        <v>771</v>
      </c>
      <c r="I156" t="s">
        <v>1152</v>
      </c>
      <c r="J156">
        <v>1</v>
      </c>
      <c r="K156" t="s">
        <v>13847</v>
      </c>
      <c r="L156">
        <v>2</v>
      </c>
      <c r="M156" t="s">
        <v>13770</v>
      </c>
      <c r="N156">
        <v>1</v>
      </c>
      <c r="O156" t="s">
        <v>13769</v>
      </c>
      <c r="P156" t="s">
        <v>13850</v>
      </c>
      <c r="Q156">
        <v>270103</v>
      </c>
      <c r="R156" t="s">
        <v>13539</v>
      </c>
      <c r="S156">
        <v>270103008</v>
      </c>
      <c r="T156" t="s">
        <v>13735</v>
      </c>
      <c r="U156">
        <v>0</v>
      </c>
      <c r="V156">
        <v>59816.0888362103</v>
      </c>
      <c r="W156">
        <v>0</v>
      </c>
    </row>
    <row r="157" spans="6:23" x14ac:dyDescent="0.25">
      <c r="F157">
        <v>4</v>
      </c>
      <c r="G157">
        <v>4201</v>
      </c>
      <c r="H157" t="s">
        <v>771</v>
      </c>
      <c r="I157" t="s">
        <v>1152</v>
      </c>
      <c r="J157">
        <v>1</v>
      </c>
      <c r="K157" t="s">
        <v>13847</v>
      </c>
      <c r="L157">
        <v>2</v>
      </c>
      <c r="M157" t="s">
        <v>13770</v>
      </c>
      <c r="N157">
        <v>1</v>
      </c>
      <c r="O157" t="s">
        <v>13769</v>
      </c>
      <c r="P157" t="s">
        <v>13851</v>
      </c>
      <c r="Q157">
        <v>270103</v>
      </c>
      <c r="R157" t="s">
        <v>13539</v>
      </c>
      <c r="S157">
        <v>270103008</v>
      </c>
      <c r="T157" t="s">
        <v>13735</v>
      </c>
      <c r="U157">
        <v>0</v>
      </c>
      <c r="V157">
        <v>6232.5063781322933</v>
      </c>
      <c r="W157">
        <v>0</v>
      </c>
    </row>
    <row r="158" spans="6:23" x14ac:dyDescent="0.25">
      <c r="F158">
        <v>4</v>
      </c>
      <c r="G158">
        <v>4201</v>
      </c>
      <c r="H158" t="s">
        <v>771</v>
      </c>
      <c r="I158" t="s">
        <v>1152</v>
      </c>
      <c r="J158">
        <v>2</v>
      </c>
      <c r="K158" t="s">
        <v>13852</v>
      </c>
      <c r="L158">
        <v>1</v>
      </c>
      <c r="M158" t="s">
        <v>8278</v>
      </c>
      <c r="N158">
        <v>1</v>
      </c>
      <c r="O158" t="s">
        <v>13769</v>
      </c>
      <c r="P158" t="s">
        <v>13848</v>
      </c>
      <c r="Q158">
        <v>270103</v>
      </c>
      <c r="R158" t="s">
        <v>13539</v>
      </c>
      <c r="S158">
        <v>270103008</v>
      </c>
      <c r="T158" t="s">
        <v>13735</v>
      </c>
      <c r="U158">
        <v>0</v>
      </c>
      <c r="V158">
        <v>66048.595214342597</v>
      </c>
      <c r="W158">
        <v>0</v>
      </c>
    </row>
    <row r="159" spans="6:23" x14ac:dyDescent="0.25">
      <c r="F159">
        <v>4</v>
      </c>
      <c r="G159">
        <v>4201</v>
      </c>
      <c r="H159" t="s">
        <v>771</v>
      </c>
      <c r="I159" t="s">
        <v>1152</v>
      </c>
      <c r="J159">
        <v>3</v>
      </c>
      <c r="K159" t="s">
        <v>13853</v>
      </c>
      <c r="L159">
        <v>1</v>
      </c>
      <c r="M159" t="s">
        <v>8278</v>
      </c>
      <c r="N159">
        <v>1</v>
      </c>
      <c r="O159" t="s">
        <v>13769</v>
      </c>
      <c r="P159" t="s">
        <v>13848</v>
      </c>
      <c r="Q159">
        <v>270103</v>
      </c>
      <c r="R159" t="s">
        <v>13539</v>
      </c>
      <c r="S159">
        <v>270103008</v>
      </c>
      <c r="T159" t="s">
        <v>13735</v>
      </c>
      <c r="U159">
        <v>0</v>
      </c>
      <c r="V159">
        <v>59816.0888362103</v>
      </c>
      <c r="W159">
        <v>0</v>
      </c>
    </row>
    <row r="160" spans="6:23" x14ac:dyDescent="0.25">
      <c r="F160">
        <v>4</v>
      </c>
      <c r="G160">
        <v>4201</v>
      </c>
      <c r="H160" t="s">
        <v>771</v>
      </c>
      <c r="I160" t="s">
        <v>1152</v>
      </c>
      <c r="J160">
        <v>3</v>
      </c>
      <c r="K160" t="s">
        <v>13853</v>
      </c>
      <c r="L160">
        <v>1</v>
      </c>
      <c r="M160" t="s">
        <v>8278</v>
      </c>
      <c r="N160">
        <v>1</v>
      </c>
      <c r="O160" t="s">
        <v>13769</v>
      </c>
      <c r="P160" t="s">
        <v>13849</v>
      </c>
      <c r="Q160">
        <v>270103</v>
      </c>
      <c r="R160" t="s">
        <v>13539</v>
      </c>
      <c r="S160">
        <v>270103008</v>
      </c>
      <c r="T160" t="s">
        <v>13735</v>
      </c>
      <c r="U160">
        <v>0</v>
      </c>
      <c r="V160">
        <v>6232.5063781322933</v>
      </c>
      <c r="W160">
        <v>0</v>
      </c>
    </row>
    <row r="161" spans="6:23" x14ac:dyDescent="0.25">
      <c r="F161">
        <v>4</v>
      </c>
      <c r="G161">
        <v>4202</v>
      </c>
      <c r="H161" t="s">
        <v>771</v>
      </c>
      <c r="I161" t="s">
        <v>1155</v>
      </c>
      <c r="J161">
        <v>1</v>
      </c>
      <c r="K161" t="s">
        <v>13847</v>
      </c>
      <c r="L161">
        <v>1</v>
      </c>
      <c r="M161" t="s">
        <v>8278</v>
      </c>
      <c r="N161">
        <v>1</v>
      </c>
      <c r="O161" t="s">
        <v>13769</v>
      </c>
      <c r="P161" t="s">
        <v>13848</v>
      </c>
      <c r="Q161">
        <v>270103</v>
      </c>
      <c r="R161" t="s">
        <v>13539</v>
      </c>
      <c r="S161">
        <v>270103008</v>
      </c>
      <c r="T161" t="s">
        <v>13735</v>
      </c>
      <c r="U161">
        <v>0</v>
      </c>
      <c r="V161">
        <v>37951.921952660428</v>
      </c>
      <c r="W161">
        <v>0</v>
      </c>
    </row>
    <row r="162" spans="6:23" x14ac:dyDescent="0.25">
      <c r="F162">
        <v>4</v>
      </c>
      <c r="G162">
        <v>4202</v>
      </c>
      <c r="H162" t="s">
        <v>771</v>
      </c>
      <c r="I162" t="s">
        <v>1155</v>
      </c>
      <c r="J162">
        <v>1</v>
      </c>
      <c r="K162" t="s">
        <v>13847</v>
      </c>
      <c r="L162">
        <v>2</v>
      </c>
      <c r="M162" t="s">
        <v>13770</v>
      </c>
      <c r="N162">
        <v>1</v>
      </c>
      <c r="O162" t="s">
        <v>13769</v>
      </c>
      <c r="P162" t="s">
        <v>13850</v>
      </c>
      <c r="Q162">
        <v>270103</v>
      </c>
      <c r="R162" t="s">
        <v>13539</v>
      </c>
      <c r="S162">
        <v>270103008</v>
      </c>
      <c r="T162" t="s">
        <v>13735</v>
      </c>
      <c r="U162">
        <v>0</v>
      </c>
      <c r="V162">
        <v>37951.921952660428</v>
      </c>
      <c r="W162">
        <v>0</v>
      </c>
    </row>
    <row r="163" spans="6:23" x14ac:dyDescent="0.25">
      <c r="F163">
        <v>4</v>
      </c>
      <c r="G163">
        <v>4202</v>
      </c>
      <c r="H163" t="s">
        <v>771</v>
      </c>
      <c r="I163" t="s">
        <v>1155</v>
      </c>
      <c r="J163">
        <v>2</v>
      </c>
      <c r="K163" t="s">
        <v>13852</v>
      </c>
      <c r="L163">
        <v>1</v>
      </c>
      <c r="M163" t="s">
        <v>8278</v>
      </c>
      <c r="N163">
        <v>1</v>
      </c>
      <c r="O163" t="s">
        <v>13769</v>
      </c>
      <c r="P163" t="s">
        <v>13848</v>
      </c>
      <c r="Q163">
        <v>270103</v>
      </c>
      <c r="R163" t="s">
        <v>13539</v>
      </c>
      <c r="S163">
        <v>270103008</v>
      </c>
      <c r="T163" t="s">
        <v>13735</v>
      </c>
      <c r="U163">
        <v>0</v>
      </c>
      <c r="V163">
        <v>37951.921952660428</v>
      </c>
      <c r="W163">
        <v>0</v>
      </c>
    </row>
    <row r="164" spans="6:23" x14ac:dyDescent="0.25">
      <c r="F164">
        <v>4</v>
      </c>
      <c r="G164">
        <v>4202</v>
      </c>
      <c r="H164" t="s">
        <v>771</v>
      </c>
      <c r="I164" t="s">
        <v>1155</v>
      </c>
      <c r="J164">
        <v>3</v>
      </c>
      <c r="K164" t="s">
        <v>13853</v>
      </c>
      <c r="L164">
        <v>1</v>
      </c>
      <c r="M164" t="s">
        <v>8278</v>
      </c>
      <c r="N164">
        <v>1</v>
      </c>
      <c r="O164" t="s">
        <v>13769</v>
      </c>
      <c r="P164" t="s">
        <v>13848</v>
      </c>
      <c r="Q164">
        <v>270103</v>
      </c>
      <c r="R164" t="s">
        <v>13539</v>
      </c>
      <c r="S164">
        <v>270103008</v>
      </c>
      <c r="T164" t="s">
        <v>13735</v>
      </c>
      <c r="U164">
        <v>0</v>
      </c>
      <c r="V164">
        <v>37951.921952660428</v>
      </c>
      <c r="W164">
        <v>0</v>
      </c>
    </row>
    <row r="165" spans="6:23" x14ac:dyDescent="0.25">
      <c r="F165">
        <v>4</v>
      </c>
      <c r="G165">
        <v>4203</v>
      </c>
      <c r="H165" t="s">
        <v>771</v>
      </c>
      <c r="I165" t="s">
        <v>1158</v>
      </c>
      <c r="J165">
        <v>1</v>
      </c>
      <c r="K165" t="s">
        <v>13847</v>
      </c>
      <c r="L165">
        <v>1</v>
      </c>
      <c r="M165" t="s">
        <v>8278</v>
      </c>
      <c r="N165">
        <v>1</v>
      </c>
      <c r="O165" t="s">
        <v>13769</v>
      </c>
      <c r="P165" t="s">
        <v>13848</v>
      </c>
      <c r="Q165">
        <v>270103</v>
      </c>
      <c r="R165" t="s">
        <v>13539</v>
      </c>
      <c r="S165">
        <v>270103008</v>
      </c>
      <c r="T165" t="s">
        <v>13735</v>
      </c>
      <c r="U165">
        <v>0</v>
      </c>
      <c r="V165">
        <v>135155.48214212776</v>
      </c>
      <c r="W165">
        <v>0</v>
      </c>
    </row>
    <row r="166" spans="6:23" x14ac:dyDescent="0.25">
      <c r="F166">
        <v>4</v>
      </c>
      <c r="G166">
        <v>4203</v>
      </c>
      <c r="H166" t="s">
        <v>771</v>
      </c>
      <c r="I166" t="s">
        <v>1158</v>
      </c>
      <c r="J166">
        <v>1</v>
      </c>
      <c r="K166" t="s">
        <v>13847</v>
      </c>
      <c r="L166">
        <v>1</v>
      </c>
      <c r="M166" t="s">
        <v>8278</v>
      </c>
      <c r="N166">
        <v>1</v>
      </c>
      <c r="O166" t="s">
        <v>13769</v>
      </c>
      <c r="P166" t="s">
        <v>13849</v>
      </c>
      <c r="Q166">
        <v>270103</v>
      </c>
      <c r="R166" t="s">
        <v>13539</v>
      </c>
      <c r="S166">
        <v>270103008</v>
      </c>
      <c r="T166" t="s">
        <v>13735</v>
      </c>
      <c r="U166">
        <v>0</v>
      </c>
      <c r="V166">
        <v>27879.860200961146</v>
      </c>
      <c r="W166">
        <v>0</v>
      </c>
    </row>
    <row r="167" spans="6:23" x14ac:dyDescent="0.25">
      <c r="F167">
        <v>4</v>
      </c>
      <c r="G167">
        <v>4203</v>
      </c>
      <c r="H167" t="s">
        <v>771</v>
      </c>
      <c r="I167" t="s">
        <v>1158</v>
      </c>
      <c r="J167">
        <v>1</v>
      </c>
      <c r="K167" t="s">
        <v>13847</v>
      </c>
      <c r="L167">
        <v>2</v>
      </c>
      <c r="M167" t="s">
        <v>13770</v>
      </c>
      <c r="N167">
        <v>1</v>
      </c>
      <c r="O167" t="s">
        <v>13769</v>
      </c>
      <c r="P167" t="s">
        <v>13850</v>
      </c>
      <c r="Q167">
        <v>270103</v>
      </c>
      <c r="R167" t="s">
        <v>13539</v>
      </c>
      <c r="S167">
        <v>270103008</v>
      </c>
      <c r="T167" t="s">
        <v>13735</v>
      </c>
      <c r="U167">
        <v>0</v>
      </c>
      <c r="V167">
        <v>135155.48214212776</v>
      </c>
      <c r="W167">
        <v>0</v>
      </c>
    </row>
    <row r="168" spans="6:23" x14ac:dyDescent="0.25">
      <c r="F168">
        <v>4</v>
      </c>
      <c r="G168">
        <v>4203</v>
      </c>
      <c r="H168" t="s">
        <v>771</v>
      </c>
      <c r="I168" t="s">
        <v>1158</v>
      </c>
      <c r="J168">
        <v>1</v>
      </c>
      <c r="K168" t="s">
        <v>13847</v>
      </c>
      <c r="L168">
        <v>2</v>
      </c>
      <c r="M168" t="s">
        <v>13770</v>
      </c>
      <c r="N168">
        <v>1</v>
      </c>
      <c r="O168" t="s">
        <v>13769</v>
      </c>
      <c r="P168" t="s">
        <v>13851</v>
      </c>
      <c r="Q168">
        <v>270103</v>
      </c>
      <c r="R168" t="s">
        <v>13539</v>
      </c>
      <c r="S168">
        <v>270103008</v>
      </c>
      <c r="T168" t="s">
        <v>13735</v>
      </c>
      <c r="U168">
        <v>0</v>
      </c>
      <c r="V168">
        <v>27879.860200961146</v>
      </c>
      <c r="W168">
        <v>0</v>
      </c>
    </row>
    <row r="169" spans="6:23" x14ac:dyDescent="0.25">
      <c r="F169">
        <v>4</v>
      </c>
      <c r="G169">
        <v>4203</v>
      </c>
      <c r="H169" t="s">
        <v>771</v>
      </c>
      <c r="I169" t="s">
        <v>1158</v>
      </c>
      <c r="J169">
        <v>2</v>
      </c>
      <c r="K169" t="s">
        <v>13852</v>
      </c>
      <c r="L169">
        <v>1</v>
      </c>
      <c r="M169" t="s">
        <v>8278</v>
      </c>
      <c r="N169">
        <v>1</v>
      </c>
      <c r="O169" t="s">
        <v>13769</v>
      </c>
      <c r="P169" t="s">
        <v>13848</v>
      </c>
      <c r="Q169">
        <v>270103</v>
      </c>
      <c r="R169" t="s">
        <v>13539</v>
      </c>
      <c r="S169">
        <v>270103008</v>
      </c>
      <c r="T169" t="s">
        <v>13735</v>
      </c>
      <c r="U169">
        <v>0</v>
      </c>
      <c r="V169">
        <v>158722.15651830027</v>
      </c>
      <c r="W169">
        <v>0</v>
      </c>
    </row>
    <row r="170" spans="6:23" x14ac:dyDescent="0.25">
      <c r="F170">
        <v>4</v>
      </c>
      <c r="G170">
        <v>4203</v>
      </c>
      <c r="H170" t="s">
        <v>771</v>
      </c>
      <c r="I170" t="s">
        <v>1158</v>
      </c>
      <c r="J170">
        <v>2</v>
      </c>
      <c r="K170" t="s">
        <v>13852</v>
      </c>
      <c r="L170">
        <v>1</v>
      </c>
      <c r="M170" t="s">
        <v>8278</v>
      </c>
      <c r="N170">
        <v>1</v>
      </c>
      <c r="O170" t="s">
        <v>13769</v>
      </c>
      <c r="P170" t="s">
        <v>13849</v>
      </c>
      <c r="Q170">
        <v>270103</v>
      </c>
      <c r="R170" t="s">
        <v>13539</v>
      </c>
      <c r="S170">
        <v>270103008</v>
      </c>
      <c r="T170" t="s">
        <v>13735</v>
      </c>
      <c r="U170">
        <v>0</v>
      </c>
      <c r="V170">
        <v>4313.1858247886312</v>
      </c>
      <c r="W170">
        <v>0</v>
      </c>
    </row>
    <row r="171" spans="6:23" x14ac:dyDescent="0.25">
      <c r="F171">
        <v>4</v>
      </c>
      <c r="G171">
        <v>4203</v>
      </c>
      <c r="H171" t="s">
        <v>771</v>
      </c>
      <c r="I171" t="s">
        <v>1158</v>
      </c>
      <c r="J171">
        <v>3</v>
      </c>
      <c r="K171" t="s">
        <v>13853</v>
      </c>
      <c r="L171">
        <v>1</v>
      </c>
      <c r="M171" t="s">
        <v>8278</v>
      </c>
      <c r="N171">
        <v>1</v>
      </c>
      <c r="O171" t="s">
        <v>13769</v>
      </c>
      <c r="P171" t="s">
        <v>13848</v>
      </c>
      <c r="Q171">
        <v>270103</v>
      </c>
      <c r="R171" t="s">
        <v>13539</v>
      </c>
      <c r="S171">
        <v>270103008</v>
      </c>
      <c r="T171" t="s">
        <v>13735</v>
      </c>
      <c r="U171">
        <v>0</v>
      </c>
      <c r="V171">
        <v>135155.48214212776</v>
      </c>
      <c r="W171">
        <v>0</v>
      </c>
    </row>
    <row r="172" spans="6:23" x14ac:dyDescent="0.25">
      <c r="F172">
        <v>4</v>
      </c>
      <c r="G172">
        <v>4203</v>
      </c>
      <c r="H172" t="s">
        <v>771</v>
      </c>
      <c r="I172" t="s">
        <v>1158</v>
      </c>
      <c r="J172">
        <v>3</v>
      </c>
      <c r="K172" t="s">
        <v>13853</v>
      </c>
      <c r="L172">
        <v>1</v>
      </c>
      <c r="M172" t="s">
        <v>8278</v>
      </c>
      <c r="N172">
        <v>1</v>
      </c>
      <c r="O172" t="s">
        <v>13769</v>
      </c>
      <c r="P172" t="s">
        <v>13849</v>
      </c>
      <c r="Q172">
        <v>270103</v>
      </c>
      <c r="R172" t="s">
        <v>13539</v>
      </c>
      <c r="S172">
        <v>270103008</v>
      </c>
      <c r="T172" t="s">
        <v>13735</v>
      </c>
      <c r="U172">
        <v>0</v>
      </c>
      <c r="V172">
        <v>27879.860200961146</v>
      </c>
      <c r="W172">
        <v>0</v>
      </c>
    </row>
    <row r="173" spans="6:23" x14ac:dyDescent="0.25">
      <c r="F173">
        <v>4</v>
      </c>
      <c r="G173">
        <v>4301</v>
      </c>
      <c r="H173" t="s">
        <v>771</v>
      </c>
      <c r="I173" t="s">
        <v>1164</v>
      </c>
      <c r="J173">
        <v>1</v>
      </c>
      <c r="K173" t="s">
        <v>13847</v>
      </c>
      <c r="L173">
        <v>1</v>
      </c>
      <c r="M173" t="s">
        <v>8278</v>
      </c>
      <c r="N173">
        <v>1</v>
      </c>
      <c r="O173" t="s">
        <v>13769</v>
      </c>
      <c r="P173" t="s">
        <v>13848</v>
      </c>
      <c r="Q173">
        <v>270103</v>
      </c>
      <c r="R173" t="s">
        <v>13539</v>
      </c>
      <c r="S173">
        <v>270103008</v>
      </c>
      <c r="T173" t="s">
        <v>13735</v>
      </c>
      <c r="U173">
        <v>37561.463894352346</v>
      </c>
      <c r="V173">
        <v>34684.968526349636</v>
      </c>
      <c r="W173">
        <v>36534.310798301849</v>
      </c>
    </row>
    <row r="174" spans="6:23" x14ac:dyDescent="0.25">
      <c r="F174">
        <v>4</v>
      </c>
      <c r="G174">
        <v>4301</v>
      </c>
      <c r="H174" t="s">
        <v>771</v>
      </c>
      <c r="I174" t="s">
        <v>1164</v>
      </c>
      <c r="J174">
        <v>1</v>
      </c>
      <c r="K174" t="s">
        <v>13847</v>
      </c>
      <c r="L174">
        <v>1</v>
      </c>
      <c r="M174" t="s">
        <v>8278</v>
      </c>
      <c r="N174">
        <v>1</v>
      </c>
      <c r="O174" t="s">
        <v>13769</v>
      </c>
      <c r="P174" t="s">
        <v>13849</v>
      </c>
      <c r="Q174">
        <v>270103</v>
      </c>
      <c r="R174" t="s">
        <v>13539</v>
      </c>
      <c r="S174">
        <v>270103008</v>
      </c>
      <c r="T174" t="s">
        <v>13735</v>
      </c>
      <c r="U174">
        <v>6546.7828041584717</v>
      </c>
      <c r="V174">
        <v>12995.264244942793</v>
      </c>
      <c r="W174">
        <v>24725.910805105861</v>
      </c>
    </row>
    <row r="175" spans="6:23" x14ac:dyDescent="0.25">
      <c r="F175">
        <v>4</v>
      </c>
      <c r="G175">
        <v>4301</v>
      </c>
      <c r="H175" t="s">
        <v>771</v>
      </c>
      <c r="I175" t="s">
        <v>1164</v>
      </c>
      <c r="J175">
        <v>1</v>
      </c>
      <c r="K175" t="s">
        <v>13847</v>
      </c>
      <c r="L175">
        <v>2</v>
      </c>
      <c r="M175" t="s">
        <v>13770</v>
      </c>
      <c r="N175">
        <v>1</v>
      </c>
      <c r="O175" t="s">
        <v>13769</v>
      </c>
      <c r="P175" t="s">
        <v>13850</v>
      </c>
      <c r="Q175">
        <v>270103</v>
      </c>
      <c r="R175" t="s">
        <v>13539</v>
      </c>
      <c r="S175">
        <v>270103008</v>
      </c>
      <c r="T175" t="s">
        <v>13735</v>
      </c>
      <c r="U175">
        <v>31193.804439449283</v>
      </c>
      <c r="V175">
        <v>22961.359658259746</v>
      </c>
      <c r="W175">
        <v>28118.69552823967</v>
      </c>
    </row>
    <row r="176" spans="6:23" x14ac:dyDescent="0.25">
      <c r="F176">
        <v>4</v>
      </c>
      <c r="G176">
        <v>4301</v>
      </c>
      <c r="H176" t="s">
        <v>771</v>
      </c>
      <c r="I176" t="s">
        <v>1164</v>
      </c>
      <c r="J176">
        <v>1</v>
      </c>
      <c r="K176" t="s">
        <v>13847</v>
      </c>
      <c r="L176">
        <v>2</v>
      </c>
      <c r="M176" t="s">
        <v>13770</v>
      </c>
      <c r="N176">
        <v>1</v>
      </c>
      <c r="O176" t="s">
        <v>13769</v>
      </c>
      <c r="P176" t="s">
        <v>13851</v>
      </c>
      <c r="Q176">
        <v>270103</v>
      </c>
      <c r="R176" t="s">
        <v>13539</v>
      </c>
      <c r="S176">
        <v>270103008</v>
      </c>
      <c r="T176" t="s">
        <v>13735</v>
      </c>
      <c r="U176">
        <v>12914.442259061534</v>
      </c>
      <c r="V176">
        <v>24718.873113032674</v>
      </c>
      <c r="W176">
        <v>33141.52607516804</v>
      </c>
    </row>
    <row r="177" spans="6:23" x14ac:dyDescent="0.25">
      <c r="F177">
        <v>4</v>
      </c>
      <c r="G177">
        <v>4301</v>
      </c>
      <c r="H177" t="s">
        <v>771</v>
      </c>
      <c r="I177" t="s">
        <v>1164</v>
      </c>
      <c r="J177">
        <v>2</v>
      </c>
      <c r="K177" t="s">
        <v>13852</v>
      </c>
      <c r="L177">
        <v>1</v>
      </c>
      <c r="M177" t="s">
        <v>8278</v>
      </c>
      <c r="N177">
        <v>1</v>
      </c>
      <c r="O177" t="s">
        <v>13769</v>
      </c>
      <c r="P177" t="s">
        <v>13848</v>
      </c>
      <c r="Q177">
        <v>270103</v>
      </c>
      <c r="R177" t="s">
        <v>13539</v>
      </c>
      <c r="S177">
        <v>270103008</v>
      </c>
      <c r="T177" t="s">
        <v>13735</v>
      </c>
      <c r="U177">
        <v>42696.333239674066</v>
      </c>
      <c r="V177">
        <v>46180.646460917582</v>
      </c>
      <c r="W177">
        <v>54896.507523385153</v>
      </c>
    </row>
    <row r="178" spans="6:23" x14ac:dyDescent="0.25">
      <c r="F178">
        <v>4</v>
      </c>
      <c r="G178">
        <v>4301</v>
      </c>
      <c r="H178" t="s">
        <v>771</v>
      </c>
      <c r="I178" t="s">
        <v>1164</v>
      </c>
      <c r="J178">
        <v>2</v>
      </c>
      <c r="K178" t="s">
        <v>13852</v>
      </c>
      <c r="L178">
        <v>1</v>
      </c>
      <c r="M178" t="s">
        <v>8278</v>
      </c>
      <c r="N178">
        <v>1</v>
      </c>
      <c r="O178" t="s">
        <v>13769</v>
      </c>
      <c r="P178" t="s">
        <v>13849</v>
      </c>
      <c r="Q178">
        <v>270103</v>
      </c>
      <c r="R178" t="s">
        <v>13539</v>
      </c>
      <c r="S178">
        <v>270103008</v>
      </c>
      <c r="T178" t="s">
        <v>13735</v>
      </c>
      <c r="U178">
        <v>1411.9134588367519</v>
      </c>
      <c r="V178">
        <v>1499.5863103748563</v>
      </c>
      <c r="W178">
        <v>6363.714080022587</v>
      </c>
    </row>
    <row r="179" spans="6:23" x14ac:dyDescent="0.25">
      <c r="F179">
        <v>4</v>
      </c>
      <c r="G179">
        <v>4301</v>
      </c>
      <c r="H179" t="s">
        <v>771</v>
      </c>
      <c r="I179" t="s">
        <v>1164</v>
      </c>
      <c r="J179">
        <v>3</v>
      </c>
      <c r="K179" t="s">
        <v>13853</v>
      </c>
      <c r="L179">
        <v>1</v>
      </c>
      <c r="M179" t="s">
        <v>8278</v>
      </c>
      <c r="N179">
        <v>1</v>
      </c>
      <c r="O179" t="s">
        <v>13769</v>
      </c>
      <c r="P179" t="s">
        <v>13848</v>
      </c>
      <c r="Q179">
        <v>270103</v>
      </c>
      <c r="R179" t="s">
        <v>13539</v>
      </c>
      <c r="S179">
        <v>270103008</v>
      </c>
      <c r="T179" t="s">
        <v>13735</v>
      </c>
      <c r="U179">
        <v>38107.614498454619</v>
      </c>
      <c r="V179">
        <v>34684.968526349636</v>
      </c>
      <c r="W179">
        <v>36534.310798301849</v>
      </c>
    </row>
    <row r="180" spans="6:23" x14ac:dyDescent="0.25">
      <c r="F180">
        <v>4</v>
      </c>
      <c r="G180">
        <v>4301</v>
      </c>
      <c r="H180" t="s">
        <v>771</v>
      </c>
      <c r="I180" t="s">
        <v>1164</v>
      </c>
      <c r="J180">
        <v>3</v>
      </c>
      <c r="K180" t="s">
        <v>13853</v>
      </c>
      <c r="L180">
        <v>1</v>
      </c>
      <c r="M180" t="s">
        <v>8278</v>
      </c>
      <c r="N180">
        <v>1</v>
      </c>
      <c r="O180" t="s">
        <v>13769</v>
      </c>
      <c r="P180" t="s">
        <v>13849</v>
      </c>
      <c r="Q180">
        <v>270103</v>
      </c>
      <c r="R180" t="s">
        <v>13539</v>
      </c>
      <c r="S180">
        <v>270103008</v>
      </c>
      <c r="T180" t="s">
        <v>13735</v>
      </c>
      <c r="U180">
        <v>6000.6322000561959</v>
      </c>
      <c r="V180">
        <v>12995.264244942793</v>
      </c>
      <c r="W180">
        <v>24725.910805105861</v>
      </c>
    </row>
    <row r="181" spans="6:23" x14ac:dyDescent="0.25">
      <c r="F181">
        <v>4</v>
      </c>
      <c r="G181">
        <v>4302</v>
      </c>
      <c r="H181" t="s">
        <v>771</v>
      </c>
      <c r="I181" t="s">
        <v>1167</v>
      </c>
      <c r="J181">
        <v>1</v>
      </c>
      <c r="K181" t="s">
        <v>13847</v>
      </c>
      <c r="L181">
        <v>1</v>
      </c>
      <c r="M181" t="s">
        <v>8278</v>
      </c>
      <c r="N181">
        <v>1</v>
      </c>
      <c r="O181" t="s">
        <v>13769</v>
      </c>
      <c r="P181" t="s">
        <v>13848</v>
      </c>
      <c r="Q181">
        <v>270103</v>
      </c>
      <c r="R181" t="s">
        <v>13539</v>
      </c>
      <c r="S181">
        <v>270103008</v>
      </c>
      <c r="T181" t="s">
        <v>13735</v>
      </c>
      <c r="U181">
        <v>0</v>
      </c>
      <c r="V181">
        <v>21836.953561228798</v>
      </c>
      <c r="W181">
        <v>0</v>
      </c>
    </row>
    <row r="182" spans="6:23" x14ac:dyDescent="0.25">
      <c r="F182">
        <v>4</v>
      </c>
      <c r="G182">
        <v>4302</v>
      </c>
      <c r="H182" t="s">
        <v>771</v>
      </c>
      <c r="I182" t="s">
        <v>1167</v>
      </c>
      <c r="J182">
        <v>1</v>
      </c>
      <c r="K182" t="s">
        <v>13847</v>
      </c>
      <c r="L182">
        <v>1</v>
      </c>
      <c r="M182" t="s">
        <v>8278</v>
      </c>
      <c r="N182">
        <v>1</v>
      </c>
      <c r="O182" t="s">
        <v>13769</v>
      </c>
      <c r="P182" t="s">
        <v>13849</v>
      </c>
      <c r="Q182">
        <v>270103</v>
      </c>
      <c r="R182" t="s">
        <v>13539</v>
      </c>
      <c r="S182">
        <v>270103008</v>
      </c>
      <c r="T182" t="s">
        <v>13735</v>
      </c>
      <c r="U182">
        <v>0</v>
      </c>
      <c r="V182">
        <v>6015.984952712115</v>
      </c>
      <c r="W182">
        <v>0</v>
      </c>
    </row>
    <row r="183" spans="6:23" x14ac:dyDescent="0.25">
      <c r="F183">
        <v>4</v>
      </c>
      <c r="G183">
        <v>4302</v>
      </c>
      <c r="H183" t="s">
        <v>771</v>
      </c>
      <c r="I183" t="s">
        <v>1167</v>
      </c>
      <c r="J183">
        <v>1</v>
      </c>
      <c r="K183" t="s">
        <v>13847</v>
      </c>
      <c r="L183">
        <v>2</v>
      </c>
      <c r="M183" t="s">
        <v>13770</v>
      </c>
      <c r="N183">
        <v>1</v>
      </c>
      <c r="O183" t="s">
        <v>13769</v>
      </c>
      <c r="P183" t="s">
        <v>13850</v>
      </c>
      <c r="Q183">
        <v>270103</v>
      </c>
      <c r="R183" t="s">
        <v>13539</v>
      </c>
      <c r="S183">
        <v>270103008</v>
      </c>
      <c r="T183" t="s">
        <v>13735</v>
      </c>
      <c r="U183">
        <v>0</v>
      </c>
      <c r="V183">
        <v>21836.953561228798</v>
      </c>
      <c r="W183">
        <v>0</v>
      </c>
    </row>
    <row r="184" spans="6:23" x14ac:dyDescent="0.25">
      <c r="F184">
        <v>4</v>
      </c>
      <c r="G184">
        <v>4302</v>
      </c>
      <c r="H184" t="s">
        <v>771</v>
      </c>
      <c r="I184" t="s">
        <v>1167</v>
      </c>
      <c r="J184">
        <v>1</v>
      </c>
      <c r="K184" t="s">
        <v>13847</v>
      </c>
      <c r="L184">
        <v>2</v>
      </c>
      <c r="M184" t="s">
        <v>13770</v>
      </c>
      <c r="N184">
        <v>1</v>
      </c>
      <c r="O184" t="s">
        <v>13769</v>
      </c>
      <c r="P184" t="s">
        <v>13851</v>
      </c>
      <c r="Q184">
        <v>270103</v>
      </c>
      <c r="R184" t="s">
        <v>13539</v>
      </c>
      <c r="S184">
        <v>270103008</v>
      </c>
      <c r="T184" t="s">
        <v>13735</v>
      </c>
      <c r="U184">
        <v>0</v>
      </c>
      <c r="V184">
        <v>6015.984952712115</v>
      </c>
      <c r="W184">
        <v>0</v>
      </c>
    </row>
    <row r="185" spans="6:23" x14ac:dyDescent="0.25">
      <c r="F185">
        <v>4</v>
      </c>
      <c r="G185">
        <v>4302</v>
      </c>
      <c r="H185" t="s">
        <v>771</v>
      </c>
      <c r="I185" t="s">
        <v>1167</v>
      </c>
      <c r="J185">
        <v>2</v>
      </c>
      <c r="K185" t="s">
        <v>13852</v>
      </c>
      <c r="L185">
        <v>1</v>
      </c>
      <c r="M185" t="s">
        <v>8278</v>
      </c>
      <c r="N185">
        <v>1</v>
      </c>
      <c r="O185" t="s">
        <v>13769</v>
      </c>
      <c r="P185" t="s">
        <v>13848</v>
      </c>
      <c r="Q185">
        <v>270103</v>
      </c>
      <c r="R185" t="s">
        <v>13539</v>
      </c>
      <c r="S185">
        <v>270103008</v>
      </c>
      <c r="T185" t="s">
        <v>13735</v>
      </c>
      <c r="U185">
        <v>0</v>
      </c>
      <c r="V185">
        <v>27852.938513940917</v>
      </c>
      <c r="W185">
        <v>0</v>
      </c>
    </row>
    <row r="186" spans="6:23" x14ac:dyDescent="0.25">
      <c r="F186">
        <v>4</v>
      </c>
      <c r="G186">
        <v>4302</v>
      </c>
      <c r="H186" t="s">
        <v>771</v>
      </c>
      <c r="I186" t="s">
        <v>1167</v>
      </c>
      <c r="J186">
        <v>3</v>
      </c>
      <c r="K186" t="s">
        <v>13853</v>
      </c>
      <c r="L186">
        <v>1</v>
      </c>
      <c r="M186" t="s">
        <v>8278</v>
      </c>
      <c r="N186">
        <v>1</v>
      </c>
      <c r="O186" t="s">
        <v>13769</v>
      </c>
      <c r="P186" t="s">
        <v>13848</v>
      </c>
      <c r="Q186">
        <v>270103</v>
      </c>
      <c r="R186" t="s">
        <v>13539</v>
      </c>
      <c r="S186">
        <v>270103008</v>
      </c>
      <c r="T186" t="s">
        <v>13735</v>
      </c>
      <c r="U186">
        <v>0</v>
      </c>
      <c r="V186">
        <v>21836.953561228798</v>
      </c>
      <c r="W186">
        <v>0</v>
      </c>
    </row>
    <row r="187" spans="6:23" x14ac:dyDescent="0.25">
      <c r="F187">
        <v>4</v>
      </c>
      <c r="G187">
        <v>4302</v>
      </c>
      <c r="H187" t="s">
        <v>771</v>
      </c>
      <c r="I187" t="s">
        <v>1167</v>
      </c>
      <c r="J187">
        <v>3</v>
      </c>
      <c r="K187" t="s">
        <v>13853</v>
      </c>
      <c r="L187">
        <v>1</v>
      </c>
      <c r="M187" t="s">
        <v>8278</v>
      </c>
      <c r="N187">
        <v>1</v>
      </c>
      <c r="O187" t="s">
        <v>13769</v>
      </c>
      <c r="P187" t="s">
        <v>13849</v>
      </c>
      <c r="Q187">
        <v>270103</v>
      </c>
      <c r="R187" t="s">
        <v>13539</v>
      </c>
      <c r="S187">
        <v>270103008</v>
      </c>
      <c r="T187" t="s">
        <v>13735</v>
      </c>
      <c r="U187">
        <v>0</v>
      </c>
      <c r="V187">
        <v>6015.984952712115</v>
      </c>
      <c r="W187">
        <v>0</v>
      </c>
    </row>
    <row r="188" spans="6:23" x14ac:dyDescent="0.25">
      <c r="F188">
        <v>4</v>
      </c>
      <c r="G188">
        <v>4303</v>
      </c>
      <c r="H188" t="s">
        <v>771</v>
      </c>
      <c r="I188" t="s">
        <v>1170</v>
      </c>
      <c r="J188">
        <v>1</v>
      </c>
      <c r="K188" t="s">
        <v>13847</v>
      </c>
      <c r="L188">
        <v>1</v>
      </c>
      <c r="M188" t="s">
        <v>8278</v>
      </c>
      <c r="N188">
        <v>1</v>
      </c>
      <c r="O188" t="s">
        <v>13769</v>
      </c>
      <c r="P188" t="s">
        <v>13848</v>
      </c>
      <c r="Q188">
        <v>270103</v>
      </c>
      <c r="R188" t="s">
        <v>13539</v>
      </c>
      <c r="S188">
        <v>270103008</v>
      </c>
      <c r="T188" t="s">
        <v>13735</v>
      </c>
      <c r="U188">
        <v>0</v>
      </c>
      <c r="V188">
        <v>37505.055539375862</v>
      </c>
      <c r="W188">
        <v>51686.779852207437</v>
      </c>
    </row>
    <row r="189" spans="6:23" x14ac:dyDescent="0.25">
      <c r="F189">
        <v>4</v>
      </c>
      <c r="G189">
        <v>4303</v>
      </c>
      <c r="H189" t="s">
        <v>771</v>
      </c>
      <c r="I189" t="s">
        <v>1170</v>
      </c>
      <c r="J189">
        <v>1</v>
      </c>
      <c r="K189" t="s">
        <v>13847</v>
      </c>
      <c r="L189">
        <v>1</v>
      </c>
      <c r="M189" t="s">
        <v>8278</v>
      </c>
      <c r="N189">
        <v>1</v>
      </c>
      <c r="O189" t="s">
        <v>13769</v>
      </c>
      <c r="P189" t="s">
        <v>13849</v>
      </c>
      <c r="Q189">
        <v>270103</v>
      </c>
      <c r="R189" t="s">
        <v>13539</v>
      </c>
      <c r="S189">
        <v>270103008</v>
      </c>
      <c r="T189" t="s">
        <v>13735</v>
      </c>
      <c r="U189">
        <v>0</v>
      </c>
      <c r="V189">
        <v>0</v>
      </c>
      <c r="W189">
        <v>16019.665812365738</v>
      </c>
    </row>
    <row r="190" spans="6:23" x14ac:dyDescent="0.25">
      <c r="F190">
        <v>4</v>
      </c>
      <c r="G190">
        <v>4303</v>
      </c>
      <c r="H190" t="s">
        <v>771</v>
      </c>
      <c r="I190" t="s">
        <v>1170</v>
      </c>
      <c r="J190">
        <v>1</v>
      </c>
      <c r="K190" t="s">
        <v>13847</v>
      </c>
      <c r="L190">
        <v>2</v>
      </c>
      <c r="M190" t="s">
        <v>13770</v>
      </c>
      <c r="N190">
        <v>1</v>
      </c>
      <c r="O190" t="s">
        <v>13769</v>
      </c>
      <c r="P190" t="s">
        <v>13850</v>
      </c>
      <c r="Q190">
        <v>270103</v>
      </c>
      <c r="R190" t="s">
        <v>13539</v>
      </c>
      <c r="S190">
        <v>270103008</v>
      </c>
      <c r="T190" t="s">
        <v>13735</v>
      </c>
      <c r="U190">
        <v>0</v>
      </c>
      <c r="V190">
        <v>37505.055539375862</v>
      </c>
      <c r="W190">
        <v>48762.127180064657</v>
      </c>
    </row>
    <row r="191" spans="6:23" x14ac:dyDescent="0.25">
      <c r="F191">
        <v>4</v>
      </c>
      <c r="G191">
        <v>4303</v>
      </c>
      <c r="H191" t="s">
        <v>771</v>
      </c>
      <c r="I191" t="s">
        <v>1170</v>
      </c>
      <c r="J191">
        <v>1</v>
      </c>
      <c r="K191" t="s">
        <v>13847</v>
      </c>
      <c r="L191">
        <v>2</v>
      </c>
      <c r="M191" t="s">
        <v>13770</v>
      </c>
      <c r="N191">
        <v>1</v>
      </c>
      <c r="O191" t="s">
        <v>13769</v>
      </c>
      <c r="P191" t="s">
        <v>13851</v>
      </c>
      <c r="Q191">
        <v>270103</v>
      </c>
      <c r="R191" t="s">
        <v>13539</v>
      </c>
      <c r="S191">
        <v>270103008</v>
      </c>
      <c r="T191" t="s">
        <v>13735</v>
      </c>
      <c r="U191">
        <v>0</v>
      </c>
      <c r="V191">
        <v>0</v>
      </c>
      <c r="W191">
        <v>18944.31848450852</v>
      </c>
    </row>
    <row r="192" spans="6:23" x14ac:dyDescent="0.25">
      <c r="F192">
        <v>4</v>
      </c>
      <c r="G192">
        <v>4303</v>
      </c>
      <c r="H192" t="s">
        <v>771</v>
      </c>
      <c r="I192" t="s">
        <v>1170</v>
      </c>
      <c r="J192">
        <v>2</v>
      </c>
      <c r="K192" t="s">
        <v>13852</v>
      </c>
      <c r="L192">
        <v>1</v>
      </c>
      <c r="M192" t="s">
        <v>8278</v>
      </c>
      <c r="N192">
        <v>1</v>
      </c>
      <c r="O192" t="s">
        <v>13769</v>
      </c>
      <c r="P192" t="s">
        <v>13848</v>
      </c>
      <c r="Q192">
        <v>270103</v>
      </c>
      <c r="R192" t="s">
        <v>13539</v>
      </c>
      <c r="S192">
        <v>270103008</v>
      </c>
      <c r="T192" t="s">
        <v>13735</v>
      </c>
      <c r="U192">
        <v>0</v>
      </c>
      <c r="V192">
        <v>37505.055539375862</v>
      </c>
      <c r="W192">
        <v>67706.445664573141</v>
      </c>
    </row>
    <row r="193" spans="6:23" x14ac:dyDescent="0.25">
      <c r="F193">
        <v>4</v>
      </c>
      <c r="G193">
        <v>4303</v>
      </c>
      <c r="H193" t="s">
        <v>771</v>
      </c>
      <c r="I193" t="s">
        <v>1170</v>
      </c>
      <c r="J193">
        <v>3</v>
      </c>
      <c r="K193" t="s">
        <v>13853</v>
      </c>
      <c r="L193">
        <v>1</v>
      </c>
      <c r="M193" t="s">
        <v>8278</v>
      </c>
      <c r="N193">
        <v>1</v>
      </c>
      <c r="O193" t="s">
        <v>13769</v>
      </c>
      <c r="P193" t="s">
        <v>13848</v>
      </c>
      <c r="Q193">
        <v>270103</v>
      </c>
      <c r="R193" t="s">
        <v>13539</v>
      </c>
      <c r="S193">
        <v>270103008</v>
      </c>
      <c r="T193" t="s">
        <v>13735</v>
      </c>
      <c r="U193">
        <v>0</v>
      </c>
      <c r="V193">
        <v>37505.055539375862</v>
      </c>
      <c r="W193">
        <v>51686.779852207437</v>
      </c>
    </row>
    <row r="194" spans="6:23" x14ac:dyDescent="0.25">
      <c r="F194">
        <v>4</v>
      </c>
      <c r="G194">
        <v>4303</v>
      </c>
      <c r="H194" t="s">
        <v>771</v>
      </c>
      <c r="I194" t="s">
        <v>1170</v>
      </c>
      <c r="J194">
        <v>3</v>
      </c>
      <c r="K194" t="s">
        <v>13853</v>
      </c>
      <c r="L194">
        <v>1</v>
      </c>
      <c r="M194" t="s">
        <v>8278</v>
      </c>
      <c r="N194">
        <v>1</v>
      </c>
      <c r="O194" t="s">
        <v>13769</v>
      </c>
      <c r="P194" t="s">
        <v>13849</v>
      </c>
      <c r="Q194">
        <v>270103</v>
      </c>
      <c r="R194" t="s">
        <v>13539</v>
      </c>
      <c r="S194">
        <v>270103008</v>
      </c>
      <c r="T194" t="s">
        <v>13735</v>
      </c>
      <c r="U194">
        <v>0</v>
      </c>
      <c r="V194">
        <v>0</v>
      </c>
      <c r="W194">
        <v>16019.665812365738</v>
      </c>
    </row>
    <row r="195" spans="6:23" x14ac:dyDescent="0.25">
      <c r="F195">
        <v>5</v>
      </c>
      <c r="G195">
        <v>5101</v>
      </c>
      <c r="H195" t="s">
        <v>798</v>
      </c>
      <c r="I195" t="s">
        <v>798</v>
      </c>
      <c r="J195">
        <v>1</v>
      </c>
      <c r="K195" t="s">
        <v>13847</v>
      </c>
      <c r="L195">
        <v>1</v>
      </c>
      <c r="M195" t="s">
        <v>8278</v>
      </c>
      <c r="N195">
        <v>1</v>
      </c>
      <c r="O195" t="s">
        <v>13769</v>
      </c>
      <c r="P195" t="s">
        <v>13848</v>
      </c>
      <c r="Q195">
        <v>270103</v>
      </c>
      <c r="R195" t="s">
        <v>13539</v>
      </c>
      <c r="S195">
        <v>270103008</v>
      </c>
      <c r="T195" t="s">
        <v>13735</v>
      </c>
      <c r="U195">
        <v>39752.230902494033</v>
      </c>
      <c r="V195">
        <v>25154.970834869757</v>
      </c>
      <c r="W195">
        <v>53790.279116638565</v>
      </c>
    </row>
    <row r="196" spans="6:23" x14ac:dyDescent="0.25">
      <c r="F196">
        <v>5</v>
      </c>
      <c r="G196">
        <v>5101</v>
      </c>
      <c r="H196" t="s">
        <v>798</v>
      </c>
      <c r="I196" t="s">
        <v>798</v>
      </c>
      <c r="J196">
        <v>1</v>
      </c>
      <c r="K196" t="s">
        <v>13847</v>
      </c>
      <c r="L196">
        <v>1</v>
      </c>
      <c r="M196" t="s">
        <v>8278</v>
      </c>
      <c r="N196">
        <v>1</v>
      </c>
      <c r="O196" t="s">
        <v>13769</v>
      </c>
      <c r="P196" t="s">
        <v>13849</v>
      </c>
      <c r="Q196">
        <v>270103</v>
      </c>
      <c r="R196" t="s">
        <v>13539</v>
      </c>
      <c r="S196">
        <v>270103008</v>
      </c>
      <c r="T196" t="s">
        <v>13735</v>
      </c>
      <c r="U196">
        <v>21995.227666459647</v>
      </c>
      <c r="V196">
        <v>28586.087297553131</v>
      </c>
      <c r="W196">
        <v>28526.325527494821</v>
      </c>
    </row>
    <row r="197" spans="6:23" x14ac:dyDescent="0.25">
      <c r="F197">
        <v>5</v>
      </c>
      <c r="G197">
        <v>5101</v>
      </c>
      <c r="H197" t="s">
        <v>798</v>
      </c>
      <c r="I197" t="s">
        <v>798</v>
      </c>
      <c r="J197">
        <v>1</v>
      </c>
      <c r="K197" t="s">
        <v>13847</v>
      </c>
      <c r="L197">
        <v>2</v>
      </c>
      <c r="M197" t="s">
        <v>13770</v>
      </c>
      <c r="N197">
        <v>1</v>
      </c>
      <c r="O197" t="s">
        <v>13769</v>
      </c>
      <c r="P197" t="s">
        <v>13850</v>
      </c>
      <c r="Q197">
        <v>270103</v>
      </c>
      <c r="R197" t="s">
        <v>13539</v>
      </c>
      <c r="S197">
        <v>270103008</v>
      </c>
      <c r="T197" t="s">
        <v>13735</v>
      </c>
      <c r="U197">
        <v>38385.905272447948</v>
      </c>
      <c r="V197">
        <v>24406.054656798289</v>
      </c>
      <c r="W197">
        <v>52359.131731373913</v>
      </c>
    </row>
    <row r="198" spans="6:23" x14ac:dyDescent="0.25">
      <c r="F198">
        <v>5</v>
      </c>
      <c r="G198">
        <v>5101</v>
      </c>
      <c r="H198" t="s">
        <v>798</v>
      </c>
      <c r="I198" t="s">
        <v>798</v>
      </c>
      <c r="J198">
        <v>1</v>
      </c>
      <c r="K198" t="s">
        <v>13847</v>
      </c>
      <c r="L198">
        <v>2</v>
      </c>
      <c r="M198" t="s">
        <v>13770</v>
      </c>
      <c r="N198">
        <v>1</v>
      </c>
      <c r="O198" t="s">
        <v>13769</v>
      </c>
      <c r="P198" t="s">
        <v>13851</v>
      </c>
      <c r="Q198">
        <v>270103</v>
      </c>
      <c r="R198" t="s">
        <v>13539</v>
      </c>
      <c r="S198">
        <v>270103008</v>
      </c>
      <c r="T198" t="s">
        <v>13735</v>
      </c>
      <c r="U198">
        <v>23361.553296505735</v>
      </c>
      <c r="V198">
        <v>29335.003475624595</v>
      </c>
      <c r="W198">
        <v>29957.472912759462</v>
      </c>
    </row>
    <row r="199" spans="6:23" x14ac:dyDescent="0.25">
      <c r="F199">
        <v>5</v>
      </c>
      <c r="G199">
        <v>5101</v>
      </c>
      <c r="H199" t="s">
        <v>798</v>
      </c>
      <c r="I199" t="s">
        <v>798</v>
      </c>
      <c r="J199">
        <v>2</v>
      </c>
      <c r="K199" t="s">
        <v>13852</v>
      </c>
      <c r="L199">
        <v>1</v>
      </c>
      <c r="M199" t="s">
        <v>8278</v>
      </c>
      <c r="N199">
        <v>1</v>
      </c>
      <c r="O199" t="s">
        <v>13769</v>
      </c>
      <c r="P199" t="s">
        <v>13848</v>
      </c>
      <c r="Q199">
        <v>270103</v>
      </c>
      <c r="R199" t="s">
        <v>13539</v>
      </c>
      <c r="S199">
        <v>270103008</v>
      </c>
      <c r="T199" t="s">
        <v>13735</v>
      </c>
      <c r="U199">
        <v>53735.168175726474</v>
      </c>
      <c r="V199">
        <v>51129.839395088718</v>
      </c>
      <c r="W199">
        <v>74431.983264514682</v>
      </c>
    </row>
    <row r="200" spans="6:23" x14ac:dyDescent="0.25">
      <c r="F200">
        <v>5</v>
      </c>
      <c r="G200">
        <v>5101</v>
      </c>
      <c r="H200" t="s">
        <v>798</v>
      </c>
      <c r="I200" t="s">
        <v>798</v>
      </c>
      <c r="J200">
        <v>2</v>
      </c>
      <c r="K200" t="s">
        <v>13852</v>
      </c>
      <c r="L200">
        <v>1</v>
      </c>
      <c r="M200" t="s">
        <v>8278</v>
      </c>
      <c r="N200">
        <v>1</v>
      </c>
      <c r="O200" t="s">
        <v>13769</v>
      </c>
      <c r="P200" t="s">
        <v>13849</v>
      </c>
      <c r="Q200">
        <v>270103</v>
      </c>
      <c r="R200" t="s">
        <v>13539</v>
      </c>
      <c r="S200">
        <v>270103008</v>
      </c>
      <c r="T200" t="s">
        <v>13735</v>
      </c>
      <c r="U200">
        <v>8012.2903932272093</v>
      </c>
      <c r="V200">
        <v>2611.2187373341931</v>
      </c>
      <c r="W200">
        <v>7884.6213796187039</v>
      </c>
    </row>
    <row r="201" spans="6:23" x14ac:dyDescent="0.25">
      <c r="F201">
        <v>5</v>
      </c>
      <c r="G201">
        <v>5101</v>
      </c>
      <c r="H201" t="s">
        <v>798</v>
      </c>
      <c r="I201" t="s">
        <v>798</v>
      </c>
      <c r="J201">
        <v>3</v>
      </c>
      <c r="K201" t="s">
        <v>13853</v>
      </c>
      <c r="L201">
        <v>1</v>
      </c>
      <c r="M201" t="s">
        <v>8278</v>
      </c>
      <c r="N201">
        <v>1</v>
      </c>
      <c r="O201" t="s">
        <v>13769</v>
      </c>
      <c r="P201" t="s">
        <v>13848</v>
      </c>
      <c r="Q201">
        <v>270103</v>
      </c>
      <c r="R201" t="s">
        <v>13539</v>
      </c>
      <c r="S201">
        <v>270103008</v>
      </c>
      <c r="T201" t="s">
        <v>13735</v>
      </c>
      <c r="U201">
        <v>39752.230902494033</v>
      </c>
      <c r="V201">
        <v>25154.970834869757</v>
      </c>
      <c r="W201">
        <v>53790.279116638565</v>
      </c>
    </row>
    <row r="202" spans="6:23" x14ac:dyDescent="0.25">
      <c r="F202">
        <v>5</v>
      </c>
      <c r="G202">
        <v>5101</v>
      </c>
      <c r="H202" t="s">
        <v>798</v>
      </c>
      <c r="I202" t="s">
        <v>798</v>
      </c>
      <c r="J202">
        <v>3</v>
      </c>
      <c r="K202" t="s">
        <v>13853</v>
      </c>
      <c r="L202">
        <v>1</v>
      </c>
      <c r="M202" t="s">
        <v>8278</v>
      </c>
      <c r="N202">
        <v>1</v>
      </c>
      <c r="O202" t="s">
        <v>13769</v>
      </c>
      <c r="P202" t="s">
        <v>13849</v>
      </c>
      <c r="Q202">
        <v>270103</v>
      </c>
      <c r="R202" t="s">
        <v>13539</v>
      </c>
      <c r="S202">
        <v>270103008</v>
      </c>
      <c r="T202" t="s">
        <v>13735</v>
      </c>
      <c r="U202">
        <v>21995.227666459647</v>
      </c>
      <c r="V202">
        <v>28586.087297553131</v>
      </c>
      <c r="W202">
        <v>28526.325527494821</v>
      </c>
    </row>
    <row r="203" spans="6:23" x14ac:dyDescent="0.25">
      <c r="F203">
        <v>5</v>
      </c>
      <c r="G203">
        <v>5102</v>
      </c>
      <c r="H203" t="s">
        <v>798</v>
      </c>
      <c r="I203" t="s">
        <v>1181</v>
      </c>
      <c r="J203">
        <v>1</v>
      </c>
      <c r="K203" t="s">
        <v>13847</v>
      </c>
      <c r="L203">
        <v>1</v>
      </c>
      <c r="M203" t="s">
        <v>8278</v>
      </c>
      <c r="N203">
        <v>1</v>
      </c>
      <c r="O203" t="s">
        <v>13769</v>
      </c>
      <c r="P203" t="s">
        <v>13848</v>
      </c>
      <c r="Q203">
        <v>270103</v>
      </c>
      <c r="R203" t="s">
        <v>13539</v>
      </c>
      <c r="S203">
        <v>270103008</v>
      </c>
      <c r="T203" t="s">
        <v>13735</v>
      </c>
      <c r="U203">
        <v>0</v>
      </c>
      <c r="V203">
        <v>199192.05021049012</v>
      </c>
      <c r="W203">
        <v>0</v>
      </c>
    </row>
    <row r="204" spans="6:23" x14ac:dyDescent="0.25">
      <c r="F204">
        <v>5</v>
      </c>
      <c r="G204">
        <v>5102</v>
      </c>
      <c r="H204" t="s">
        <v>798</v>
      </c>
      <c r="I204" t="s">
        <v>1181</v>
      </c>
      <c r="J204">
        <v>1</v>
      </c>
      <c r="K204" t="s">
        <v>13847</v>
      </c>
      <c r="L204">
        <v>1</v>
      </c>
      <c r="M204" t="s">
        <v>8278</v>
      </c>
      <c r="N204">
        <v>1</v>
      </c>
      <c r="O204" t="s">
        <v>13769</v>
      </c>
      <c r="P204" t="s">
        <v>13849</v>
      </c>
      <c r="Q204">
        <v>270103</v>
      </c>
      <c r="R204" t="s">
        <v>13539</v>
      </c>
      <c r="S204">
        <v>270103008</v>
      </c>
      <c r="T204" t="s">
        <v>13735</v>
      </c>
      <c r="U204">
        <v>0</v>
      </c>
      <c r="V204">
        <v>23856.273387789606</v>
      </c>
      <c r="W204">
        <v>0</v>
      </c>
    </row>
    <row r="205" spans="6:23" x14ac:dyDescent="0.25">
      <c r="F205">
        <v>5</v>
      </c>
      <c r="G205">
        <v>5102</v>
      </c>
      <c r="H205" t="s">
        <v>798</v>
      </c>
      <c r="I205" t="s">
        <v>1181</v>
      </c>
      <c r="J205">
        <v>1</v>
      </c>
      <c r="K205" t="s">
        <v>13847</v>
      </c>
      <c r="L205">
        <v>2</v>
      </c>
      <c r="M205" t="s">
        <v>13770</v>
      </c>
      <c r="N205">
        <v>1</v>
      </c>
      <c r="O205" t="s">
        <v>13769</v>
      </c>
      <c r="P205" t="s">
        <v>13850</v>
      </c>
      <c r="Q205">
        <v>270103</v>
      </c>
      <c r="R205" t="s">
        <v>13539</v>
      </c>
      <c r="S205">
        <v>270103008</v>
      </c>
      <c r="T205" t="s">
        <v>13735</v>
      </c>
      <c r="U205">
        <v>0</v>
      </c>
      <c r="V205">
        <v>199192.05021049012</v>
      </c>
      <c r="W205">
        <v>0</v>
      </c>
    </row>
    <row r="206" spans="6:23" x14ac:dyDescent="0.25">
      <c r="F206">
        <v>5</v>
      </c>
      <c r="G206">
        <v>5102</v>
      </c>
      <c r="H206" t="s">
        <v>798</v>
      </c>
      <c r="I206" t="s">
        <v>1181</v>
      </c>
      <c r="J206">
        <v>1</v>
      </c>
      <c r="K206" t="s">
        <v>13847</v>
      </c>
      <c r="L206">
        <v>2</v>
      </c>
      <c r="M206" t="s">
        <v>13770</v>
      </c>
      <c r="N206">
        <v>1</v>
      </c>
      <c r="O206" t="s">
        <v>13769</v>
      </c>
      <c r="P206" t="s">
        <v>13851</v>
      </c>
      <c r="Q206">
        <v>270103</v>
      </c>
      <c r="R206" t="s">
        <v>13539</v>
      </c>
      <c r="S206">
        <v>270103008</v>
      </c>
      <c r="T206" t="s">
        <v>13735</v>
      </c>
      <c r="U206">
        <v>0</v>
      </c>
      <c r="V206">
        <v>23856.273387789606</v>
      </c>
      <c r="W206">
        <v>0</v>
      </c>
    </row>
    <row r="207" spans="6:23" x14ac:dyDescent="0.25">
      <c r="F207">
        <v>5</v>
      </c>
      <c r="G207">
        <v>5102</v>
      </c>
      <c r="H207" t="s">
        <v>798</v>
      </c>
      <c r="I207" t="s">
        <v>1181</v>
      </c>
      <c r="J207">
        <v>2</v>
      </c>
      <c r="K207" t="s">
        <v>13852</v>
      </c>
      <c r="L207">
        <v>1</v>
      </c>
      <c r="M207" t="s">
        <v>8278</v>
      </c>
      <c r="N207">
        <v>1</v>
      </c>
      <c r="O207" t="s">
        <v>13769</v>
      </c>
      <c r="P207" t="s">
        <v>13848</v>
      </c>
      <c r="Q207">
        <v>270103</v>
      </c>
      <c r="R207" t="s">
        <v>13539</v>
      </c>
      <c r="S207">
        <v>270103008</v>
      </c>
      <c r="T207" t="s">
        <v>13735</v>
      </c>
      <c r="U207">
        <v>0</v>
      </c>
      <c r="V207">
        <v>223048.32359827973</v>
      </c>
      <c r="W207">
        <v>0</v>
      </c>
    </row>
    <row r="208" spans="6:23" x14ac:dyDescent="0.25">
      <c r="F208">
        <v>5</v>
      </c>
      <c r="G208">
        <v>5102</v>
      </c>
      <c r="H208" t="s">
        <v>798</v>
      </c>
      <c r="I208" t="s">
        <v>1181</v>
      </c>
      <c r="J208">
        <v>3</v>
      </c>
      <c r="K208" t="s">
        <v>13853</v>
      </c>
      <c r="L208">
        <v>1</v>
      </c>
      <c r="M208" t="s">
        <v>8278</v>
      </c>
      <c r="N208">
        <v>1</v>
      </c>
      <c r="O208" t="s">
        <v>13769</v>
      </c>
      <c r="P208" t="s">
        <v>13848</v>
      </c>
      <c r="Q208">
        <v>270103</v>
      </c>
      <c r="R208" t="s">
        <v>13539</v>
      </c>
      <c r="S208">
        <v>270103008</v>
      </c>
      <c r="T208" t="s">
        <v>13735</v>
      </c>
      <c r="U208">
        <v>0</v>
      </c>
      <c r="V208">
        <v>199192.05021049012</v>
      </c>
      <c r="W208">
        <v>0</v>
      </c>
    </row>
    <row r="209" spans="6:23" x14ac:dyDescent="0.25">
      <c r="F209">
        <v>5</v>
      </c>
      <c r="G209">
        <v>5102</v>
      </c>
      <c r="H209" t="s">
        <v>798</v>
      </c>
      <c r="I209" t="s">
        <v>1181</v>
      </c>
      <c r="J209">
        <v>3</v>
      </c>
      <c r="K209" t="s">
        <v>13853</v>
      </c>
      <c r="L209">
        <v>1</v>
      </c>
      <c r="M209" t="s">
        <v>8278</v>
      </c>
      <c r="N209">
        <v>1</v>
      </c>
      <c r="O209" t="s">
        <v>13769</v>
      </c>
      <c r="P209" t="s">
        <v>13849</v>
      </c>
      <c r="Q209">
        <v>270103</v>
      </c>
      <c r="R209" t="s">
        <v>13539</v>
      </c>
      <c r="S209">
        <v>270103008</v>
      </c>
      <c r="T209" t="s">
        <v>13735</v>
      </c>
      <c r="U209">
        <v>0</v>
      </c>
      <c r="V209">
        <v>23856.273387789606</v>
      </c>
      <c r="W209">
        <v>0</v>
      </c>
    </row>
    <row r="210" spans="6:23" x14ac:dyDescent="0.25">
      <c r="F210">
        <v>5</v>
      </c>
      <c r="G210">
        <v>5103</v>
      </c>
      <c r="H210" t="s">
        <v>798</v>
      </c>
      <c r="I210" t="s">
        <v>1184</v>
      </c>
      <c r="J210">
        <v>1</v>
      </c>
      <c r="K210" t="s">
        <v>13847</v>
      </c>
      <c r="L210">
        <v>1</v>
      </c>
      <c r="M210" t="s">
        <v>8278</v>
      </c>
      <c r="N210">
        <v>1</v>
      </c>
      <c r="O210" t="s">
        <v>13769</v>
      </c>
      <c r="P210" t="s">
        <v>13848</v>
      </c>
      <c r="Q210">
        <v>270103</v>
      </c>
      <c r="R210" t="s">
        <v>13539</v>
      </c>
      <c r="S210">
        <v>270103008</v>
      </c>
      <c r="T210" t="s">
        <v>13735</v>
      </c>
      <c r="U210">
        <v>0</v>
      </c>
      <c r="V210">
        <v>64500.780050088782</v>
      </c>
      <c r="W210">
        <v>151805.164404515</v>
      </c>
    </row>
    <row r="211" spans="6:23" x14ac:dyDescent="0.25">
      <c r="F211">
        <v>5</v>
      </c>
      <c r="G211">
        <v>5103</v>
      </c>
      <c r="H211" t="s">
        <v>798</v>
      </c>
      <c r="I211" t="s">
        <v>1184</v>
      </c>
      <c r="J211">
        <v>1</v>
      </c>
      <c r="K211" t="s">
        <v>13847</v>
      </c>
      <c r="L211">
        <v>1</v>
      </c>
      <c r="M211" t="s">
        <v>8278</v>
      </c>
      <c r="N211">
        <v>1</v>
      </c>
      <c r="O211" t="s">
        <v>13769</v>
      </c>
      <c r="P211" t="s">
        <v>13849</v>
      </c>
      <c r="Q211">
        <v>270103</v>
      </c>
      <c r="R211" t="s">
        <v>13539</v>
      </c>
      <c r="S211">
        <v>270103008</v>
      </c>
      <c r="T211" t="s">
        <v>13735</v>
      </c>
      <c r="U211">
        <v>0</v>
      </c>
      <c r="V211">
        <v>15068.471103263091</v>
      </c>
      <c r="W211">
        <v>3828.0919830798284</v>
      </c>
    </row>
    <row r="212" spans="6:23" x14ac:dyDescent="0.25">
      <c r="F212">
        <v>5</v>
      </c>
      <c r="G212">
        <v>5103</v>
      </c>
      <c r="H212" t="s">
        <v>798</v>
      </c>
      <c r="I212" t="s">
        <v>1184</v>
      </c>
      <c r="J212">
        <v>1</v>
      </c>
      <c r="K212" t="s">
        <v>13847</v>
      </c>
      <c r="L212">
        <v>2</v>
      </c>
      <c r="M212" t="s">
        <v>13770</v>
      </c>
      <c r="N212">
        <v>1</v>
      </c>
      <c r="O212" t="s">
        <v>13769</v>
      </c>
      <c r="P212" t="s">
        <v>13850</v>
      </c>
      <c r="Q212">
        <v>270103</v>
      </c>
      <c r="R212" t="s">
        <v>13539</v>
      </c>
      <c r="S212">
        <v>270103008</v>
      </c>
      <c r="T212" t="s">
        <v>13735</v>
      </c>
      <c r="U212">
        <v>0</v>
      </c>
      <c r="V212">
        <v>57060.721005833177</v>
      </c>
      <c r="W212">
        <v>125284.70057395876</v>
      </c>
    </row>
    <row r="213" spans="6:23" x14ac:dyDescent="0.25">
      <c r="F213">
        <v>5</v>
      </c>
      <c r="G213">
        <v>5103</v>
      </c>
      <c r="H213" t="s">
        <v>798</v>
      </c>
      <c r="I213" t="s">
        <v>1184</v>
      </c>
      <c r="J213">
        <v>1</v>
      </c>
      <c r="K213" t="s">
        <v>13847</v>
      </c>
      <c r="L213">
        <v>2</v>
      </c>
      <c r="M213" t="s">
        <v>13770</v>
      </c>
      <c r="N213">
        <v>1</v>
      </c>
      <c r="O213" t="s">
        <v>13769</v>
      </c>
      <c r="P213" t="s">
        <v>13851</v>
      </c>
      <c r="Q213">
        <v>270103</v>
      </c>
      <c r="R213" t="s">
        <v>13539</v>
      </c>
      <c r="S213">
        <v>270103008</v>
      </c>
      <c r="T213" t="s">
        <v>13735</v>
      </c>
      <c r="U213">
        <v>0</v>
      </c>
      <c r="V213">
        <v>22508.530147518697</v>
      </c>
      <c r="W213">
        <v>30348.555813636078</v>
      </c>
    </row>
    <row r="214" spans="6:23" x14ac:dyDescent="0.25">
      <c r="F214">
        <v>5</v>
      </c>
      <c r="G214">
        <v>5103</v>
      </c>
      <c r="H214" t="s">
        <v>798</v>
      </c>
      <c r="I214" t="s">
        <v>1184</v>
      </c>
      <c r="J214">
        <v>2</v>
      </c>
      <c r="K214" t="s">
        <v>13852</v>
      </c>
      <c r="L214">
        <v>1</v>
      </c>
      <c r="M214" t="s">
        <v>8278</v>
      </c>
      <c r="N214">
        <v>1</v>
      </c>
      <c r="O214" t="s">
        <v>13769</v>
      </c>
      <c r="P214" t="s">
        <v>13848</v>
      </c>
      <c r="Q214">
        <v>270103</v>
      </c>
      <c r="R214" t="s">
        <v>13539</v>
      </c>
      <c r="S214">
        <v>270103008</v>
      </c>
      <c r="T214" t="s">
        <v>13735</v>
      </c>
      <c r="U214">
        <v>0</v>
      </c>
      <c r="V214">
        <v>79569.25115335187</v>
      </c>
      <c r="W214">
        <v>155633.25638759483</v>
      </c>
    </row>
    <row r="215" spans="6:23" x14ac:dyDescent="0.25">
      <c r="F215">
        <v>5</v>
      </c>
      <c r="G215">
        <v>5103</v>
      </c>
      <c r="H215" t="s">
        <v>798</v>
      </c>
      <c r="I215" t="s">
        <v>1184</v>
      </c>
      <c r="J215">
        <v>3</v>
      </c>
      <c r="K215" t="s">
        <v>13853</v>
      </c>
      <c r="L215">
        <v>1</v>
      </c>
      <c r="M215" t="s">
        <v>8278</v>
      </c>
      <c r="N215">
        <v>1</v>
      </c>
      <c r="O215" t="s">
        <v>13769</v>
      </c>
      <c r="P215" t="s">
        <v>13848</v>
      </c>
      <c r="Q215">
        <v>270103</v>
      </c>
      <c r="R215" t="s">
        <v>13539</v>
      </c>
      <c r="S215">
        <v>270103008</v>
      </c>
      <c r="T215" t="s">
        <v>13735</v>
      </c>
      <c r="U215">
        <v>0</v>
      </c>
      <c r="V215">
        <v>64500.780050088782</v>
      </c>
      <c r="W215">
        <v>151805.164404515</v>
      </c>
    </row>
    <row r="216" spans="6:23" x14ac:dyDescent="0.25">
      <c r="F216">
        <v>5</v>
      </c>
      <c r="G216">
        <v>5103</v>
      </c>
      <c r="H216" t="s">
        <v>798</v>
      </c>
      <c r="I216" t="s">
        <v>1184</v>
      </c>
      <c r="J216">
        <v>3</v>
      </c>
      <c r="K216" t="s">
        <v>13853</v>
      </c>
      <c r="L216">
        <v>1</v>
      </c>
      <c r="M216" t="s">
        <v>8278</v>
      </c>
      <c r="N216">
        <v>1</v>
      </c>
      <c r="O216" t="s">
        <v>13769</v>
      </c>
      <c r="P216" t="s">
        <v>13849</v>
      </c>
      <c r="Q216">
        <v>270103</v>
      </c>
      <c r="R216" t="s">
        <v>13539</v>
      </c>
      <c r="S216">
        <v>270103008</v>
      </c>
      <c r="T216" t="s">
        <v>13735</v>
      </c>
      <c r="U216">
        <v>0</v>
      </c>
      <c r="V216">
        <v>15068.471103263091</v>
      </c>
      <c r="W216">
        <v>3828.0919830798284</v>
      </c>
    </row>
    <row r="217" spans="6:23" x14ac:dyDescent="0.25">
      <c r="F217">
        <v>5</v>
      </c>
      <c r="G217">
        <v>5105</v>
      </c>
      <c r="H217" t="s">
        <v>798</v>
      </c>
      <c r="I217" t="s">
        <v>1190</v>
      </c>
      <c r="J217">
        <v>1</v>
      </c>
      <c r="K217" t="s">
        <v>13847</v>
      </c>
      <c r="L217">
        <v>1</v>
      </c>
      <c r="M217" t="s">
        <v>8278</v>
      </c>
      <c r="N217">
        <v>1</v>
      </c>
      <c r="O217" t="s">
        <v>13769</v>
      </c>
      <c r="P217" t="s">
        <v>13848</v>
      </c>
      <c r="Q217">
        <v>270103</v>
      </c>
      <c r="R217" t="s">
        <v>13539</v>
      </c>
      <c r="S217">
        <v>270103008</v>
      </c>
      <c r="T217" t="s">
        <v>13735</v>
      </c>
      <c r="U217">
        <v>0</v>
      </c>
      <c r="V217">
        <v>165726.45899616179</v>
      </c>
      <c r="W217">
        <v>0</v>
      </c>
    </row>
    <row r="218" spans="6:23" x14ac:dyDescent="0.25">
      <c r="F218">
        <v>5</v>
      </c>
      <c r="G218">
        <v>5105</v>
      </c>
      <c r="H218" t="s">
        <v>798</v>
      </c>
      <c r="I218" t="s">
        <v>1190</v>
      </c>
      <c r="J218">
        <v>1</v>
      </c>
      <c r="K218" t="s">
        <v>13847</v>
      </c>
      <c r="L218">
        <v>2</v>
      </c>
      <c r="M218" t="s">
        <v>13770</v>
      </c>
      <c r="N218">
        <v>1</v>
      </c>
      <c r="O218" t="s">
        <v>13769</v>
      </c>
      <c r="P218" t="s">
        <v>13850</v>
      </c>
      <c r="Q218">
        <v>270103</v>
      </c>
      <c r="R218" t="s">
        <v>13539</v>
      </c>
      <c r="S218">
        <v>270103008</v>
      </c>
      <c r="T218" t="s">
        <v>13735</v>
      </c>
      <c r="U218">
        <v>0</v>
      </c>
      <c r="V218">
        <v>165726.45899616179</v>
      </c>
      <c r="W218">
        <v>0</v>
      </c>
    </row>
    <row r="219" spans="6:23" x14ac:dyDescent="0.25">
      <c r="F219">
        <v>5</v>
      </c>
      <c r="G219">
        <v>5105</v>
      </c>
      <c r="H219" t="s">
        <v>798</v>
      </c>
      <c r="I219" t="s">
        <v>1190</v>
      </c>
      <c r="J219">
        <v>2</v>
      </c>
      <c r="K219" t="s">
        <v>13852</v>
      </c>
      <c r="L219">
        <v>1</v>
      </c>
      <c r="M219" t="s">
        <v>8278</v>
      </c>
      <c r="N219">
        <v>1</v>
      </c>
      <c r="O219" t="s">
        <v>13769</v>
      </c>
      <c r="P219" t="s">
        <v>13848</v>
      </c>
      <c r="Q219">
        <v>270103</v>
      </c>
      <c r="R219" t="s">
        <v>13539</v>
      </c>
      <c r="S219">
        <v>270103008</v>
      </c>
      <c r="T219" t="s">
        <v>13735</v>
      </c>
      <c r="U219">
        <v>0</v>
      </c>
      <c r="V219">
        <v>165726.45899616179</v>
      </c>
      <c r="W219">
        <v>0</v>
      </c>
    </row>
    <row r="220" spans="6:23" x14ac:dyDescent="0.25">
      <c r="F220">
        <v>5</v>
      </c>
      <c r="G220">
        <v>5105</v>
      </c>
      <c r="H220" t="s">
        <v>798</v>
      </c>
      <c r="I220" t="s">
        <v>1190</v>
      </c>
      <c r="J220">
        <v>3</v>
      </c>
      <c r="K220" t="s">
        <v>13853</v>
      </c>
      <c r="L220">
        <v>1</v>
      </c>
      <c r="M220" t="s">
        <v>8278</v>
      </c>
      <c r="N220">
        <v>1</v>
      </c>
      <c r="O220" t="s">
        <v>13769</v>
      </c>
      <c r="P220" t="s">
        <v>13848</v>
      </c>
      <c r="Q220">
        <v>270103</v>
      </c>
      <c r="R220" t="s">
        <v>13539</v>
      </c>
      <c r="S220">
        <v>270103008</v>
      </c>
      <c r="T220" t="s">
        <v>13735</v>
      </c>
      <c r="U220">
        <v>0</v>
      </c>
      <c r="V220">
        <v>165726.45899616179</v>
      </c>
      <c r="W220">
        <v>0</v>
      </c>
    </row>
    <row r="221" spans="6:23" x14ac:dyDescent="0.25">
      <c r="F221">
        <v>5</v>
      </c>
      <c r="G221">
        <v>5107</v>
      </c>
      <c r="H221" t="s">
        <v>798</v>
      </c>
      <c r="I221" t="s">
        <v>1193</v>
      </c>
      <c r="J221">
        <v>1</v>
      </c>
      <c r="K221" t="s">
        <v>13847</v>
      </c>
      <c r="L221">
        <v>1</v>
      </c>
      <c r="M221" t="s">
        <v>8278</v>
      </c>
      <c r="N221">
        <v>1</v>
      </c>
      <c r="O221" t="s">
        <v>13769</v>
      </c>
      <c r="P221" t="s">
        <v>13848</v>
      </c>
      <c r="Q221">
        <v>270103</v>
      </c>
      <c r="R221" t="s">
        <v>13539</v>
      </c>
      <c r="S221">
        <v>270103008</v>
      </c>
      <c r="T221" t="s">
        <v>13735</v>
      </c>
      <c r="U221">
        <v>0</v>
      </c>
      <c r="V221">
        <v>85076.622983416761</v>
      </c>
      <c r="W221">
        <v>0</v>
      </c>
    </row>
    <row r="222" spans="6:23" x14ac:dyDescent="0.25">
      <c r="F222">
        <v>5</v>
      </c>
      <c r="G222">
        <v>5107</v>
      </c>
      <c r="H222" t="s">
        <v>798</v>
      </c>
      <c r="I222" t="s">
        <v>1193</v>
      </c>
      <c r="J222">
        <v>1</v>
      </c>
      <c r="K222" t="s">
        <v>13847</v>
      </c>
      <c r="L222">
        <v>2</v>
      </c>
      <c r="M222" t="s">
        <v>13770</v>
      </c>
      <c r="N222">
        <v>1</v>
      </c>
      <c r="O222" t="s">
        <v>13769</v>
      </c>
      <c r="P222" t="s">
        <v>13850</v>
      </c>
      <c r="Q222">
        <v>270103</v>
      </c>
      <c r="R222" t="s">
        <v>13539</v>
      </c>
      <c r="S222">
        <v>270103008</v>
      </c>
      <c r="T222" t="s">
        <v>13735</v>
      </c>
      <c r="U222">
        <v>0</v>
      </c>
      <c r="V222">
        <v>85076.622983416761</v>
      </c>
      <c r="W222">
        <v>0</v>
      </c>
    </row>
    <row r="223" spans="6:23" x14ac:dyDescent="0.25">
      <c r="F223">
        <v>5</v>
      </c>
      <c r="G223">
        <v>5107</v>
      </c>
      <c r="H223" t="s">
        <v>798</v>
      </c>
      <c r="I223" t="s">
        <v>1193</v>
      </c>
      <c r="J223">
        <v>2</v>
      </c>
      <c r="K223" t="s">
        <v>13852</v>
      </c>
      <c r="L223">
        <v>1</v>
      </c>
      <c r="M223" t="s">
        <v>8278</v>
      </c>
      <c r="N223">
        <v>1</v>
      </c>
      <c r="O223" t="s">
        <v>13769</v>
      </c>
      <c r="P223" t="s">
        <v>13848</v>
      </c>
      <c r="Q223">
        <v>270103</v>
      </c>
      <c r="R223" t="s">
        <v>13539</v>
      </c>
      <c r="S223">
        <v>270103008</v>
      </c>
      <c r="T223" t="s">
        <v>13735</v>
      </c>
      <c r="U223">
        <v>0</v>
      </c>
      <c r="V223">
        <v>85076.622983416761</v>
      </c>
      <c r="W223">
        <v>0</v>
      </c>
    </row>
    <row r="224" spans="6:23" x14ac:dyDescent="0.25">
      <c r="F224">
        <v>5</v>
      </c>
      <c r="G224">
        <v>5107</v>
      </c>
      <c r="H224" t="s">
        <v>798</v>
      </c>
      <c r="I224" t="s">
        <v>1193</v>
      </c>
      <c r="J224">
        <v>3</v>
      </c>
      <c r="K224" t="s">
        <v>13853</v>
      </c>
      <c r="L224">
        <v>1</v>
      </c>
      <c r="M224" t="s">
        <v>8278</v>
      </c>
      <c r="N224">
        <v>1</v>
      </c>
      <c r="O224" t="s">
        <v>13769</v>
      </c>
      <c r="P224" t="s">
        <v>13848</v>
      </c>
      <c r="Q224">
        <v>270103</v>
      </c>
      <c r="R224" t="s">
        <v>13539</v>
      </c>
      <c r="S224">
        <v>270103008</v>
      </c>
      <c r="T224" t="s">
        <v>13735</v>
      </c>
      <c r="U224">
        <v>0</v>
      </c>
      <c r="V224">
        <v>85076.622983416761</v>
      </c>
      <c r="W224">
        <v>0</v>
      </c>
    </row>
    <row r="225" spans="6:23" x14ac:dyDescent="0.25">
      <c r="F225">
        <v>5</v>
      </c>
      <c r="G225">
        <v>5109</v>
      </c>
      <c r="H225" t="s">
        <v>798</v>
      </c>
      <c r="I225" t="s">
        <v>1196</v>
      </c>
      <c r="J225">
        <v>1</v>
      </c>
      <c r="K225" t="s">
        <v>13847</v>
      </c>
      <c r="L225">
        <v>1</v>
      </c>
      <c r="M225" t="s">
        <v>8278</v>
      </c>
      <c r="N225">
        <v>1</v>
      </c>
      <c r="O225" t="s">
        <v>13769</v>
      </c>
      <c r="P225" t="s">
        <v>13848</v>
      </c>
      <c r="Q225">
        <v>270103</v>
      </c>
      <c r="R225" t="s">
        <v>13539</v>
      </c>
      <c r="S225">
        <v>270103008</v>
      </c>
      <c r="T225" t="s">
        <v>13735</v>
      </c>
      <c r="U225">
        <v>52296.137715619348</v>
      </c>
      <c r="V225">
        <v>48634.042837176014</v>
      </c>
      <c r="W225">
        <v>39858.220613155332</v>
      </c>
    </row>
    <row r="226" spans="6:23" x14ac:dyDescent="0.25">
      <c r="F226">
        <v>5</v>
      </c>
      <c r="G226">
        <v>5109</v>
      </c>
      <c r="H226" t="s">
        <v>798</v>
      </c>
      <c r="I226" t="s">
        <v>1196</v>
      </c>
      <c r="J226">
        <v>1</v>
      </c>
      <c r="K226" t="s">
        <v>13847</v>
      </c>
      <c r="L226">
        <v>1</v>
      </c>
      <c r="M226" t="s">
        <v>8278</v>
      </c>
      <c r="N226">
        <v>1</v>
      </c>
      <c r="O226" t="s">
        <v>13769</v>
      </c>
      <c r="P226" t="s">
        <v>13849</v>
      </c>
      <c r="Q226">
        <v>270103</v>
      </c>
      <c r="R226" t="s">
        <v>13539</v>
      </c>
      <c r="S226">
        <v>270103008</v>
      </c>
      <c r="T226" t="s">
        <v>13735</v>
      </c>
      <c r="U226">
        <v>7218.6054129304348</v>
      </c>
      <c r="V226">
        <v>8473.6543804726261</v>
      </c>
      <c r="W226">
        <v>15630.183530136375</v>
      </c>
    </row>
    <row r="227" spans="6:23" x14ac:dyDescent="0.25">
      <c r="F227">
        <v>5</v>
      </c>
      <c r="G227">
        <v>5109</v>
      </c>
      <c r="H227" t="s">
        <v>798</v>
      </c>
      <c r="I227" t="s">
        <v>1196</v>
      </c>
      <c r="J227">
        <v>1</v>
      </c>
      <c r="K227" t="s">
        <v>13847</v>
      </c>
      <c r="L227">
        <v>2</v>
      </c>
      <c r="M227" t="s">
        <v>13770</v>
      </c>
      <c r="N227">
        <v>1</v>
      </c>
      <c r="O227" t="s">
        <v>13769</v>
      </c>
      <c r="P227" t="s">
        <v>13850</v>
      </c>
      <c r="Q227">
        <v>270103</v>
      </c>
      <c r="R227" t="s">
        <v>13539</v>
      </c>
      <c r="S227">
        <v>270103008</v>
      </c>
      <c r="T227" t="s">
        <v>13735</v>
      </c>
      <c r="U227">
        <v>43076.491129555863</v>
      </c>
      <c r="V227">
        <v>45940.307486816935</v>
      </c>
      <c r="W227">
        <v>26847.69686955693</v>
      </c>
    </row>
    <row r="228" spans="6:23" x14ac:dyDescent="0.25">
      <c r="F228">
        <v>5</v>
      </c>
      <c r="G228">
        <v>5109</v>
      </c>
      <c r="H228" t="s">
        <v>798</v>
      </c>
      <c r="I228" t="s">
        <v>1196</v>
      </c>
      <c r="J228">
        <v>1</v>
      </c>
      <c r="K228" t="s">
        <v>13847</v>
      </c>
      <c r="L228">
        <v>2</v>
      </c>
      <c r="M228" t="s">
        <v>13770</v>
      </c>
      <c r="N228">
        <v>1</v>
      </c>
      <c r="O228" t="s">
        <v>13769</v>
      </c>
      <c r="P228" t="s">
        <v>13851</v>
      </c>
      <c r="Q228">
        <v>270103</v>
      </c>
      <c r="R228" t="s">
        <v>13539</v>
      </c>
      <c r="S228">
        <v>270103008</v>
      </c>
      <c r="T228" t="s">
        <v>13735</v>
      </c>
      <c r="U228">
        <v>16438.251998993921</v>
      </c>
      <c r="V228">
        <v>11167.389730831706</v>
      </c>
      <c r="W228">
        <v>28640.707273734763</v>
      </c>
    </row>
    <row r="229" spans="6:23" x14ac:dyDescent="0.25">
      <c r="F229">
        <v>5</v>
      </c>
      <c r="G229">
        <v>5109</v>
      </c>
      <c r="H229" t="s">
        <v>798</v>
      </c>
      <c r="I229" t="s">
        <v>1196</v>
      </c>
      <c r="J229">
        <v>2</v>
      </c>
      <c r="K229" t="s">
        <v>13852</v>
      </c>
      <c r="L229">
        <v>1</v>
      </c>
      <c r="M229" t="s">
        <v>8278</v>
      </c>
      <c r="N229">
        <v>1</v>
      </c>
      <c r="O229" t="s">
        <v>13769</v>
      </c>
      <c r="P229" t="s">
        <v>13848</v>
      </c>
      <c r="Q229">
        <v>270103</v>
      </c>
      <c r="R229" t="s">
        <v>13539</v>
      </c>
      <c r="S229">
        <v>270103008</v>
      </c>
      <c r="T229" t="s">
        <v>13735</v>
      </c>
      <c r="U229">
        <v>57176.198080263923</v>
      </c>
      <c r="V229">
        <v>55325.332484627615</v>
      </c>
      <c r="W229">
        <v>54620.277457038268</v>
      </c>
    </row>
    <row r="230" spans="6:23" x14ac:dyDescent="0.25">
      <c r="F230">
        <v>5</v>
      </c>
      <c r="G230">
        <v>5109</v>
      </c>
      <c r="H230" t="s">
        <v>798</v>
      </c>
      <c r="I230" t="s">
        <v>1196</v>
      </c>
      <c r="J230">
        <v>2</v>
      </c>
      <c r="K230" t="s">
        <v>13852</v>
      </c>
      <c r="L230">
        <v>1</v>
      </c>
      <c r="M230" t="s">
        <v>8278</v>
      </c>
      <c r="N230">
        <v>1</v>
      </c>
      <c r="O230" t="s">
        <v>13769</v>
      </c>
      <c r="P230" t="s">
        <v>13849</v>
      </c>
      <c r="Q230">
        <v>270103</v>
      </c>
      <c r="R230" t="s">
        <v>13539</v>
      </c>
      <c r="S230">
        <v>270103008</v>
      </c>
      <c r="T230" t="s">
        <v>13735</v>
      </c>
      <c r="U230">
        <v>2338.5450482858664</v>
      </c>
      <c r="V230">
        <v>1782.3647330210372</v>
      </c>
      <c r="W230">
        <v>868.12668625344304</v>
      </c>
    </row>
    <row r="231" spans="6:23" x14ac:dyDescent="0.25">
      <c r="F231">
        <v>5</v>
      </c>
      <c r="G231">
        <v>5109</v>
      </c>
      <c r="H231" t="s">
        <v>798</v>
      </c>
      <c r="I231" t="s">
        <v>1196</v>
      </c>
      <c r="J231">
        <v>3</v>
      </c>
      <c r="K231" t="s">
        <v>13853</v>
      </c>
      <c r="L231">
        <v>1</v>
      </c>
      <c r="M231" t="s">
        <v>8278</v>
      </c>
      <c r="N231">
        <v>1</v>
      </c>
      <c r="O231" t="s">
        <v>13769</v>
      </c>
      <c r="P231" t="s">
        <v>13848</v>
      </c>
      <c r="Q231">
        <v>270103</v>
      </c>
      <c r="R231" t="s">
        <v>13539</v>
      </c>
      <c r="S231">
        <v>270103008</v>
      </c>
      <c r="T231" t="s">
        <v>13735</v>
      </c>
      <c r="U231">
        <v>52456.408186662455</v>
      </c>
      <c r="V231">
        <v>49057.855839189629</v>
      </c>
      <c r="W231">
        <v>39858.220613155332</v>
      </c>
    </row>
    <row r="232" spans="6:23" x14ac:dyDescent="0.25">
      <c r="F232">
        <v>5</v>
      </c>
      <c r="G232">
        <v>5109</v>
      </c>
      <c r="H232" t="s">
        <v>798</v>
      </c>
      <c r="I232" t="s">
        <v>1196</v>
      </c>
      <c r="J232">
        <v>3</v>
      </c>
      <c r="K232" t="s">
        <v>13853</v>
      </c>
      <c r="L232">
        <v>1</v>
      </c>
      <c r="M232" t="s">
        <v>8278</v>
      </c>
      <c r="N232">
        <v>1</v>
      </c>
      <c r="O232" t="s">
        <v>13769</v>
      </c>
      <c r="P232" t="s">
        <v>13849</v>
      </c>
      <c r="Q232">
        <v>270103</v>
      </c>
      <c r="R232" t="s">
        <v>13539</v>
      </c>
      <c r="S232">
        <v>270103008</v>
      </c>
      <c r="T232" t="s">
        <v>13735</v>
      </c>
      <c r="U232">
        <v>7058.3349418873313</v>
      </c>
      <c r="V232">
        <v>8049.8413784590102</v>
      </c>
      <c r="W232">
        <v>15630.183530136375</v>
      </c>
    </row>
    <row r="233" spans="6:23" x14ac:dyDescent="0.25">
      <c r="F233">
        <v>5</v>
      </c>
      <c r="G233">
        <v>5301</v>
      </c>
      <c r="H233" t="s">
        <v>798</v>
      </c>
      <c r="I233" t="s">
        <v>1202</v>
      </c>
      <c r="J233">
        <v>1</v>
      </c>
      <c r="K233" t="s">
        <v>13847</v>
      </c>
      <c r="L233">
        <v>1</v>
      </c>
      <c r="M233" t="s">
        <v>8278</v>
      </c>
      <c r="N233">
        <v>1</v>
      </c>
      <c r="O233" t="s">
        <v>13769</v>
      </c>
      <c r="P233" t="s">
        <v>13848</v>
      </c>
      <c r="Q233">
        <v>270103</v>
      </c>
      <c r="R233" t="s">
        <v>13539</v>
      </c>
      <c r="S233">
        <v>270103008</v>
      </c>
      <c r="T233" t="s">
        <v>13735</v>
      </c>
      <c r="U233">
        <v>47989.972515026129</v>
      </c>
      <c r="V233">
        <v>10578.238898388081</v>
      </c>
      <c r="W233">
        <v>79608.773054874837</v>
      </c>
    </row>
    <row r="234" spans="6:23" x14ac:dyDescent="0.25">
      <c r="F234">
        <v>5</v>
      </c>
      <c r="G234">
        <v>5301</v>
      </c>
      <c r="H234" t="s">
        <v>798</v>
      </c>
      <c r="I234" t="s">
        <v>1202</v>
      </c>
      <c r="J234">
        <v>1</v>
      </c>
      <c r="K234" t="s">
        <v>13847</v>
      </c>
      <c r="L234">
        <v>1</v>
      </c>
      <c r="M234" t="s">
        <v>8278</v>
      </c>
      <c r="N234">
        <v>1</v>
      </c>
      <c r="O234" t="s">
        <v>13769</v>
      </c>
      <c r="P234" t="s">
        <v>13849</v>
      </c>
      <c r="Q234">
        <v>270103</v>
      </c>
      <c r="R234" t="s">
        <v>13539</v>
      </c>
      <c r="S234">
        <v>270103008</v>
      </c>
      <c r="T234" t="s">
        <v>13735</v>
      </c>
      <c r="U234">
        <v>8203.2075870609206</v>
      </c>
      <c r="V234">
        <v>2240.1989429890332</v>
      </c>
      <c r="W234">
        <v>0</v>
      </c>
    </row>
    <row r="235" spans="6:23" x14ac:dyDescent="0.25">
      <c r="F235">
        <v>5</v>
      </c>
      <c r="G235">
        <v>5301</v>
      </c>
      <c r="H235" t="s">
        <v>798</v>
      </c>
      <c r="I235" t="s">
        <v>1202</v>
      </c>
      <c r="J235">
        <v>1</v>
      </c>
      <c r="K235" t="s">
        <v>13847</v>
      </c>
      <c r="L235">
        <v>2</v>
      </c>
      <c r="M235" t="s">
        <v>13770</v>
      </c>
      <c r="N235">
        <v>1</v>
      </c>
      <c r="O235" t="s">
        <v>13769</v>
      </c>
      <c r="P235" t="s">
        <v>13850</v>
      </c>
      <c r="Q235">
        <v>270103</v>
      </c>
      <c r="R235" t="s">
        <v>13539</v>
      </c>
      <c r="S235">
        <v>270103008</v>
      </c>
      <c r="T235" t="s">
        <v>13735</v>
      </c>
      <c r="U235">
        <v>45803.255912289707</v>
      </c>
      <c r="V235">
        <v>0</v>
      </c>
      <c r="W235">
        <v>54878.943278904087</v>
      </c>
    </row>
    <row r="236" spans="6:23" x14ac:dyDescent="0.25">
      <c r="F236">
        <v>5</v>
      </c>
      <c r="G236">
        <v>5301</v>
      </c>
      <c r="H236" t="s">
        <v>798</v>
      </c>
      <c r="I236" t="s">
        <v>1202</v>
      </c>
      <c r="J236">
        <v>1</v>
      </c>
      <c r="K236" t="s">
        <v>13847</v>
      </c>
      <c r="L236">
        <v>2</v>
      </c>
      <c r="M236" t="s">
        <v>13770</v>
      </c>
      <c r="N236">
        <v>1</v>
      </c>
      <c r="O236" t="s">
        <v>13769</v>
      </c>
      <c r="P236" t="s">
        <v>13851</v>
      </c>
      <c r="Q236">
        <v>270103</v>
      </c>
      <c r="R236" t="s">
        <v>13539</v>
      </c>
      <c r="S236">
        <v>270103008</v>
      </c>
      <c r="T236" t="s">
        <v>13735</v>
      </c>
      <c r="U236">
        <v>10389.924189797335</v>
      </c>
      <c r="V236">
        <v>12818.437841377116</v>
      </c>
      <c r="W236">
        <v>24729.829775970746</v>
      </c>
    </row>
    <row r="237" spans="6:23" x14ac:dyDescent="0.25">
      <c r="F237">
        <v>5</v>
      </c>
      <c r="G237">
        <v>5301</v>
      </c>
      <c r="H237" t="s">
        <v>798</v>
      </c>
      <c r="I237" t="s">
        <v>1202</v>
      </c>
      <c r="J237">
        <v>2</v>
      </c>
      <c r="K237" t="s">
        <v>13852</v>
      </c>
      <c r="L237">
        <v>1</v>
      </c>
      <c r="M237" t="s">
        <v>8278</v>
      </c>
      <c r="N237">
        <v>1</v>
      </c>
      <c r="O237" t="s">
        <v>13769</v>
      </c>
      <c r="P237" t="s">
        <v>13848</v>
      </c>
      <c r="Q237">
        <v>270103</v>
      </c>
      <c r="R237" t="s">
        <v>13539</v>
      </c>
      <c r="S237">
        <v>270103008</v>
      </c>
      <c r="T237" t="s">
        <v>13735</v>
      </c>
      <c r="U237">
        <v>54758.524872391194</v>
      </c>
      <c r="V237">
        <v>10578.238898388081</v>
      </c>
      <c r="W237">
        <v>79608.773054874837</v>
      </c>
    </row>
    <row r="238" spans="6:23" x14ac:dyDescent="0.25">
      <c r="F238">
        <v>5</v>
      </c>
      <c r="G238">
        <v>5301</v>
      </c>
      <c r="H238" t="s">
        <v>798</v>
      </c>
      <c r="I238" t="s">
        <v>1202</v>
      </c>
      <c r="J238">
        <v>2</v>
      </c>
      <c r="K238" t="s">
        <v>13852</v>
      </c>
      <c r="L238">
        <v>1</v>
      </c>
      <c r="M238" t="s">
        <v>8278</v>
      </c>
      <c r="N238">
        <v>1</v>
      </c>
      <c r="O238" t="s">
        <v>13769</v>
      </c>
      <c r="P238" t="s">
        <v>13849</v>
      </c>
      <c r="Q238">
        <v>270103</v>
      </c>
      <c r="R238" t="s">
        <v>13539</v>
      </c>
      <c r="S238">
        <v>270103008</v>
      </c>
      <c r="T238" t="s">
        <v>13735</v>
      </c>
      <c r="U238">
        <v>1434.655229695853</v>
      </c>
      <c r="V238">
        <v>2240.1989429890332</v>
      </c>
      <c r="W238">
        <v>0</v>
      </c>
    </row>
    <row r="239" spans="6:23" x14ac:dyDescent="0.25">
      <c r="F239">
        <v>5</v>
      </c>
      <c r="G239">
        <v>5301</v>
      </c>
      <c r="H239" t="s">
        <v>798</v>
      </c>
      <c r="I239" t="s">
        <v>1202</v>
      </c>
      <c r="J239">
        <v>3</v>
      </c>
      <c r="K239" t="s">
        <v>13853</v>
      </c>
      <c r="L239">
        <v>1</v>
      </c>
      <c r="M239" t="s">
        <v>8278</v>
      </c>
      <c r="N239">
        <v>1</v>
      </c>
      <c r="O239" t="s">
        <v>13769</v>
      </c>
      <c r="P239" t="s">
        <v>13848</v>
      </c>
      <c r="Q239">
        <v>270103</v>
      </c>
      <c r="R239" t="s">
        <v>13539</v>
      </c>
      <c r="S239">
        <v>270103008</v>
      </c>
      <c r="T239" t="s">
        <v>13735</v>
      </c>
      <c r="U239">
        <v>47989.972515026129</v>
      </c>
      <c r="V239">
        <v>10578.238898388081</v>
      </c>
      <c r="W239">
        <v>79608.773054874837</v>
      </c>
    </row>
    <row r="240" spans="6:23" x14ac:dyDescent="0.25">
      <c r="F240">
        <v>5</v>
      </c>
      <c r="G240">
        <v>5301</v>
      </c>
      <c r="H240" t="s">
        <v>798</v>
      </c>
      <c r="I240" t="s">
        <v>1202</v>
      </c>
      <c r="J240">
        <v>3</v>
      </c>
      <c r="K240" t="s">
        <v>13853</v>
      </c>
      <c r="L240">
        <v>1</v>
      </c>
      <c r="M240" t="s">
        <v>8278</v>
      </c>
      <c r="N240">
        <v>1</v>
      </c>
      <c r="O240" t="s">
        <v>13769</v>
      </c>
      <c r="P240" t="s">
        <v>13849</v>
      </c>
      <c r="Q240">
        <v>270103</v>
      </c>
      <c r="R240" t="s">
        <v>13539</v>
      </c>
      <c r="S240">
        <v>270103008</v>
      </c>
      <c r="T240" t="s">
        <v>13735</v>
      </c>
      <c r="U240">
        <v>8203.2075870609206</v>
      </c>
      <c r="V240">
        <v>2240.1989429890332</v>
      </c>
      <c r="W240">
        <v>0</v>
      </c>
    </row>
    <row r="241" spans="6:23" x14ac:dyDescent="0.25">
      <c r="F241">
        <v>5</v>
      </c>
      <c r="G241">
        <v>5302</v>
      </c>
      <c r="H241" t="s">
        <v>798</v>
      </c>
      <c r="I241" t="s">
        <v>1205</v>
      </c>
      <c r="J241">
        <v>1</v>
      </c>
      <c r="K241" t="s">
        <v>13847</v>
      </c>
      <c r="L241">
        <v>1</v>
      </c>
      <c r="M241" t="s">
        <v>8278</v>
      </c>
      <c r="N241">
        <v>1</v>
      </c>
      <c r="O241" t="s">
        <v>13769</v>
      </c>
      <c r="P241" t="s">
        <v>13848</v>
      </c>
      <c r="Q241">
        <v>270103</v>
      </c>
      <c r="R241" t="s">
        <v>13539</v>
      </c>
      <c r="S241">
        <v>270103008</v>
      </c>
      <c r="T241" t="s">
        <v>13735</v>
      </c>
      <c r="U241">
        <v>0</v>
      </c>
      <c r="V241">
        <v>63465.44477576849</v>
      </c>
      <c r="W241">
        <v>0</v>
      </c>
    </row>
    <row r="242" spans="6:23" x14ac:dyDescent="0.25">
      <c r="F242">
        <v>5</v>
      </c>
      <c r="G242">
        <v>5302</v>
      </c>
      <c r="H242" t="s">
        <v>798</v>
      </c>
      <c r="I242" t="s">
        <v>1205</v>
      </c>
      <c r="J242">
        <v>1</v>
      </c>
      <c r="K242" t="s">
        <v>13847</v>
      </c>
      <c r="L242">
        <v>1</v>
      </c>
      <c r="M242" t="s">
        <v>8278</v>
      </c>
      <c r="N242">
        <v>1</v>
      </c>
      <c r="O242" t="s">
        <v>13769</v>
      </c>
      <c r="P242" t="s">
        <v>13849</v>
      </c>
      <c r="Q242">
        <v>270103</v>
      </c>
      <c r="R242" t="s">
        <v>13539</v>
      </c>
      <c r="S242">
        <v>270103008</v>
      </c>
      <c r="T242" t="s">
        <v>13735</v>
      </c>
      <c r="U242">
        <v>0</v>
      </c>
      <c r="V242">
        <v>21282.939197521737</v>
      </c>
      <c r="W242">
        <v>0</v>
      </c>
    </row>
    <row r="243" spans="6:23" x14ac:dyDescent="0.25">
      <c r="F243">
        <v>5</v>
      </c>
      <c r="G243">
        <v>5302</v>
      </c>
      <c r="H243" t="s">
        <v>798</v>
      </c>
      <c r="I243" t="s">
        <v>1205</v>
      </c>
      <c r="J243">
        <v>1</v>
      </c>
      <c r="K243" t="s">
        <v>13847</v>
      </c>
      <c r="L243">
        <v>2</v>
      </c>
      <c r="M243" t="s">
        <v>13770</v>
      </c>
      <c r="N243">
        <v>1</v>
      </c>
      <c r="O243" t="s">
        <v>13769</v>
      </c>
      <c r="P243" t="s">
        <v>13850</v>
      </c>
      <c r="Q243">
        <v>270103</v>
      </c>
      <c r="R243" t="s">
        <v>13539</v>
      </c>
      <c r="S243">
        <v>270103008</v>
      </c>
      <c r="T243" t="s">
        <v>13735</v>
      </c>
      <c r="U243">
        <v>0</v>
      </c>
      <c r="V243">
        <v>63465.44477576849</v>
      </c>
      <c r="W243">
        <v>0</v>
      </c>
    </row>
    <row r="244" spans="6:23" x14ac:dyDescent="0.25">
      <c r="F244">
        <v>5</v>
      </c>
      <c r="G244">
        <v>5302</v>
      </c>
      <c r="H244" t="s">
        <v>798</v>
      </c>
      <c r="I244" t="s">
        <v>1205</v>
      </c>
      <c r="J244">
        <v>1</v>
      </c>
      <c r="K244" t="s">
        <v>13847</v>
      </c>
      <c r="L244">
        <v>2</v>
      </c>
      <c r="M244" t="s">
        <v>13770</v>
      </c>
      <c r="N244">
        <v>1</v>
      </c>
      <c r="O244" t="s">
        <v>13769</v>
      </c>
      <c r="P244" t="s">
        <v>13851</v>
      </c>
      <c r="Q244">
        <v>270103</v>
      </c>
      <c r="R244" t="s">
        <v>13539</v>
      </c>
      <c r="S244">
        <v>270103008</v>
      </c>
      <c r="T244" t="s">
        <v>13735</v>
      </c>
      <c r="U244">
        <v>0</v>
      </c>
      <c r="V244">
        <v>21282.939197521737</v>
      </c>
      <c r="W244">
        <v>0</v>
      </c>
    </row>
    <row r="245" spans="6:23" x14ac:dyDescent="0.25">
      <c r="F245">
        <v>5</v>
      </c>
      <c r="G245">
        <v>5302</v>
      </c>
      <c r="H245" t="s">
        <v>798</v>
      </c>
      <c r="I245" t="s">
        <v>1205</v>
      </c>
      <c r="J245">
        <v>2</v>
      </c>
      <c r="K245" t="s">
        <v>13852</v>
      </c>
      <c r="L245">
        <v>1</v>
      </c>
      <c r="M245" t="s">
        <v>8278</v>
      </c>
      <c r="N245">
        <v>1</v>
      </c>
      <c r="O245" t="s">
        <v>13769</v>
      </c>
      <c r="P245" t="s">
        <v>13848</v>
      </c>
      <c r="Q245">
        <v>270103</v>
      </c>
      <c r="R245" t="s">
        <v>13539</v>
      </c>
      <c r="S245">
        <v>270103008</v>
      </c>
      <c r="T245" t="s">
        <v>13735</v>
      </c>
      <c r="U245">
        <v>0</v>
      </c>
      <c r="V245">
        <v>84748.383973290242</v>
      </c>
      <c r="W245">
        <v>0</v>
      </c>
    </row>
    <row r="246" spans="6:23" x14ac:dyDescent="0.25">
      <c r="F246">
        <v>5</v>
      </c>
      <c r="G246">
        <v>5302</v>
      </c>
      <c r="H246" t="s">
        <v>798</v>
      </c>
      <c r="I246" t="s">
        <v>1205</v>
      </c>
      <c r="J246">
        <v>3</v>
      </c>
      <c r="K246" t="s">
        <v>13853</v>
      </c>
      <c r="L246">
        <v>1</v>
      </c>
      <c r="M246" t="s">
        <v>8278</v>
      </c>
      <c r="N246">
        <v>1</v>
      </c>
      <c r="O246" t="s">
        <v>13769</v>
      </c>
      <c r="P246" t="s">
        <v>13848</v>
      </c>
      <c r="Q246">
        <v>270103</v>
      </c>
      <c r="R246" t="s">
        <v>13539</v>
      </c>
      <c r="S246">
        <v>270103008</v>
      </c>
      <c r="T246" t="s">
        <v>13735</v>
      </c>
      <c r="U246">
        <v>0</v>
      </c>
      <c r="V246">
        <v>63465.44477576849</v>
      </c>
      <c r="W246">
        <v>0</v>
      </c>
    </row>
    <row r="247" spans="6:23" x14ac:dyDescent="0.25">
      <c r="F247">
        <v>5</v>
      </c>
      <c r="G247">
        <v>5302</v>
      </c>
      <c r="H247" t="s">
        <v>798</v>
      </c>
      <c r="I247" t="s">
        <v>1205</v>
      </c>
      <c r="J247">
        <v>3</v>
      </c>
      <c r="K247" t="s">
        <v>13853</v>
      </c>
      <c r="L247">
        <v>1</v>
      </c>
      <c r="M247" t="s">
        <v>8278</v>
      </c>
      <c r="N247">
        <v>1</v>
      </c>
      <c r="O247" t="s">
        <v>13769</v>
      </c>
      <c r="P247" t="s">
        <v>13849</v>
      </c>
      <c r="Q247">
        <v>270103</v>
      </c>
      <c r="R247" t="s">
        <v>13539</v>
      </c>
      <c r="S247">
        <v>270103008</v>
      </c>
      <c r="T247" t="s">
        <v>13735</v>
      </c>
      <c r="U247">
        <v>0</v>
      </c>
      <c r="V247">
        <v>21282.939197521737</v>
      </c>
      <c r="W247">
        <v>0</v>
      </c>
    </row>
    <row r="248" spans="6:23" x14ac:dyDescent="0.25">
      <c r="F248">
        <v>5</v>
      </c>
      <c r="G248">
        <v>5402</v>
      </c>
      <c r="H248" t="s">
        <v>798</v>
      </c>
      <c r="I248" t="s">
        <v>1217</v>
      </c>
      <c r="J248">
        <v>1</v>
      </c>
      <c r="K248" t="s">
        <v>13847</v>
      </c>
      <c r="L248">
        <v>1</v>
      </c>
      <c r="M248" t="s">
        <v>8278</v>
      </c>
      <c r="N248">
        <v>1</v>
      </c>
      <c r="O248" t="s">
        <v>13769</v>
      </c>
      <c r="P248" t="s">
        <v>13848</v>
      </c>
      <c r="Q248">
        <v>270103</v>
      </c>
      <c r="R248" t="s">
        <v>13539</v>
      </c>
      <c r="S248">
        <v>270103008</v>
      </c>
      <c r="T248" t="s">
        <v>13735</v>
      </c>
      <c r="U248">
        <v>0</v>
      </c>
      <c r="V248">
        <v>159338.52883778224</v>
      </c>
      <c r="W248">
        <v>0</v>
      </c>
    </row>
    <row r="249" spans="6:23" x14ac:dyDescent="0.25">
      <c r="F249">
        <v>5</v>
      </c>
      <c r="G249">
        <v>5402</v>
      </c>
      <c r="H249" t="s">
        <v>798</v>
      </c>
      <c r="I249" t="s">
        <v>1217</v>
      </c>
      <c r="J249">
        <v>1</v>
      </c>
      <c r="K249" t="s">
        <v>13847</v>
      </c>
      <c r="L249">
        <v>1</v>
      </c>
      <c r="M249" t="s">
        <v>8278</v>
      </c>
      <c r="N249">
        <v>1</v>
      </c>
      <c r="O249" t="s">
        <v>13769</v>
      </c>
      <c r="P249" t="s">
        <v>13849</v>
      </c>
      <c r="Q249">
        <v>270103</v>
      </c>
      <c r="R249" t="s">
        <v>13539</v>
      </c>
      <c r="S249">
        <v>270103008</v>
      </c>
      <c r="T249" t="s">
        <v>13735</v>
      </c>
      <c r="U249">
        <v>0</v>
      </c>
      <c r="V249">
        <v>16053.311107969139</v>
      </c>
      <c r="W249">
        <v>0</v>
      </c>
    </row>
    <row r="250" spans="6:23" x14ac:dyDescent="0.25">
      <c r="F250">
        <v>5</v>
      </c>
      <c r="G250">
        <v>5402</v>
      </c>
      <c r="H250" t="s">
        <v>798</v>
      </c>
      <c r="I250" t="s">
        <v>1217</v>
      </c>
      <c r="J250">
        <v>1</v>
      </c>
      <c r="K250" t="s">
        <v>13847</v>
      </c>
      <c r="L250">
        <v>2</v>
      </c>
      <c r="M250" t="s">
        <v>13770</v>
      </c>
      <c r="N250">
        <v>1</v>
      </c>
      <c r="O250" t="s">
        <v>13769</v>
      </c>
      <c r="P250" t="s">
        <v>13850</v>
      </c>
      <c r="Q250">
        <v>270103</v>
      </c>
      <c r="R250" t="s">
        <v>13539</v>
      </c>
      <c r="S250">
        <v>270103008</v>
      </c>
      <c r="T250" t="s">
        <v>13735</v>
      </c>
      <c r="U250">
        <v>0</v>
      </c>
      <c r="V250">
        <v>159338.52883778224</v>
      </c>
      <c r="W250">
        <v>0</v>
      </c>
    </row>
    <row r="251" spans="6:23" x14ac:dyDescent="0.25">
      <c r="F251">
        <v>5</v>
      </c>
      <c r="G251">
        <v>5402</v>
      </c>
      <c r="H251" t="s">
        <v>798</v>
      </c>
      <c r="I251" t="s">
        <v>1217</v>
      </c>
      <c r="J251">
        <v>1</v>
      </c>
      <c r="K251" t="s">
        <v>13847</v>
      </c>
      <c r="L251">
        <v>2</v>
      </c>
      <c r="M251" t="s">
        <v>13770</v>
      </c>
      <c r="N251">
        <v>1</v>
      </c>
      <c r="O251" t="s">
        <v>13769</v>
      </c>
      <c r="P251" t="s">
        <v>13851</v>
      </c>
      <c r="Q251">
        <v>270103</v>
      </c>
      <c r="R251" t="s">
        <v>13539</v>
      </c>
      <c r="S251">
        <v>270103008</v>
      </c>
      <c r="T251" t="s">
        <v>13735</v>
      </c>
      <c r="U251">
        <v>0</v>
      </c>
      <c r="V251">
        <v>16053.311107969139</v>
      </c>
      <c r="W251">
        <v>0</v>
      </c>
    </row>
    <row r="252" spans="6:23" x14ac:dyDescent="0.25">
      <c r="F252">
        <v>5</v>
      </c>
      <c r="G252">
        <v>5402</v>
      </c>
      <c r="H252" t="s">
        <v>798</v>
      </c>
      <c r="I252" t="s">
        <v>1217</v>
      </c>
      <c r="J252">
        <v>2</v>
      </c>
      <c r="K252" t="s">
        <v>13852</v>
      </c>
      <c r="L252">
        <v>1</v>
      </c>
      <c r="M252" t="s">
        <v>8278</v>
      </c>
      <c r="N252">
        <v>1</v>
      </c>
      <c r="O252" t="s">
        <v>13769</v>
      </c>
      <c r="P252" t="s">
        <v>13848</v>
      </c>
      <c r="Q252">
        <v>270103</v>
      </c>
      <c r="R252" t="s">
        <v>13539</v>
      </c>
      <c r="S252">
        <v>270103008</v>
      </c>
      <c r="T252" t="s">
        <v>13735</v>
      </c>
      <c r="U252">
        <v>0</v>
      </c>
      <c r="V252">
        <v>175391.83994575142</v>
      </c>
      <c r="W252">
        <v>0</v>
      </c>
    </row>
    <row r="253" spans="6:23" x14ac:dyDescent="0.25">
      <c r="F253">
        <v>5</v>
      </c>
      <c r="G253">
        <v>5402</v>
      </c>
      <c r="H253" t="s">
        <v>798</v>
      </c>
      <c r="I253" t="s">
        <v>1217</v>
      </c>
      <c r="J253">
        <v>3</v>
      </c>
      <c r="K253" t="s">
        <v>13853</v>
      </c>
      <c r="L253">
        <v>1</v>
      </c>
      <c r="M253" t="s">
        <v>8278</v>
      </c>
      <c r="N253">
        <v>1</v>
      </c>
      <c r="O253" t="s">
        <v>13769</v>
      </c>
      <c r="P253" t="s">
        <v>13848</v>
      </c>
      <c r="Q253">
        <v>270103</v>
      </c>
      <c r="R253" t="s">
        <v>13539</v>
      </c>
      <c r="S253">
        <v>270103008</v>
      </c>
      <c r="T253" t="s">
        <v>13735</v>
      </c>
      <c r="U253">
        <v>0</v>
      </c>
      <c r="V253">
        <v>159338.52883778224</v>
      </c>
      <c r="W253">
        <v>0</v>
      </c>
    </row>
    <row r="254" spans="6:23" x14ac:dyDescent="0.25">
      <c r="F254">
        <v>5</v>
      </c>
      <c r="G254">
        <v>5402</v>
      </c>
      <c r="H254" t="s">
        <v>798</v>
      </c>
      <c r="I254" t="s">
        <v>1217</v>
      </c>
      <c r="J254">
        <v>3</v>
      </c>
      <c r="K254" t="s">
        <v>13853</v>
      </c>
      <c r="L254">
        <v>1</v>
      </c>
      <c r="M254" t="s">
        <v>8278</v>
      </c>
      <c r="N254">
        <v>1</v>
      </c>
      <c r="O254" t="s">
        <v>13769</v>
      </c>
      <c r="P254" t="s">
        <v>13849</v>
      </c>
      <c r="Q254">
        <v>270103</v>
      </c>
      <c r="R254" t="s">
        <v>13539</v>
      </c>
      <c r="S254">
        <v>270103008</v>
      </c>
      <c r="T254" t="s">
        <v>13735</v>
      </c>
      <c r="U254">
        <v>0</v>
      </c>
      <c r="V254">
        <v>16053.311107969139</v>
      </c>
      <c r="W254">
        <v>0</v>
      </c>
    </row>
    <row r="255" spans="6:23" x14ac:dyDescent="0.25">
      <c r="F255">
        <v>5</v>
      </c>
      <c r="G255">
        <v>5403</v>
      </c>
      <c r="H255" t="s">
        <v>798</v>
      </c>
      <c r="I255" t="s">
        <v>1220</v>
      </c>
      <c r="J255">
        <v>1</v>
      </c>
      <c r="K255" t="s">
        <v>13847</v>
      </c>
      <c r="L255">
        <v>1</v>
      </c>
      <c r="M255" t="s">
        <v>8278</v>
      </c>
      <c r="N255">
        <v>1</v>
      </c>
      <c r="O255" t="s">
        <v>13769</v>
      </c>
      <c r="P255" t="s">
        <v>13848</v>
      </c>
      <c r="Q255">
        <v>270103</v>
      </c>
      <c r="R255" t="s">
        <v>13539</v>
      </c>
      <c r="S255">
        <v>270103008</v>
      </c>
      <c r="T255" t="s">
        <v>13735</v>
      </c>
      <c r="U255">
        <v>0</v>
      </c>
      <c r="V255">
        <v>90642.770224907683</v>
      </c>
      <c r="W255">
        <v>0</v>
      </c>
    </row>
    <row r="256" spans="6:23" x14ac:dyDescent="0.25">
      <c r="F256">
        <v>5</v>
      </c>
      <c r="G256">
        <v>5403</v>
      </c>
      <c r="H256" t="s">
        <v>798</v>
      </c>
      <c r="I256" t="s">
        <v>1220</v>
      </c>
      <c r="J256">
        <v>1</v>
      </c>
      <c r="K256" t="s">
        <v>13847</v>
      </c>
      <c r="L256">
        <v>1</v>
      </c>
      <c r="M256" t="s">
        <v>8278</v>
      </c>
      <c r="N256">
        <v>1</v>
      </c>
      <c r="O256" t="s">
        <v>13769</v>
      </c>
      <c r="P256" t="s">
        <v>13849</v>
      </c>
      <c r="Q256">
        <v>270103</v>
      </c>
      <c r="R256" t="s">
        <v>13539</v>
      </c>
      <c r="S256">
        <v>270103008</v>
      </c>
      <c r="T256" t="s">
        <v>13735</v>
      </c>
      <c r="U256">
        <v>0</v>
      </c>
      <c r="V256">
        <v>39490.433031218527</v>
      </c>
      <c r="W256">
        <v>0</v>
      </c>
    </row>
    <row r="257" spans="6:23" x14ac:dyDescent="0.25">
      <c r="F257">
        <v>5</v>
      </c>
      <c r="G257">
        <v>5403</v>
      </c>
      <c r="H257" t="s">
        <v>798</v>
      </c>
      <c r="I257" t="s">
        <v>1220</v>
      </c>
      <c r="J257">
        <v>1</v>
      </c>
      <c r="K257" t="s">
        <v>13847</v>
      </c>
      <c r="L257">
        <v>2</v>
      </c>
      <c r="M257" t="s">
        <v>13770</v>
      </c>
      <c r="N257">
        <v>1</v>
      </c>
      <c r="O257" t="s">
        <v>13769</v>
      </c>
      <c r="P257" t="s">
        <v>13850</v>
      </c>
      <c r="Q257">
        <v>270103</v>
      </c>
      <c r="R257" t="s">
        <v>13539</v>
      </c>
      <c r="S257">
        <v>270103008</v>
      </c>
      <c r="T257" t="s">
        <v>13735</v>
      </c>
      <c r="U257">
        <v>0</v>
      </c>
      <c r="V257">
        <v>90642.770224907683</v>
      </c>
      <c r="W257">
        <v>0</v>
      </c>
    </row>
    <row r="258" spans="6:23" x14ac:dyDescent="0.25">
      <c r="F258">
        <v>5</v>
      </c>
      <c r="G258">
        <v>5403</v>
      </c>
      <c r="H258" t="s">
        <v>798</v>
      </c>
      <c r="I258" t="s">
        <v>1220</v>
      </c>
      <c r="J258">
        <v>1</v>
      </c>
      <c r="K258" t="s">
        <v>13847</v>
      </c>
      <c r="L258">
        <v>2</v>
      </c>
      <c r="M258" t="s">
        <v>13770</v>
      </c>
      <c r="N258">
        <v>1</v>
      </c>
      <c r="O258" t="s">
        <v>13769</v>
      </c>
      <c r="P258" t="s">
        <v>13851</v>
      </c>
      <c r="Q258">
        <v>270103</v>
      </c>
      <c r="R258" t="s">
        <v>13539</v>
      </c>
      <c r="S258">
        <v>270103008</v>
      </c>
      <c r="T258" t="s">
        <v>13735</v>
      </c>
      <c r="U258">
        <v>0</v>
      </c>
      <c r="V258">
        <v>39490.433031218527</v>
      </c>
      <c r="W258">
        <v>0</v>
      </c>
    </row>
    <row r="259" spans="6:23" x14ac:dyDescent="0.25">
      <c r="F259">
        <v>5</v>
      </c>
      <c r="G259">
        <v>5403</v>
      </c>
      <c r="H259" t="s">
        <v>798</v>
      </c>
      <c r="I259" t="s">
        <v>1220</v>
      </c>
      <c r="J259">
        <v>2</v>
      </c>
      <c r="K259" t="s">
        <v>13852</v>
      </c>
      <c r="L259">
        <v>1</v>
      </c>
      <c r="M259" t="s">
        <v>8278</v>
      </c>
      <c r="N259">
        <v>1</v>
      </c>
      <c r="O259" t="s">
        <v>13769</v>
      </c>
      <c r="P259" t="s">
        <v>13848</v>
      </c>
      <c r="Q259">
        <v>270103</v>
      </c>
      <c r="R259" t="s">
        <v>13539</v>
      </c>
      <c r="S259">
        <v>270103008</v>
      </c>
      <c r="T259" t="s">
        <v>13735</v>
      </c>
      <c r="U259">
        <v>0</v>
      </c>
      <c r="V259">
        <v>130133.20325612622</v>
      </c>
      <c r="W259">
        <v>0</v>
      </c>
    </row>
    <row r="260" spans="6:23" x14ac:dyDescent="0.25">
      <c r="F260">
        <v>5</v>
      </c>
      <c r="G260">
        <v>5403</v>
      </c>
      <c r="H260" t="s">
        <v>798</v>
      </c>
      <c r="I260" t="s">
        <v>1220</v>
      </c>
      <c r="J260">
        <v>3</v>
      </c>
      <c r="K260" t="s">
        <v>13853</v>
      </c>
      <c r="L260">
        <v>1</v>
      </c>
      <c r="M260" t="s">
        <v>8278</v>
      </c>
      <c r="N260">
        <v>1</v>
      </c>
      <c r="O260" t="s">
        <v>13769</v>
      </c>
      <c r="P260" t="s">
        <v>13848</v>
      </c>
      <c r="Q260">
        <v>270103</v>
      </c>
      <c r="R260" t="s">
        <v>13539</v>
      </c>
      <c r="S260">
        <v>270103008</v>
      </c>
      <c r="T260" t="s">
        <v>13735</v>
      </c>
      <c r="U260">
        <v>0</v>
      </c>
      <c r="V260">
        <v>90642.770224907683</v>
      </c>
      <c r="W260">
        <v>0</v>
      </c>
    </row>
    <row r="261" spans="6:23" x14ac:dyDescent="0.25">
      <c r="F261">
        <v>5</v>
      </c>
      <c r="G261">
        <v>5403</v>
      </c>
      <c r="H261" t="s">
        <v>798</v>
      </c>
      <c r="I261" t="s">
        <v>1220</v>
      </c>
      <c r="J261">
        <v>3</v>
      </c>
      <c r="K261" t="s">
        <v>13853</v>
      </c>
      <c r="L261">
        <v>1</v>
      </c>
      <c r="M261" t="s">
        <v>8278</v>
      </c>
      <c r="N261">
        <v>1</v>
      </c>
      <c r="O261" t="s">
        <v>13769</v>
      </c>
      <c r="P261" t="s">
        <v>13849</v>
      </c>
      <c r="Q261">
        <v>270103</v>
      </c>
      <c r="R261" t="s">
        <v>13539</v>
      </c>
      <c r="S261">
        <v>270103008</v>
      </c>
      <c r="T261" t="s">
        <v>13735</v>
      </c>
      <c r="U261">
        <v>0</v>
      </c>
      <c r="V261">
        <v>39490.433031218527</v>
      </c>
      <c r="W261">
        <v>0</v>
      </c>
    </row>
    <row r="262" spans="6:23" x14ac:dyDescent="0.25">
      <c r="F262">
        <v>5</v>
      </c>
      <c r="G262">
        <v>5404</v>
      </c>
      <c r="H262" t="s">
        <v>798</v>
      </c>
      <c r="I262" t="s">
        <v>1223</v>
      </c>
      <c r="J262">
        <v>1</v>
      </c>
      <c r="K262" t="s">
        <v>13847</v>
      </c>
      <c r="L262">
        <v>1</v>
      </c>
      <c r="M262" t="s">
        <v>8278</v>
      </c>
      <c r="N262">
        <v>1</v>
      </c>
      <c r="O262" t="s">
        <v>13769</v>
      </c>
      <c r="P262" t="s">
        <v>13848</v>
      </c>
      <c r="Q262">
        <v>270103</v>
      </c>
      <c r="R262" t="s">
        <v>13539</v>
      </c>
      <c r="S262">
        <v>270103008</v>
      </c>
      <c r="T262" t="s">
        <v>13735</v>
      </c>
      <c r="U262">
        <v>0</v>
      </c>
      <c r="V262">
        <v>78548.079838503836</v>
      </c>
      <c r="W262">
        <v>0</v>
      </c>
    </row>
    <row r="263" spans="6:23" x14ac:dyDescent="0.25">
      <c r="F263">
        <v>5</v>
      </c>
      <c r="G263">
        <v>5404</v>
      </c>
      <c r="H263" t="s">
        <v>798</v>
      </c>
      <c r="I263" t="s">
        <v>1223</v>
      </c>
      <c r="J263">
        <v>1</v>
      </c>
      <c r="K263" t="s">
        <v>13847</v>
      </c>
      <c r="L263">
        <v>1</v>
      </c>
      <c r="M263" t="s">
        <v>8278</v>
      </c>
      <c r="N263">
        <v>1</v>
      </c>
      <c r="O263" t="s">
        <v>13769</v>
      </c>
      <c r="P263" t="s">
        <v>13849</v>
      </c>
      <c r="Q263">
        <v>270103</v>
      </c>
      <c r="R263" t="s">
        <v>13539</v>
      </c>
      <c r="S263">
        <v>270103008</v>
      </c>
      <c r="T263" t="s">
        <v>13735</v>
      </c>
      <c r="U263">
        <v>0</v>
      </c>
      <c r="V263">
        <v>31777.68612084967</v>
      </c>
      <c r="W263">
        <v>0</v>
      </c>
    </row>
    <row r="264" spans="6:23" x14ac:dyDescent="0.25">
      <c r="F264">
        <v>5</v>
      </c>
      <c r="G264">
        <v>5404</v>
      </c>
      <c r="H264" t="s">
        <v>798</v>
      </c>
      <c r="I264" t="s">
        <v>1223</v>
      </c>
      <c r="J264">
        <v>1</v>
      </c>
      <c r="K264" t="s">
        <v>13847</v>
      </c>
      <c r="L264">
        <v>2</v>
      </c>
      <c r="M264" t="s">
        <v>13770</v>
      </c>
      <c r="N264">
        <v>1</v>
      </c>
      <c r="O264" t="s">
        <v>13769</v>
      </c>
      <c r="P264" t="s">
        <v>13850</v>
      </c>
      <c r="Q264">
        <v>270103</v>
      </c>
      <c r="R264" t="s">
        <v>13539</v>
      </c>
      <c r="S264">
        <v>270103008</v>
      </c>
      <c r="T264" t="s">
        <v>13735</v>
      </c>
      <c r="U264">
        <v>0</v>
      </c>
      <c r="V264">
        <v>78548.079838503836</v>
      </c>
      <c r="W264">
        <v>0</v>
      </c>
    </row>
    <row r="265" spans="6:23" x14ac:dyDescent="0.25">
      <c r="F265">
        <v>5</v>
      </c>
      <c r="G265">
        <v>5404</v>
      </c>
      <c r="H265" t="s">
        <v>798</v>
      </c>
      <c r="I265" t="s">
        <v>1223</v>
      </c>
      <c r="J265">
        <v>1</v>
      </c>
      <c r="K265" t="s">
        <v>13847</v>
      </c>
      <c r="L265">
        <v>2</v>
      </c>
      <c r="M265" t="s">
        <v>13770</v>
      </c>
      <c r="N265">
        <v>1</v>
      </c>
      <c r="O265" t="s">
        <v>13769</v>
      </c>
      <c r="P265" t="s">
        <v>13851</v>
      </c>
      <c r="Q265">
        <v>270103</v>
      </c>
      <c r="R265" t="s">
        <v>13539</v>
      </c>
      <c r="S265">
        <v>270103008</v>
      </c>
      <c r="T265" t="s">
        <v>13735</v>
      </c>
      <c r="U265">
        <v>0</v>
      </c>
      <c r="V265">
        <v>31777.68612084967</v>
      </c>
      <c r="W265">
        <v>0</v>
      </c>
    </row>
    <row r="266" spans="6:23" x14ac:dyDescent="0.25">
      <c r="F266">
        <v>5</v>
      </c>
      <c r="G266">
        <v>5404</v>
      </c>
      <c r="H266" t="s">
        <v>798</v>
      </c>
      <c r="I266" t="s">
        <v>1223</v>
      </c>
      <c r="J266">
        <v>2</v>
      </c>
      <c r="K266" t="s">
        <v>13852</v>
      </c>
      <c r="L266">
        <v>1</v>
      </c>
      <c r="M266" t="s">
        <v>8278</v>
      </c>
      <c r="N266">
        <v>1</v>
      </c>
      <c r="O266" t="s">
        <v>13769</v>
      </c>
      <c r="P266" t="s">
        <v>13848</v>
      </c>
      <c r="Q266">
        <v>270103</v>
      </c>
      <c r="R266" t="s">
        <v>13539</v>
      </c>
      <c r="S266">
        <v>270103008</v>
      </c>
      <c r="T266" t="s">
        <v>13735</v>
      </c>
      <c r="U266">
        <v>0</v>
      </c>
      <c r="V266">
        <v>110325.76595935352</v>
      </c>
      <c r="W266">
        <v>0</v>
      </c>
    </row>
    <row r="267" spans="6:23" x14ac:dyDescent="0.25">
      <c r="F267">
        <v>5</v>
      </c>
      <c r="G267">
        <v>5404</v>
      </c>
      <c r="H267" t="s">
        <v>798</v>
      </c>
      <c r="I267" t="s">
        <v>1223</v>
      </c>
      <c r="J267">
        <v>3</v>
      </c>
      <c r="K267" t="s">
        <v>13853</v>
      </c>
      <c r="L267">
        <v>1</v>
      </c>
      <c r="M267" t="s">
        <v>8278</v>
      </c>
      <c r="N267">
        <v>1</v>
      </c>
      <c r="O267" t="s">
        <v>13769</v>
      </c>
      <c r="P267" t="s">
        <v>13848</v>
      </c>
      <c r="Q267">
        <v>270103</v>
      </c>
      <c r="R267" t="s">
        <v>13539</v>
      </c>
      <c r="S267">
        <v>270103008</v>
      </c>
      <c r="T267" t="s">
        <v>13735</v>
      </c>
      <c r="U267">
        <v>0</v>
      </c>
      <c r="V267">
        <v>78548.079838503836</v>
      </c>
      <c r="W267">
        <v>0</v>
      </c>
    </row>
    <row r="268" spans="6:23" x14ac:dyDescent="0.25">
      <c r="F268">
        <v>5</v>
      </c>
      <c r="G268">
        <v>5404</v>
      </c>
      <c r="H268" t="s">
        <v>798</v>
      </c>
      <c r="I268" t="s">
        <v>1223</v>
      </c>
      <c r="J268">
        <v>3</v>
      </c>
      <c r="K268" t="s">
        <v>13853</v>
      </c>
      <c r="L268">
        <v>1</v>
      </c>
      <c r="M268" t="s">
        <v>8278</v>
      </c>
      <c r="N268">
        <v>1</v>
      </c>
      <c r="O268" t="s">
        <v>13769</v>
      </c>
      <c r="P268" t="s">
        <v>13849</v>
      </c>
      <c r="Q268">
        <v>270103</v>
      </c>
      <c r="R268" t="s">
        <v>13539</v>
      </c>
      <c r="S268">
        <v>270103008</v>
      </c>
      <c r="T268" t="s">
        <v>13735</v>
      </c>
      <c r="U268">
        <v>0</v>
      </c>
      <c r="V268">
        <v>31777.68612084967</v>
      </c>
      <c r="W268">
        <v>0</v>
      </c>
    </row>
    <row r="269" spans="6:23" x14ac:dyDescent="0.25">
      <c r="F269">
        <v>5</v>
      </c>
      <c r="G269">
        <v>5405</v>
      </c>
      <c r="H269" t="s">
        <v>798</v>
      </c>
      <c r="I269" t="s">
        <v>1226</v>
      </c>
      <c r="J269">
        <v>1</v>
      </c>
      <c r="K269" t="s">
        <v>13847</v>
      </c>
      <c r="L269">
        <v>1</v>
      </c>
      <c r="M269" t="s">
        <v>8278</v>
      </c>
      <c r="N269">
        <v>1</v>
      </c>
      <c r="O269" t="s">
        <v>13769</v>
      </c>
      <c r="P269" t="s">
        <v>13848</v>
      </c>
      <c r="Q269">
        <v>270103</v>
      </c>
      <c r="R269" t="s">
        <v>13539</v>
      </c>
      <c r="S269">
        <v>270103008</v>
      </c>
      <c r="T269" t="s">
        <v>13735</v>
      </c>
      <c r="U269">
        <v>0</v>
      </c>
      <c r="V269">
        <v>276642.40130080644</v>
      </c>
      <c r="W269">
        <v>0</v>
      </c>
    </row>
    <row r="270" spans="6:23" x14ac:dyDescent="0.25">
      <c r="F270">
        <v>5</v>
      </c>
      <c r="G270">
        <v>5405</v>
      </c>
      <c r="H270" t="s">
        <v>798</v>
      </c>
      <c r="I270" t="s">
        <v>1226</v>
      </c>
      <c r="J270">
        <v>1</v>
      </c>
      <c r="K270" t="s">
        <v>13847</v>
      </c>
      <c r="L270">
        <v>2</v>
      </c>
      <c r="M270" t="s">
        <v>13770</v>
      </c>
      <c r="N270">
        <v>1</v>
      </c>
      <c r="O270" t="s">
        <v>13769</v>
      </c>
      <c r="P270" t="s">
        <v>13850</v>
      </c>
      <c r="Q270">
        <v>270103</v>
      </c>
      <c r="R270" t="s">
        <v>13539</v>
      </c>
      <c r="S270">
        <v>270103008</v>
      </c>
      <c r="T270" t="s">
        <v>13735</v>
      </c>
      <c r="U270">
        <v>0</v>
      </c>
      <c r="V270">
        <v>276642.40130080644</v>
      </c>
      <c r="W270">
        <v>0</v>
      </c>
    </row>
    <row r="271" spans="6:23" x14ac:dyDescent="0.25">
      <c r="F271">
        <v>5</v>
      </c>
      <c r="G271">
        <v>5405</v>
      </c>
      <c r="H271" t="s">
        <v>798</v>
      </c>
      <c r="I271" t="s">
        <v>1226</v>
      </c>
      <c r="J271">
        <v>2</v>
      </c>
      <c r="K271" t="s">
        <v>13852</v>
      </c>
      <c r="L271">
        <v>1</v>
      </c>
      <c r="M271" t="s">
        <v>8278</v>
      </c>
      <c r="N271">
        <v>1</v>
      </c>
      <c r="O271" t="s">
        <v>13769</v>
      </c>
      <c r="P271" t="s">
        <v>13848</v>
      </c>
      <c r="Q271">
        <v>270103</v>
      </c>
      <c r="R271" t="s">
        <v>13539</v>
      </c>
      <c r="S271">
        <v>270103008</v>
      </c>
      <c r="T271" t="s">
        <v>13735</v>
      </c>
      <c r="U271">
        <v>0</v>
      </c>
      <c r="V271">
        <v>276642.40130080644</v>
      </c>
      <c r="W271">
        <v>0</v>
      </c>
    </row>
    <row r="272" spans="6:23" x14ac:dyDescent="0.25">
      <c r="F272">
        <v>5</v>
      </c>
      <c r="G272">
        <v>5405</v>
      </c>
      <c r="H272" t="s">
        <v>798</v>
      </c>
      <c r="I272" t="s">
        <v>1226</v>
      </c>
      <c r="J272">
        <v>3</v>
      </c>
      <c r="K272" t="s">
        <v>13853</v>
      </c>
      <c r="L272">
        <v>1</v>
      </c>
      <c r="M272" t="s">
        <v>8278</v>
      </c>
      <c r="N272">
        <v>1</v>
      </c>
      <c r="O272" t="s">
        <v>13769</v>
      </c>
      <c r="P272" t="s">
        <v>13848</v>
      </c>
      <c r="Q272">
        <v>270103</v>
      </c>
      <c r="R272" t="s">
        <v>13539</v>
      </c>
      <c r="S272">
        <v>270103008</v>
      </c>
      <c r="T272" t="s">
        <v>13735</v>
      </c>
      <c r="U272">
        <v>0</v>
      </c>
      <c r="V272">
        <v>276642.40130080644</v>
      </c>
      <c r="W272">
        <v>0</v>
      </c>
    </row>
    <row r="273" spans="6:23" x14ac:dyDescent="0.25">
      <c r="F273">
        <v>5</v>
      </c>
      <c r="G273">
        <v>5501</v>
      </c>
      <c r="H273" t="s">
        <v>798</v>
      </c>
      <c r="I273" t="s">
        <v>1229</v>
      </c>
      <c r="J273">
        <v>1</v>
      </c>
      <c r="K273" t="s">
        <v>13847</v>
      </c>
      <c r="L273">
        <v>1</v>
      </c>
      <c r="M273" t="s">
        <v>8278</v>
      </c>
      <c r="N273">
        <v>1</v>
      </c>
      <c r="O273" t="s">
        <v>13769</v>
      </c>
      <c r="P273" t="s">
        <v>13848</v>
      </c>
      <c r="Q273">
        <v>270103</v>
      </c>
      <c r="R273" t="s">
        <v>13539</v>
      </c>
      <c r="S273">
        <v>270103008</v>
      </c>
      <c r="T273" t="s">
        <v>13735</v>
      </c>
      <c r="U273">
        <v>47133.352363804042</v>
      </c>
      <c r="V273">
        <v>16497.55869113556</v>
      </c>
      <c r="W273">
        <v>50723.031321753318</v>
      </c>
    </row>
    <row r="274" spans="6:23" x14ac:dyDescent="0.25">
      <c r="F274">
        <v>5</v>
      </c>
      <c r="G274">
        <v>5501</v>
      </c>
      <c r="H274" t="s">
        <v>798</v>
      </c>
      <c r="I274" t="s">
        <v>1229</v>
      </c>
      <c r="J274">
        <v>1</v>
      </c>
      <c r="K274" t="s">
        <v>13847</v>
      </c>
      <c r="L274">
        <v>1</v>
      </c>
      <c r="M274" t="s">
        <v>8278</v>
      </c>
      <c r="N274">
        <v>1</v>
      </c>
      <c r="O274" t="s">
        <v>13769</v>
      </c>
      <c r="P274" t="s">
        <v>13849</v>
      </c>
      <c r="Q274">
        <v>270103</v>
      </c>
      <c r="R274" t="s">
        <v>13539</v>
      </c>
      <c r="S274">
        <v>270103008</v>
      </c>
      <c r="T274" t="s">
        <v>13735</v>
      </c>
      <c r="U274">
        <v>2652.554840693002</v>
      </c>
      <c r="V274">
        <v>0</v>
      </c>
      <c r="W274">
        <v>23253.318052558963</v>
      </c>
    </row>
    <row r="275" spans="6:23" x14ac:dyDescent="0.25">
      <c r="F275">
        <v>5</v>
      </c>
      <c r="G275">
        <v>5501</v>
      </c>
      <c r="H275" t="s">
        <v>798</v>
      </c>
      <c r="I275" t="s">
        <v>1229</v>
      </c>
      <c r="J275">
        <v>1</v>
      </c>
      <c r="K275" t="s">
        <v>13847</v>
      </c>
      <c r="L275">
        <v>2</v>
      </c>
      <c r="M275" t="s">
        <v>13770</v>
      </c>
      <c r="N275">
        <v>1</v>
      </c>
      <c r="O275" t="s">
        <v>13769</v>
      </c>
      <c r="P275" t="s">
        <v>13850</v>
      </c>
      <c r="Q275">
        <v>270103</v>
      </c>
      <c r="R275" t="s">
        <v>13539</v>
      </c>
      <c r="S275">
        <v>270103008</v>
      </c>
      <c r="T275" t="s">
        <v>13735</v>
      </c>
      <c r="U275">
        <v>42713.159570496915</v>
      </c>
      <c r="V275">
        <v>13002.62108987958</v>
      </c>
      <c r="W275">
        <v>38277.315183109677</v>
      </c>
    </row>
    <row r="276" spans="6:23" x14ac:dyDescent="0.25">
      <c r="F276">
        <v>5</v>
      </c>
      <c r="G276">
        <v>5501</v>
      </c>
      <c r="H276" t="s">
        <v>798</v>
      </c>
      <c r="I276" t="s">
        <v>1229</v>
      </c>
      <c r="J276">
        <v>1</v>
      </c>
      <c r="K276" t="s">
        <v>13847</v>
      </c>
      <c r="L276">
        <v>2</v>
      </c>
      <c r="M276" t="s">
        <v>13770</v>
      </c>
      <c r="N276">
        <v>1</v>
      </c>
      <c r="O276" t="s">
        <v>13769</v>
      </c>
      <c r="P276" t="s">
        <v>13851</v>
      </c>
      <c r="Q276">
        <v>270103</v>
      </c>
      <c r="R276" t="s">
        <v>13539</v>
      </c>
      <c r="S276">
        <v>270103008</v>
      </c>
      <c r="T276" t="s">
        <v>13735</v>
      </c>
      <c r="U276">
        <v>7072.7476340001322</v>
      </c>
      <c r="V276">
        <v>3494.9376012559792</v>
      </c>
      <c r="W276">
        <v>35699.034191202605</v>
      </c>
    </row>
    <row r="277" spans="6:23" x14ac:dyDescent="0.25">
      <c r="F277">
        <v>5</v>
      </c>
      <c r="G277">
        <v>5501</v>
      </c>
      <c r="H277" t="s">
        <v>798</v>
      </c>
      <c r="I277" t="s">
        <v>1229</v>
      </c>
      <c r="J277">
        <v>2</v>
      </c>
      <c r="K277" t="s">
        <v>13852</v>
      </c>
      <c r="L277">
        <v>1</v>
      </c>
      <c r="M277" t="s">
        <v>8278</v>
      </c>
      <c r="N277">
        <v>1</v>
      </c>
      <c r="O277" t="s">
        <v>13769</v>
      </c>
      <c r="P277" t="s">
        <v>13848</v>
      </c>
      <c r="Q277">
        <v>270103</v>
      </c>
      <c r="R277" t="s">
        <v>13539</v>
      </c>
      <c r="S277">
        <v>270103008</v>
      </c>
      <c r="T277" t="s">
        <v>13735</v>
      </c>
      <c r="U277">
        <v>49785.907204497045</v>
      </c>
      <c r="V277">
        <v>16497.55869113556</v>
      </c>
      <c r="W277">
        <v>69993.661444503494</v>
      </c>
    </row>
    <row r="278" spans="6:23" x14ac:dyDescent="0.25">
      <c r="F278">
        <v>5</v>
      </c>
      <c r="G278">
        <v>5501</v>
      </c>
      <c r="H278" t="s">
        <v>798</v>
      </c>
      <c r="I278" t="s">
        <v>1229</v>
      </c>
      <c r="J278">
        <v>2</v>
      </c>
      <c r="K278" t="s">
        <v>13852</v>
      </c>
      <c r="L278">
        <v>1</v>
      </c>
      <c r="M278" t="s">
        <v>8278</v>
      </c>
      <c r="N278">
        <v>1</v>
      </c>
      <c r="O278" t="s">
        <v>13769</v>
      </c>
      <c r="P278" t="s">
        <v>13849</v>
      </c>
      <c r="Q278">
        <v>270103</v>
      </c>
      <c r="R278" t="s">
        <v>13539</v>
      </c>
      <c r="S278">
        <v>270103008</v>
      </c>
      <c r="T278" t="s">
        <v>13735</v>
      </c>
      <c r="U278">
        <v>0</v>
      </c>
      <c r="V278">
        <v>0</v>
      </c>
      <c r="W278">
        <v>3982.6879298087983</v>
      </c>
    </row>
    <row r="279" spans="6:23" x14ac:dyDescent="0.25">
      <c r="F279">
        <v>5</v>
      </c>
      <c r="G279">
        <v>5501</v>
      </c>
      <c r="H279" t="s">
        <v>798</v>
      </c>
      <c r="I279" t="s">
        <v>1229</v>
      </c>
      <c r="J279">
        <v>3</v>
      </c>
      <c r="K279" t="s">
        <v>13853</v>
      </c>
      <c r="L279">
        <v>1</v>
      </c>
      <c r="M279" t="s">
        <v>8278</v>
      </c>
      <c r="N279">
        <v>1</v>
      </c>
      <c r="O279" t="s">
        <v>13769</v>
      </c>
      <c r="P279" t="s">
        <v>13848</v>
      </c>
      <c r="Q279">
        <v>270103</v>
      </c>
      <c r="R279" t="s">
        <v>13539</v>
      </c>
      <c r="S279">
        <v>270103008</v>
      </c>
      <c r="T279" t="s">
        <v>13735</v>
      </c>
      <c r="U279">
        <v>47133.352363804042</v>
      </c>
      <c r="V279">
        <v>16497.55869113556</v>
      </c>
      <c r="W279">
        <v>50723.031321753318</v>
      </c>
    </row>
    <row r="280" spans="6:23" x14ac:dyDescent="0.25">
      <c r="F280">
        <v>5</v>
      </c>
      <c r="G280">
        <v>5501</v>
      </c>
      <c r="H280" t="s">
        <v>798</v>
      </c>
      <c r="I280" t="s">
        <v>1229</v>
      </c>
      <c r="J280">
        <v>3</v>
      </c>
      <c r="K280" t="s">
        <v>13853</v>
      </c>
      <c r="L280">
        <v>1</v>
      </c>
      <c r="M280" t="s">
        <v>8278</v>
      </c>
      <c r="N280">
        <v>1</v>
      </c>
      <c r="O280" t="s">
        <v>13769</v>
      </c>
      <c r="P280" t="s">
        <v>13849</v>
      </c>
      <c r="Q280">
        <v>270103</v>
      </c>
      <c r="R280" t="s">
        <v>13539</v>
      </c>
      <c r="S280">
        <v>270103008</v>
      </c>
      <c r="T280" t="s">
        <v>13735</v>
      </c>
      <c r="U280">
        <v>2652.554840693002</v>
      </c>
      <c r="V280">
        <v>0</v>
      </c>
      <c r="W280">
        <v>23253.318052558963</v>
      </c>
    </row>
    <row r="281" spans="6:23" x14ac:dyDescent="0.25">
      <c r="F281">
        <v>5</v>
      </c>
      <c r="G281">
        <v>5502</v>
      </c>
      <c r="H281" t="s">
        <v>798</v>
      </c>
      <c r="I281" t="s">
        <v>1232</v>
      </c>
      <c r="J281">
        <v>1</v>
      </c>
      <c r="K281" t="s">
        <v>13847</v>
      </c>
      <c r="L281">
        <v>1</v>
      </c>
      <c r="M281" t="s">
        <v>8278</v>
      </c>
      <c r="N281">
        <v>1</v>
      </c>
      <c r="O281" t="s">
        <v>13769</v>
      </c>
      <c r="P281" t="s">
        <v>13848</v>
      </c>
      <c r="Q281">
        <v>270103</v>
      </c>
      <c r="R281" t="s">
        <v>13539</v>
      </c>
      <c r="S281">
        <v>270103008</v>
      </c>
      <c r="T281" t="s">
        <v>13735</v>
      </c>
      <c r="U281">
        <v>54644.149577804586</v>
      </c>
      <c r="V281">
        <v>30640.03206439779</v>
      </c>
      <c r="W281">
        <v>71858.927526585641</v>
      </c>
    </row>
    <row r="282" spans="6:23" x14ac:dyDescent="0.25">
      <c r="F282">
        <v>5</v>
      </c>
      <c r="G282">
        <v>5502</v>
      </c>
      <c r="H282" t="s">
        <v>798</v>
      </c>
      <c r="I282" t="s">
        <v>1232</v>
      </c>
      <c r="J282">
        <v>1</v>
      </c>
      <c r="K282" t="s">
        <v>13847</v>
      </c>
      <c r="L282">
        <v>1</v>
      </c>
      <c r="M282" t="s">
        <v>8278</v>
      </c>
      <c r="N282">
        <v>1</v>
      </c>
      <c r="O282" t="s">
        <v>13769</v>
      </c>
      <c r="P282" t="s">
        <v>13849</v>
      </c>
      <c r="Q282">
        <v>270103</v>
      </c>
      <c r="R282" t="s">
        <v>13539</v>
      </c>
      <c r="S282">
        <v>270103008</v>
      </c>
      <c r="T282" t="s">
        <v>13735</v>
      </c>
      <c r="U282">
        <v>6675.9650180940889</v>
      </c>
      <c r="V282">
        <v>0</v>
      </c>
      <c r="W282">
        <v>12120.40902974466</v>
      </c>
    </row>
    <row r="283" spans="6:23" x14ac:dyDescent="0.25">
      <c r="F283">
        <v>5</v>
      </c>
      <c r="G283">
        <v>5502</v>
      </c>
      <c r="H283" t="s">
        <v>798</v>
      </c>
      <c r="I283" t="s">
        <v>1232</v>
      </c>
      <c r="J283">
        <v>1</v>
      </c>
      <c r="K283" t="s">
        <v>13847</v>
      </c>
      <c r="L283">
        <v>2</v>
      </c>
      <c r="M283" t="s">
        <v>13770</v>
      </c>
      <c r="N283">
        <v>1</v>
      </c>
      <c r="O283" t="s">
        <v>13769</v>
      </c>
      <c r="P283" t="s">
        <v>13850</v>
      </c>
      <c r="Q283">
        <v>270103</v>
      </c>
      <c r="R283" t="s">
        <v>13539</v>
      </c>
      <c r="S283">
        <v>270103008</v>
      </c>
      <c r="T283" t="s">
        <v>13735</v>
      </c>
      <c r="U283">
        <v>54644.149577804586</v>
      </c>
      <c r="V283">
        <v>30640.03206439779</v>
      </c>
      <c r="W283">
        <v>49874.639880123941</v>
      </c>
    </row>
    <row r="284" spans="6:23" x14ac:dyDescent="0.25">
      <c r="F284">
        <v>5</v>
      </c>
      <c r="G284">
        <v>5502</v>
      </c>
      <c r="H284" t="s">
        <v>798</v>
      </c>
      <c r="I284" t="s">
        <v>1232</v>
      </c>
      <c r="J284">
        <v>1</v>
      </c>
      <c r="K284" t="s">
        <v>13847</v>
      </c>
      <c r="L284">
        <v>2</v>
      </c>
      <c r="M284" t="s">
        <v>13770</v>
      </c>
      <c r="N284">
        <v>1</v>
      </c>
      <c r="O284" t="s">
        <v>13769</v>
      </c>
      <c r="P284" t="s">
        <v>13851</v>
      </c>
      <c r="Q284">
        <v>270103</v>
      </c>
      <c r="R284" t="s">
        <v>13539</v>
      </c>
      <c r="S284">
        <v>270103008</v>
      </c>
      <c r="T284" t="s">
        <v>13735</v>
      </c>
      <c r="U284">
        <v>6675.9650180940889</v>
      </c>
      <c r="V284">
        <v>0</v>
      </c>
      <c r="W284">
        <v>34104.696676206346</v>
      </c>
    </row>
    <row r="285" spans="6:23" x14ac:dyDescent="0.25">
      <c r="F285">
        <v>5</v>
      </c>
      <c r="G285">
        <v>5502</v>
      </c>
      <c r="H285" t="s">
        <v>798</v>
      </c>
      <c r="I285" t="s">
        <v>1232</v>
      </c>
      <c r="J285">
        <v>2</v>
      </c>
      <c r="K285" t="s">
        <v>13852</v>
      </c>
      <c r="L285">
        <v>1</v>
      </c>
      <c r="M285" t="s">
        <v>8278</v>
      </c>
      <c r="N285">
        <v>1</v>
      </c>
      <c r="O285" t="s">
        <v>13769</v>
      </c>
      <c r="P285" t="s">
        <v>13848</v>
      </c>
      <c r="Q285">
        <v>270103</v>
      </c>
      <c r="R285" t="s">
        <v>13539</v>
      </c>
      <c r="S285">
        <v>270103008</v>
      </c>
      <c r="T285" t="s">
        <v>13735</v>
      </c>
      <c r="U285">
        <v>61320.114595898674</v>
      </c>
      <c r="V285">
        <v>30640.03206439779</v>
      </c>
      <c r="W285">
        <v>83979.336556330294</v>
      </c>
    </row>
    <row r="286" spans="6:23" x14ac:dyDescent="0.25">
      <c r="F286">
        <v>5</v>
      </c>
      <c r="G286">
        <v>5502</v>
      </c>
      <c r="H286" t="s">
        <v>798</v>
      </c>
      <c r="I286" t="s">
        <v>1232</v>
      </c>
      <c r="J286">
        <v>3</v>
      </c>
      <c r="K286" t="s">
        <v>13853</v>
      </c>
      <c r="L286">
        <v>1</v>
      </c>
      <c r="M286" t="s">
        <v>8278</v>
      </c>
      <c r="N286">
        <v>1</v>
      </c>
      <c r="O286" t="s">
        <v>13769</v>
      </c>
      <c r="P286" t="s">
        <v>13848</v>
      </c>
      <c r="Q286">
        <v>270103</v>
      </c>
      <c r="R286" t="s">
        <v>13539</v>
      </c>
      <c r="S286">
        <v>270103008</v>
      </c>
      <c r="T286" t="s">
        <v>13735</v>
      </c>
      <c r="U286">
        <v>54644.149577804586</v>
      </c>
      <c r="V286">
        <v>30640.03206439779</v>
      </c>
      <c r="W286">
        <v>71858.927526585641</v>
      </c>
    </row>
    <row r="287" spans="6:23" x14ac:dyDescent="0.25">
      <c r="F287">
        <v>5</v>
      </c>
      <c r="G287">
        <v>5502</v>
      </c>
      <c r="H287" t="s">
        <v>798</v>
      </c>
      <c r="I287" t="s">
        <v>1232</v>
      </c>
      <c r="J287">
        <v>3</v>
      </c>
      <c r="K287" t="s">
        <v>13853</v>
      </c>
      <c r="L287">
        <v>1</v>
      </c>
      <c r="M287" t="s">
        <v>8278</v>
      </c>
      <c r="N287">
        <v>1</v>
      </c>
      <c r="O287" t="s">
        <v>13769</v>
      </c>
      <c r="P287" t="s">
        <v>13849</v>
      </c>
      <c r="Q287">
        <v>270103</v>
      </c>
      <c r="R287" t="s">
        <v>13539</v>
      </c>
      <c r="S287">
        <v>270103008</v>
      </c>
      <c r="T287" t="s">
        <v>13735</v>
      </c>
      <c r="U287">
        <v>6675.9650180940889</v>
      </c>
      <c r="V287">
        <v>0</v>
      </c>
      <c r="W287">
        <v>12120.40902974466</v>
      </c>
    </row>
    <row r="288" spans="6:23" x14ac:dyDescent="0.25">
      <c r="F288">
        <v>5</v>
      </c>
      <c r="G288">
        <v>5504</v>
      </c>
      <c r="H288" t="s">
        <v>798</v>
      </c>
      <c r="I288" t="s">
        <v>1238</v>
      </c>
      <c r="J288">
        <v>1</v>
      </c>
      <c r="K288" t="s">
        <v>13847</v>
      </c>
      <c r="L288">
        <v>1</v>
      </c>
      <c r="M288" t="s">
        <v>8278</v>
      </c>
      <c r="N288">
        <v>1</v>
      </c>
      <c r="O288" t="s">
        <v>13769</v>
      </c>
      <c r="P288" t="s">
        <v>13848</v>
      </c>
      <c r="Q288">
        <v>270103</v>
      </c>
      <c r="R288" t="s">
        <v>13539</v>
      </c>
      <c r="S288">
        <v>270103008</v>
      </c>
      <c r="T288" t="s">
        <v>13735</v>
      </c>
      <c r="U288">
        <v>0</v>
      </c>
      <c r="V288">
        <v>56233.76846456201</v>
      </c>
      <c r="W288">
        <v>202168.41425389578</v>
      </c>
    </row>
    <row r="289" spans="6:23" x14ac:dyDescent="0.25">
      <c r="F289">
        <v>5</v>
      </c>
      <c r="G289">
        <v>5504</v>
      </c>
      <c r="H289" t="s">
        <v>798</v>
      </c>
      <c r="I289" t="s">
        <v>1238</v>
      </c>
      <c r="J289">
        <v>1</v>
      </c>
      <c r="K289" t="s">
        <v>13847</v>
      </c>
      <c r="L289">
        <v>1</v>
      </c>
      <c r="M289" t="s">
        <v>8278</v>
      </c>
      <c r="N289">
        <v>1</v>
      </c>
      <c r="O289" t="s">
        <v>13769</v>
      </c>
      <c r="P289" t="s">
        <v>13849</v>
      </c>
      <c r="Q289">
        <v>270103</v>
      </c>
      <c r="R289" t="s">
        <v>13539</v>
      </c>
      <c r="S289">
        <v>270103008</v>
      </c>
      <c r="T289" t="s">
        <v>13735</v>
      </c>
      <c r="U289">
        <v>0</v>
      </c>
      <c r="V289">
        <v>0</v>
      </c>
      <c r="W289">
        <v>41092.407434514731</v>
      </c>
    </row>
    <row r="290" spans="6:23" x14ac:dyDescent="0.25">
      <c r="F290">
        <v>5</v>
      </c>
      <c r="G290">
        <v>5504</v>
      </c>
      <c r="H290" t="s">
        <v>798</v>
      </c>
      <c r="I290" t="s">
        <v>1238</v>
      </c>
      <c r="J290">
        <v>1</v>
      </c>
      <c r="K290" t="s">
        <v>13847</v>
      </c>
      <c r="L290">
        <v>2</v>
      </c>
      <c r="M290" t="s">
        <v>13770</v>
      </c>
      <c r="N290">
        <v>1</v>
      </c>
      <c r="O290" t="s">
        <v>13769</v>
      </c>
      <c r="P290" t="s">
        <v>13850</v>
      </c>
      <c r="Q290">
        <v>270103</v>
      </c>
      <c r="R290" t="s">
        <v>13539</v>
      </c>
      <c r="S290">
        <v>270103008</v>
      </c>
      <c r="T290" t="s">
        <v>13735</v>
      </c>
      <c r="U290">
        <v>0</v>
      </c>
      <c r="V290">
        <v>56233.76846456201</v>
      </c>
      <c r="W290">
        <v>128953.74606916431</v>
      </c>
    </row>
    <row r="291" spans="6:23" x14ac:dyDescent="0.25">
      <c r="F291">
        <v>5</v>
      </c>
      <c r="G291">
        <v>5504</v>
      </c>
      <c r="H291" t="s">
        <v>798</v>
      </c>
      <c r="I291" t="s">
        <v>1238</v>
      </c>
      <c r="J291">
        <v>1</v>
      </c>
      <c r="K291" t="s">
        <v>13847</v>
      </c>
      <c r="L291">
        <v>2</v>
      </c>
      <c r="M291" t="s">
        <v>13770</v>
      </c>
      <c r="N291">
        <v>1</v>
      </c>
      <c r="O291" t="s">
        <v>13769</v>
      </c>
      <c r="P291" t="s">
        <v>13851</v>
      </c>
      <c r="Q291">
        <v>270103</v>
      </c>
      <c r="R291" t="s">
        <v>13539</v>
      </c>
      <c r="S291">
        <v>270103008</v>
      </c>
      <c r="T291" t="s">
        <v>13735</v>
      </c>
      <c r="U291">
        <v>0</v>
      </c>
      <c r="V291">
        <v>0</v>
      </c>
      <c r="W291">
        <v>114307.07561924626</v>
      </c>
    </row>
    <row r="292" spans="6:23" x14ac:dyDescent="0.25">
      <c r="F292">
        <v>5</v>
      </c>
      <c r="G292">
        <v>5504</v>
      </c>
      <c r="H292" t="s">
        <v>798</v>
      </c>
      <c r="I292" t="s">
        <v>1238</v>
      </c>
      <c r="J292">
        <v>2</v>
      </c>
      <c r="K292" t="s">
        <v>13852</v>
      </c>
      <c r="L292">
        <v>1</v>
      </c>
      <c r="M292" t="s">
        <v>8278</v>
      </c>
      <c r="N292">
        <v>1</v>
      </c>
      <c r="O292" t="s">
        <v>13769</v>
      </c>
      <c r="P292" t="s">
        <v>13848</v>
      </c>
      <c r="Q292">
        <v>270103</v>
      </c>
      <c r="R292" t="s">
        <v>13539</v>
      </c>
      <c r="S292">
        <v>270103008</v>
      </c>
      <c r="T292" t="s">
        <v>13735</v>
      </c>
      <c r="U292">
        <v>0</v>
      </c>
      <c r="V292">
        <v>56233.76846456201</v>
      </c>
      <c r="W292">
        <v>243260.82168841053</v>
      </c>
    </row>
    <row r="293" spans="6:23" x14ac:dyDescent="0.25">
      <c r="F293">
        <v>5</v>
      </c>
      <c r="G293">
        <v>5504</v>
      </c>
      <c r="H293" t="s">
        <v>798</v>
      </c>
      <c r="I293" t="s">
        <v>1238</v>
      </c>
      <c r="J293">
        <v>3</v>
      </c>
      <c r="K293" t="s">
        <v>13853</v>
      </c>
      <c r="L293">
        <v>1</v>
      </c>
      <c r="M293" t="s">
        <v>8278</v>
      </c>
      <c r="N293">
        <v>1</v>
      </c>
      <c r="O293" t="s">
        <v>13769</v>
      </c>
      <c r="P293" t="s">
        <v>13848</v>
      </c>
      <c r="Q293">
        <v>270103</v>
      </c>
      <c r="R293" t="s">
        <v>13539</v>
      </c>
      <c r="S293">
        <v>270103008</v>
      </c>
      <c r="T293" t="s">
        <v>13735</v>
      </c>
      <c r="U293">
        <v>0</v>
      </c>
      <c r="V293">
        <v>56233.76846456201</v>
      </c>
      <c r="W293">
        <v>202168.41425389578</v>
      </c>
    </row>
    <row r="294" spans="6:23" x14ac:dyDescent="0.25">
      <c r="F294">
        <v>5</v>
      </c>
      <c r="G294">
        <v>5504</v>
      </c>
      <c r="H294" t="s">
        <v>798</v>
      </c>
      <c r="I294" t="s">
        <v>1238</v>
      </c>
      <c r="J294">
        <v>3</v>
      </c>
      <c r="K294" t="s">
        <v>13853</v>
      </c>
      <c r="L294">
        <v>1</v>
      </c>
      <c r="M294" t="s">
        <v>8278</v>
      </c>
      <c r="N294">
        <v>1</v>
      </c>
      <c r="O294" t="s">
        <v>13769</v>
      </c>
      <c r="P294" t="s">
        <v>13849</v>
      </c>
      <c r="Q294">
        <v>270103</v>
      </c>
      <c r="R294" t="s">
        <v>13539</v>
      </c>
      <c r="S294">
        <v>270103008</v>
      </c>
      <c r="T294" t="s">
        <v>13735</v>
      </c>
      <c r="U294">
        <v>0</v>
      </c>
      <c r="V294">
        <v>0</v>
      </c>
      <c r="W294">
        <v>41092.407434514731</v>
      </c>
    </row>
    <row r="295" spans="6:23" x14ac:dyDescent="0.25">
      <c r="F295">
        <v>5</v>
      </c>
      <c r="G295">
        <v>5506</v>
      </c>
      <c r="H295" t="s">
        <v>798</v>
      </c>
      <c r="I295" t="s">
        <v>1241</v>
      </c>
      <c r="J295">
        <v>1</v>
      </c>
      <c r="K295" t="s">
        <v>13847</v>
      </c>
      <c r="L295">
        <v>1</v>
      </c>
      <c r="M295" t="s">
        <v>8278</v>
      </c>
      <c r="N295">
        <v>1</v>
      </c>
      <c r="O295" t="s">
        <v>13769</v>
      </c>
      <c r="P295" t="s">
        <v>13848</v>
      </c>
      <c r="Q295">
        <v>270103</v>
      </c>
      <c r="R295" t="s">
        <v>13539</v>
      </c>
      <c r="S295">
        <v>270103008</v>
      </c>
      <c r="T295" t="s">
        <v>13735</v>
      </c>
      <c r="U295">
        <v>0</v>
      </c>
      <c r="V295">
        <v>37400.18801704004</v>
      </c>
      <c r="W295">
        <v>0</v>
      </c>
    </row>
    <row r="296" spans="6:23" x14ac:dyDescent="0.25">
      <c r="F296">
        <v>5</v>
      </c>
      <c r="G296">
        <v>5506</v>
      </c>
      <c r="H296" t="s">
        <v>798</v>
      </c>
      <c r="I296" t="s">
        <v>1241</v>
      </c>
      <c r="J296">
        <v>1</v>
      </c>
      <c r="K296" t="s">
        <v>13847</v>
      </c>
      <c r="L296">
        <v>2</v>
      </c>
      <c r="M296" t="s">
        <v>13770</v>
      </c>
      <c r="N296">
        <v>1</v>
      </c>
      <c r="O296" t="s">
        <v>13769</v>
      </c>
      <c r="P296" t="s">
        <v>13850</v>
      </c>
      <c r="Q296">
        <v>270103</v>
      </c>
      <c r="R296" t="s">
        <v>13539</v>
      </c>
      <c r="S296">
        <v>270103008</v>
      </c>
      <c r="T296" t="s">
        <v>13735</v>
      </c>
      <c r="U296">
        <v>0</v>
      </c>
      <c r="V296">
        <v>37400.18801704004</v>
      </c>
      <c r="W296">
        <v>0</v>
      </c>
    </row>
    <row r="297" spans="6:23" x14ac:dyDescent="0.25">
      <c r="F297">
        <v>5</v>
      </c>
      <c r="G297">
        <v>5506</v>
      </c>
      <c r="H297" t="s">
        <v>798</v>
      </c>
      <c r="I297" t="s">
        <v>1241</v>
      </c>
      <c r="J297">
        <v>2</v>
      </c>
      <c r="K297" t="s">
        <v>13852</v>
      </c>
      <c r="L297">
        <v>1</v>
      </c>
      <c r="M297" t="s">
        <v>8278</v>
      </c>
      <c r="N297">
        <v>1</v>
      </c>
      <c r="O297" t="s">
        <v>13769</v>
      </c>
      <c r="P297" t="s">
        <v>13848</v>
      </c>
      <c r="Q297">
        <v>270103</v>
      </c>
      <c r="R297" t="s">
        <v>13539</v>
      </c>
      <c r="S297">
        <v>270103008</v>
      </c>
      <c r="T297" t="s">
        <v>13735</v>
      </c>
      <c r="U297">
        <v>0</v>
      </c>
      <c r="V297">
        <v>37400.18801704004</v>
      </c>
      <c r="W297">
        <v>0</v>
      </c>
    </row>
    <row r="298" spans="6:23" x14ac:dyDescent="0.25">
      <c r="F298">
        <v>5</v>
      </c>
      <c r="G298">
        <v>5506</v>
      </c>
      <c r="H298" t="s">
        <v>798</v>
      </c>
      <c r="I298" t="s">
        <v>1241</v>
      </c>
      <c r="J298">
        <v>3</v>
      </c>
      <c r="K298" t="s">
        <v>13853</v>
      </c>
      <c r="L298">
        <v>1</v>
      </c>
      <c r="M298" t="s">
        <v>8278</v>
      </c>
      <c r="N298">
        <v>1</v>
      </c>
      <c r="O298" t="s">
        <v>13769</v>
      </c>
      <c r="P298" t="s">
        <v>13848</v>
      </c>
      <c r="Q298">
        <v>270103</v>
      </c>
      <c r="R298" t="s">
        <v>13539</v>
      </c>
      <c r="S298">
        <v>270103008</v>
      </c>
      <c r="T298" t="s">
        <v>13735</v>
      </c>
      <c r="U298">
        <v>0</v>
      </c>
      <c r="V298">
        <v>37400.18801704004</v>
      </c>
      <c r="W298">
        <v>0</v>
      </c>
    </row>
    <row r="299" spans="6:23" x14ac:dyDescent="0.25">
      <c r="F299">
        <v>5</v>
      </c>
      <c r="G299">
        <v>5601</v>
      </c>
      <c r="H299" t="s">
        <v>798</v>
      </c>
      <c r="I299" t="s">
        <v>1244</v>
      </c>
      <c r="J299">
        <v>1</v>
      </c>
      <c r="K299" t="s">
        <v>13847</v>
      </c>
      <c r="L299">
        <v>1</v>
      </c>
      <c r="M299" t="s">
        <v>8278</v>
      </c>
      <c r="N299">
        <v>1</v>
      </c>
      <c r="O299" t="s">
        <v>13769</v>
      </c>
      <c r="P299" t="s">
        <v>13848</v>
      </c>
      <c r="Q299">
        <v>270103</v>
      </c>
      <c r="R299" t="s">
        <v>13539</v>
      </c>
      <c r="S299">
        <v>270103008</v>
      </c>
      <c r="T299" t="s">
        <v>13735</v>
      </c>
      <c r="U299">
        <v>55563.589961718419</v>
      </c>
      <c r="V299">
        <v>64645.994152327126</v>
      </c>
      <c r="W299">
        <v>70681.049562712622</v>
      </c>
    </row>
    <row r="300" spans="6:23" x14ac:dyDescent="0.25">
      <c r="F300">
        <v>5</v>
      </c>
      <c r="G300">
        <v>5601</v>
      </c>
      <c r="H300" t="s">
        <v>798</v>
      </c>
      <c r="I300" t="s">
        <v>1244</v>
      </c>
      <c r="J300">
        <v>1</v>
      </c>
      <c r="K300" t="s">
        <v>13847</v>
      </c>
      <c r="L300">
        <v>1</v>
      </c>
      <c r="M300" t="s">
        <v>8278</v>
      </c>
      <c r="N300">
        <v>1</v>
      </c>
      <c r="O300" t="s">
        <v>13769</v>
      </c>
      <c r="P300" t="s">
        <v>13849</v>
      </c>
      <c r="Q300">
        <v>270103</v>
      </c>
      <c r="R300" t="s">
        <v>13539</v>
      </c>
      <c r="S300">
        <v>270103008</v>
      </c>
      <c r="T300" t="s">
        <v>13735</v>
      </c>
      <c r="U300">
        <v>4615.0574223734584</v>
      </c>
      <c r="V300">
        <v>15428.88048808548</v>
      </c>
      <c r="W300">
        <v>22740.055115092902</v>
      </c>
    </row>
    <row r="301" spans="6:23" x14ac:dyDescent="0.25">
      <c r="F301">
        <v>5</v>
      </c>
      <c r="G301">
        <v>5601</v>
      </c>
      <c r="H301" t="s">
        <v>798</v>
      </c>
      <c r="I301" t="s">
        <v>1244</v>
      </c>
      <c r="J301">
        <v>1</v>
      </c>
      <c r="K301" t="s">
        <v>13847</v>
      </c>
      <c r="L301">
        <v>2</v>
      </c>
      <c r="M301" t="s">
        <v>13770</v>
      </c>
      <c r="N301">
        <v>1</v>
      </c>
      <c r="O301" t="s">
        <v>13769</v>
      </c>
      <c r="P301" t="s">
        <v>13850</v>
      </c>
      <c r="Q301">
        <v>270103</v>
      </c>
      <c r="R301" t="s">
        <v>13539</v>
      </c>
      <c r="S301">
        <v>270103008</v>
      </c>
      <c r="T301" t="s">
        <v>13735</v>
      </c>
      <c r="U301">
        <v>45610.378562313912</v>
      </c>
      <c r="V301">
        <v>64645.994152327126</v>
      </c>
      <c r="W301">
        <v>62373.887084182148</v>
      </c>
    </row>
    <row r="302" spans="6:23" x14ac:dyDescent="0.25">
      <c r="F302">
        <v>5</v>
      </c>
      <c r="G302">
        <v>5601</v>
      </c>
      <c r="H302" t="s">
        <v>798</v>
      </c>
      <c r="I302" t="s">
        <v>1244</v>
      </c>
      <c r="J302">
        <v>1</v>
      </c>
      <c r="K302" t="s">
        <v>13847</v>
      </c>
      <c r="L302">
        <v>2</v>
      </c>
      <c r="M302" t="s">
        <v>13770</v>
      </c>
      <c r="N302">
        <v>1</v>
      </c>
      <c r="O302" t="s">
        <v>13769</v>
      </c>
      <c r="P302" t="s">
        <v>13851</v>
      </c>
      <c r="Q302">
        <v>270103</v>
      </c>
      <c r="R302" t="s">
        <v>13539</v>
      </c>
      <c r="S302">
        <v>270103008</v>
      </c>
      <c r="T302" t="s">
        <v>13735</v>
      </c>
      <c r="U302">
        <v>14568.268821777967</v>
      </c>
      <c r="V302">
        <v>15428.88048808548</v>
      </c>
      <c r="W302">
        <v>31047.217593623358</v>
      </c>
    </row>
    <row r="303" spans="6:23" x14ac:dyDescent="0.25">
      <c r="F303">
        <v>5</v>
      </c>
      <c r="G303">
        <v>5601</v>
      </c>
      <c r="H303" t="s">
        <v>798</v>
      </c>
      <c r="I303" t="s">
        <v>1244</v>
      </c>
      <c r="J303">
        <v>2</v>
      </c>
      <c r="K303" t="s">
        <v>13852</v>
      </c>
      <c r="L303">
        <v>1</v>
      </c>
      <c r="M303" t="s">
        <v>8278</v>
      </c>
      <c r="N303">
        <v>1</v>
      </c>
      <c r="O303" t="s">
        <v>13769</v>
      </c>
      <c r="P303" t="s">
        <v>13848</v>
      </c>
      <c r="Q303">
        <v>270103</v>
      </c>
      <c r="R303" t="s">
        <v>13539</v>
      </c>
      <c r="S303">
        <v>270103008</v>
      </c>
      <c r="T303" t="s">
        <v>13735</v>
      </c>
      <c r="U303">
        <v>59795.831561037856</v>
      </c>
      <c r="V303">
        <v>70255.034523320646</v>
      </c>
      <c r="W303">
        <v>78191.361638288407</v>
      </c>
    </row>
    <row r="304" spans="6:23" x14ac:dyDescent="0.25">
      <c r="F304">
        <v>5</v>
      </c>
      <c r="G304">
        <v>5601</v>
      </c>
      <c r="H304" t="s">
        <v>798</v>
      </c>
      <c r="I304" t="s">
        <v>1244</v>
      </c>
      <c r="J304">
        <v>2</v>
      </c>
      <c r="K304" t="s">
        <v>13852</v>
      </c>
      <c r="L304">
        <v>1</v>
      </c>
      <c r="M304" t="s">
        <v>8278</v>
      </c>
      <c r="N304">
        <v>1</v>
      </c>
      <c r="O304" t="s">
        <v>13769</v>
      </c>
      <c r="P304" t="s">
        <v>13849</v>
      </c>
      <c r="Q304">
        <v>270103</v>
      </c>
      <c r="R304" t="s">
        <v>13539</v>
      </c>
      <c r="S304">
        <v>270103008</v>
      </c>
      <c r="T304" t="s">
        <v>13735</v>
      </c>
      <c r="U304">
        <v>382.81582305401957</v>
      </c>
      <c r="V304">
        <v>9819.8401170919387</v>
      </c>
      <c r="W304">
        <v>15229.743039517107</v>
      </c>
    </row>
    <row r="305" spans="6:23" x14ac:dyDescent="0.25">
      <c r="F305">
        <v>5</v>
      </c>
      <c r="G305">
        <v>5601</v>
      </c>
      <c r="H305" t="s">
        <v>798</v>
      </c>
      <c r="I305" t="s">
        <v>1244</v>
      </c>
      <c r="J305">
        <v>3</v>
      </c>
      <c r="K305" t="s">
        <v>13853</v>
      </c>
      <c r="L305">
        <v>1</v>
      </c>
      <c r="M305" t="s">
        <v>8278</v>
      </c>
      <c r="N305">
        <v>1</v>
      </c>
      <c r="O305" t="s">
        <v>13769</v>
      </c>
      <c r="P305" t="s">
        <v>13848</v>
      </c>
      <c r="Q305">
        <v>270103</v>
      </c>
      <c r="R305" t="s">
        <v>13539</v>
      </c>
      <c r="S305">
        <v>270103008</v>
      </c>
      <c r="T305" t="s">
        <v>13735</v>
      </c>
      <c r="U305">
        <v>55563.589961718419</v>
      </c>
      <c r="V305">
        <v>64645.994152327126</v>
      </c>
      <c r="W305">
        <v>70681.049562712622</v>
      </c>
    </row>
    <row r="306" spans="6:23" x14ac:dyDescent="0.25">
      <c r="F306">
        <v>5</v>
      </c>
      <c r="G306">
        <v>5601</v>
      </c>
      <c r="H306" t="s">
        <v>798</v>
      </c>
      <c r="I306" t="s">
        <v>1244</v>
      </c>
      <c r="J306">
        <v>3</v>
      </c>
      <c r="K306" t="s">
        <v>13853</v>
      </c>
      <c r="L306">
        <v>1</v>
      </c>
      <c r="M306" t="s">
        <v>8278</v>
      </c>
      <c r="N306">
        <v>1</v>
      </c>
      <c r="O306" t="s">
        <v>13769</v>
      </c>
      <c r="P306" t="s">
        <v>13849</v>
      </c>
      <c r="Q306">
        <v>270103</v>
      </c>
      <c r="R306" t="s">
        <v>13539</v>
      </c>
      <c r="S306">
        <v>270103008</v>
      </c>
      <c r="T306" t="s">
        <v>13735</v>
      </c>
      <c r="U306">
        <v>4615.0574223734584</v>
      </c>
      <c r="V306">
        <v>15428.88048808548</v>
      </c>
      <c r="W306">
        <v>22740.055115092902</v>
      </c>
    </row>
    <row r="307" spans="6:23" x14ac:dyDescent="0.25">
      <c r="F307">
        <v>5</v>
      </c>
      <c r="G307">
        <v>5602</v>
      </c>
      <c r="H307" t="s">
        <v>798</v>
      </c>
      <c r="I307" t="s">
        <v>1247</v>
      </c>
      <c r="J307">
        <v>1</v>
      </c>
      <c r="K307" t="s">
        <v>13847</v>
      </c>
      <c r="L307">
        <v>1</v>
      </c>
      <c r="M307" t="s">
        <v>8278</v>
      </c>
      <c r="N307">
        <v>1</v>
      </c>
      <c r="O307" t="s">
        <v>13769</v>
      </c>
      <c r="P307" t="s">
        <v>13848</v>
      </c>
      <c r="Q307">
        <v>270103</v>
      </c>
      <c r="R307" t="s">
        <v>13539</v>
      </c>
      <c r="S307">
        <v>270103008</v>
      </c>
      <c r="T307" t="s">
        <v>13735</v>
      </c>
      <c r="U307">
        <v>0</v>
      </c>
      <c r="V307">
        <v>80351.004387177003</v>
      </c>
      <c r="W307">
        <v>0</v>
      </c>
    </row>
    <row r="308" spans="6:23" x14ac:dyDescent="0.25">
      <c r="F308">
        <v>5</v>
      </c>
      <c r="G308">
        <v>5602</v>
      </c>
      <c r="H308" t="s">
        <v>798</v>
      </c>
      <c r="I308" t="s">
        <v>1247</v>
      </c>
      <c r="J308">
        <v>1</v>
      </c>
      <c r="K308" t="s">
        <v>13847</v>
      </c>
      <c r="L308">
        <v>1</v>
      </c>
      <c r="M308" t="s">
        <v>8278</v>
      </c>
      <c r="N308">
        <v>1</v>
      </c>
      <c r="O308" t="s">
        <v>13769</v>
      </c>
      <c r="P308" t="s">
        <v>13849</v>
      </c>
      <c r="Q308">
        <v>270103</v>
      </c>
      <c r="R308" t="s">
        <v>13539</v>
      </c>
      <c r="S308">
        <v>270103008</v>
      </c>
      <c r="T308" t="s">
        <v>13735</v>
      </c>
      <c r="U308">
        <v>0</v>
      </c>
      <c r="V308">
        <v>33748.099487852705</v>
      </c>
      <c r="W308">
        <v>0</v>
      </c>
    </row>
    <row r="309" spans="6:23" x14ac:dyDescent="0.25">
      <c r="F309">
        <v>5</v>
      </c>
      <c r="G309">
        <v>5602</v>
      </c>
      <c r="H309" t="s">
        <v>798</v>
      </c>
      <c r="I309" t="s">
        <v>1247</v>
      </c>
      <c r="J309">
        <v>1</v>
      </c>
      <c r="K309" t="s">
        <v>13847</v>
      </c>
      <c r="L309">
        <v>2</v>
      </c>
      <c r="M309" t="s">
        <v>13770</v>
      </c>
      <c r="N309">
        <v>1</v>
      </c>
      <c r="O309" t="s">
        <v>13769</v>
      </c>
      <c r="P309" t="s">
        <v>13850</v>
      </c>
      <c r="Q309">
        <v>270103</v>
      </c>
      <c r="R309" t="s">
        <v>13539</v>
      </c>
      <c r="S309">
        <v>270103008</v>
      </c>
      <c r="T309" t="s">
        <v>13735</v>
      </c>
      <c r="U309">
        <v>0</v>
      </c>
      <c r="V309">
        <v>80351.004387177003</v>
      </c>
      <c r="W309">
        <v>0</v>
      </c>
    </row>
    <row r="310" spans="6:23" x14ac:dyDescent="0.25">
      <c r="F310">
        <v>5</v>
      </c>
      <c r="G310">
        <v>5602</v>
      </c>
      <c r="H310" t="s">
        <v>798</v>
      </c>
      <c r="I310" t="s">
        <v>1247</v>
      </c>
      <c r="J310">
        <v>1</v>
      </c>
      <c r="K310" t="s">
        <v>13847</v>
      </c>
      <c r="L310">
        <v>2</v>
      </c>
      <c r="M310" t="s">
        <v>13770</v>
      </c>
      <c r="N310">
        <v>1</v>
      </c>
      <c r="O310" t="s">
        <v>13769</v>
      </c>
      <c r="P310" t="s">
        <v>13851</v>
      </c>
      <c r="Q310">
        <v>270103</v>
      </c>
      <c r="R310" t="s">
        <v>13539</v>
      </c>
      <c r="S310">
        <v>270103008</v>
      </c>
      <c r="T310" t="s">
        <v>13735</v>
      </c>
      <c r="U310">
        <v>0</v>
      </c>
      <c r="V310">
        <v>33748.099487852705</v>
      </c>
      <c r="W310">
        <v>0</v>
      </c>
    </row>
    <row r="311" spans="6:23" x14ac:dyDescent="0.25">
      <c r="F311">
        <v>5</v>
      </c>
      <c r="G311">
        <v>5602</v>
      </c>
      <c r="H311" t="s">
        <v>798</v>
      </c>
      <c r="I311" t="s">
        <v>1247</v>
      </c>
      <c r="J311">
        <v>2</v>
      </c>
      <c r="K311" t="s">
        <v>13852</v>
      </c>
      <c r="L311">
        <v>1</v>
      </c>
      <c r="M311" t="s">
        <v>8278</v>
      </c>
      <c r="N311">
        <v>1</v>
      </c>
      <c r="O311" t="s">
        <v>13769</v>
      </c>
      <c r="P311" t="s">
        <v>13848</v>
      </c>
      <c r="Q311">
        <v>270103</v>
      </c>
      <c r="R311" t="s">
        <v>13539</v>
      </c>
      <c r="S311">
        <v>270103008</v>
      </c>
      <c r="T311" t="s">
        <v>13735</v>
      </c>
      <c r="U311">
        <v>0</v>
      </c>
      <c r="V311">
        <v>114099.1038750297</v>
      </c>
      <c r="W311">
        <v>0</v>
      </c>
    </row>
    <row r="312" spans="6:23" x14ac:dyDescent="0.25">
      <c r="F312">
        <v>5</v>
      </c>
      <c r="G312">
        <v>5602</v>
      </c>
      <c r="H312" t="s">
        <v>798</v>
      </c>
      <c r="I312" t="s">
        <v>1247</v>
      </c>
      <c r="J312">
        <v>3</v>
      </c>
      <c r="K312" t="s">
        <v>13853</v>
      </c>
      <c r="L312">
        <v>1</v>
      </c>
      <c r="M312" t="s">
        <v>8278</v>
      </c>
      <c r="N312">
        <v>1</v>
      </c>
      <c r="O312" t="s">
        <v>13769</v>
      </c>
      <c r="P312" t="s">
        <v>13848</v>
      </c>
      <c r="Q312">
        <v>270103</v>
      </c>
      <c r="R312" t="s">
        <v>13539</v>
      </c>
      <c r="S312">
        <v>270103008</v>
      </c>
      <c r="T312" t="s">
        <v>13735</v>
      </c>
      <c r="U312">
        <v>0</v>
      </c>
      <c r="V312">
        <v>80351.004387177003</v>
      </c>
      <c r="W312">
        <v>0</v>
      </c>
    </row>
    <row r="313" spans="6:23" x14ac:dyDescent="0.25">
      <c r="F313">
        <v>5</v>
      </c>
      <c r="G313">
        <v>5602</v>
      </c>
      <c r="H313" t="s">
        <v>798</v>
      </c>
      <c r="I313" t="s">
        <v>1247</v>
      </c>
      <c r="J313">
        <v>3</v>
      </c>
      <c r="K313" t="s">
        <v>13853</v>
      </c>
      <c r="L313">
        <v>1</v>
      </c>
      <c r="M313" t="s">
        <v>8278</v>
      </c>
      <c r="N313">
        <v>1</v>
      </c>
      <c r="O313" t="s">
        <v>13769</v>
      </c>
      <c r="P313" t="s">
        <v>13849</v>
      </c>
      <c r="Q313">
        <v>270103</v>
      </c>
      <c r="R313" t="s">
        <v>13539</v>
      </c>
      <c r="S313">
        <v>270103008</v>
      </c>
      <c r="T313" t="s">
        <v>13735</v>
      </c>
      <c r="U313">
        <v>0</v>
      </c>
      <c r="V313">
        <v>33748.099487852705</v>
      </c>
      <c r="W313">
        <v>0</v>
      </c>
    </row>
    <row r="314" spans="6:23" x14ac:dyDescent="0.25">
      <c r="F314">
        <v>5</v>
      </c>
      <c r="G314">
        <v>5603</v>
      </c>
      <c r="H314" t="s">
        <v>798</v>
      </c>
      <c r="I314" t="s">
        <v>1250</v>
      </c>
      <c r="J314">
        <v>1</v>
      </c>
      <c r="K314" t="s">
        <v>13847</v>
      </c>
      <c r="L314">
        <v>1</v>
      </c>
      <c r="M314" t="s">
        <v>8278</v>
      </c>
      <c r="N314">
        <v>1</v>
      </c>
      <c r="O314" t="s">
        <v>13769</v>
      </c>
      <c r="P314" t="s">
        <v>13848</v>
      </c>
      <c r="Q314">
        <v>270103</v>
      </c>
      <c r="R314" t="s">
        <v>13539</v>
      </c>
      <c r="S314">
        <v>270103008</v>
      </c>
      <c r="T314" t="s">
        <v>13735</v>
      </c>
      <c r="U314">
        <v>0</v>
      </c>
      <c r="V314">
        <v>107721.26578899228</v>
      </c>
      <c r="W314">
        <v>0</v>
      </c>
    </row>
    <row r="315" spans="6:23" x14ac:dyDescent="0.25">
      <c r="F315">
        <v>5</v>
      </c>
      <c r="G315">
        <v>5603</v>
      </c>
      <c r="H315" t="s">
        <v>798</v>
      </c>
      <c r="I315" t="s">
        <v>1250</v>
      </c>
      <c r="J315">
        <v>1</v>
      </c>
      <c r="K315" t="s">
        <v>13847</v>
      </c>
      <c r="L315">
        <v>1</v>
      </c>
      <c r="M315" t="s">
        <v>8278</v>
      </c>
      <c r="N315">
        <v>1</v>
      </c>
      <c r="O315" t="s">
        <v>13769</v>
      </c>
      <c r="P315" t="s">
        <v>13849</v>
      </c>
      <c r="Q315">
        <v>270103</v>
      </c>
      <c r="R315" t="s">
        <v>13539</v>
      </c>
      <c r="S315">
        <v>270103008</v>
      </c>
      <c r="T315" t="s">
        <v>13735</v>
      </c>
      <c r="U315">
        <v>0</v>
      </c>
      <c r="V315">
        <v>27881.796871343951</v>
      </c>
      <c r="W315">
        <v>0</v>
      </c>
    </row>
    <row r="316" spans="6:23" x14ac:dyDescent="0.25">
      <c r="F316">
        <v>5</v>
      </c>
      <c r="G316">
        <v>5603</v>
      </c>
      <c r="H316" t="s">
        <v>798</v>
      </c>
      <c r="I316" t="s">
        <v>1250</v>
      </c>
      <c r="J316">
        <v>1</v>
      </c>
      <c r="K316" t="s">
        <v>13847</v>
      </c>
      <c r="L316">
        <v>2</v>
      </c>
      <c r="M316" t="s">
        <v>13770</v>
      </c>
      <c r="N316">
        <v>1</v>
      </c>
      <c r="O316" t="s">
        <v>13769</v>
      </c>
      <c r="P316" t="s">
        <v>13850</v>
      </c>
      <c r="Q316">
        <v>270103</v>
      </c>
      <c r="R316" t="s">
        <v>13539</v>
      </c>
      <c r="S316">
        <v>270103008</v>
      </c>
      <c r="T316" t="s">
        <v>13735</v>
      </c>
      <c r="U316">
        <v>0</v>
      </c>
      <c r="V316">
        <v>107721.26578899228</v>
      </c>
      <c r="W316">
        <v>0</v>
      </c>
    </row>
    <row r="317" spans="6:23" x14ac:dyDescent="0.25">
      <c r="F317">
        <v>5</v>
      </c>
      <c r="G317">
        <v>5603</v>
      </c>
      <c r="H317" t="s">
        <v>798</v>
      </c>
      <c r="I317" t="s">
        <v>1250</v>
      </c>
      <c r="J317">
        <v>1</v>
      </c>
      <c r="K317" t="s">
        <v>13847</v>
      </c>
      <c r="L317">
        <v>2</v>
      </c>
      <c r="M317" t="s">
        <v>13770</v>
      </c>
      <c r="N317">
        <v>1</v>
      </c>
      <c r="O317" t="s">
        <v>13769</v>
      </c>
      <c r="P317" t="s">
        <v>13851</v>
      </c>
      <c r="Q317">
        <v>270103</v>
      </c>
      <c r="R317" t="s">
        <v>13539</v>
      </c>
      <c r="S317">
        <v>270103008</v>
      </c>
      <c r="T317" t="s">
        <v>13735</v>
      </c>
      <c r="U317">
        <v>0</v>
      </c>
      <c r="V317">
        <v>27881.796871343951</v>
      </c>
      <c r="W317">
        <v>0</v>
      </c>
    </row>
    <row r="318" spans="6:23" x14ac:dyDescent="0.25">
      <c r="F318">
        <v>5</v>
      </c>
      <c r="G318">
        <v>5603</v>
      </c>
      <c r="H318" t="s">
        <v>798</v>
      </c>
      <c r="I318" t="s">
        <v>1250</v>
      </c>
      <c r="J318">
        <v>2</v>
      </c>
      <c r="K318" t="s">
        <v>13852</v>
      </c>
      <c r="L318">
        <v>1</v>
      </c>
      <c r="M318" t="s">
        <v>8278</v>
      </c>
      <c r="N318">
        <v>1</v>
      </c>
      <c r="O318" t="s">
        <v>13769</v>
      </c>
      <c r="P318" t="s">
        <v>13848</v>
      </c>
      <c r="Q318">
        <v>270103</v>
      </c>
      <c r="R318" t="s">
        <v>13539</v>
      </c>
      <c r="S318">
        <v>270103008</v>
      </c>
      <c r="T318" t="s">
        <v>13735</v>
      </c>
      <c r="U318">
        <v>0</v>
      </c>
      <c r="V318">
        <v>135603.06266033626</v>
      </c>
      <c r="W318">
        <v>0</v>
      </c>
    </row>
    <row r="319" spans="6:23" x14ac:dyDescent="0.25">
      <c r="F319">
        <v>5</v>
      </c>
      <c r="G319">
        <v>5603</v>
      </c>
      <c r="H319" t="s">
        <v>798</v>
      </c>
      <c r="I319" t="s">
        <v>1250</v>
      </c>
      <c r="J319">
        <v>3</v>
      </c>
      <c r="K319" t="s">
        <v>13853</v>
      </c>
      <c r="L319">
        <v>1</v>
      </c>
      <c r="M319" t="s">
        <v>8278</v>
      </c>
      <c r="N319">
        <v>1</v>
      </c>
      <c r="O319" t="s">
        <v>13769</v>
      </c>
      <c r="P319" t="s">
        <v>13848</v>
      </c>
      <c r="Q319">
        <v>270103</v>
      </c>
      <c r="R319" t="s">
        <v>13539</v>
      </c>
      <c r="S319">
        <v>270103008</v>
      </c>
      <c r="T319" t="s">
        <v>13735</v>
      </c>
      <c r="U319">
        <v>0</v>
      </c>
      <c r="V319">
        <v>107721.26578899228</v>
      </c>
      <c r="W319">
        <v>0</v>
      </c>
    </row>
    <row r="320" spans="6:23" x14ac:dyDescent="0.25">
      <c r="F320">
        <v>5</v>
      </c>
      <c r="G320">
        <v>5603</v>
      </c>
      <c r="H320" t="s">
        <v>798</v>
      </c>
      <c r="I320" t="s">
        <v>1250</v>
      </c>
      <c r="J320">
        <v>3</v>
      </c>
      <c r="K320" t="s">
        <v>13853</v>
      </c>
      <c r="L320">
        <v>1</v>
      </c>
      <c r="M320" t="s">
        <v>8278</v>
      </c>
      <c r="N320">
        <v>1</v>
      </c>
      <c r="O320" t="s">
        <v>13769</v>
      </c>
      <c r="P320" t="s">
        <v>13849</v>
      </c>
      <c r="Q320">
        <v>270103</v>
      </c>
      <c r="R320" t="s">
        <v>13539</v>
      </c>
      <c r="S320">
        <v>270103008</v>
      </c>
      <c r="T320" t="s">
        <v>13735</v>
      </c>
      <c r="U320">
        <v>0</v>
      </c>
      <c r="V320">
        <v>27881.796871343951</v>
      </c>
      <c r="W320">
        <v>0</v>
      </c>
    </row>
    <row r="321" spans="6:23" x14ac:dyDescent="0.25">
      <c r="F321">
        <v>5</v>
      </c>
      <c r="G321">
        <v>5604</v>
      </c>
      <c r="H321" t="s">
        <v>798</v>
      </c>
      <c r="I321" t="s">
        <v>1253</v>
      </c>
      <c r="J321">
        <v>1</v>
      </c>
      <c r="K321" t="s">
        <v>13847</v>
      </c>
      <c r="L321">
        <v>1</v>
      </c>
      <c r="M321" t="s">
        <v>8278</v>
      </c>
      <c r="N321">
        <v>1</v>
      </c>
      <c r="O321" t="s">
        <v>13769</v>
      </c>
      <c r="P321" t="s">
        <v>13848</v>
      </c>
      <c r="Q321">
        <v>270103</v>
      </c>
      <c r="R321" t="s">
        <v>13539</v>
      </c>
      <c r="S321">
        <v>270103008</v>
      </c>
      <c r="T321" t="s">
        <v>13735</v>
      </c>
      <c r="U321">
        <v>0</v>
      </c>
      <c r="V321">
        <v>46804.756871880061</v>
      </c>
      <c r="W321">
        <v>0</v>
      </c>
    </row>
    <row r="322" spans="6:23" x14ac:dyDescent="0.25">
      <c r="F322">
        <v>5</v>
      </c>
      <c r="G322">
        <v>5604</v>
      </c>
      <c r="H322" t="s">
        <v>798</v>
      </c>
      <c r="I322" t="s">
        <v>1253</v>
      </c>
      <c r="J322">
        <v>1</v>
      </c>
      <c r="K322" t="s">
        <v>13847</v>
      </c>
      <c r="L322">
        <v>2</v>
      </c>
      <c r="M322" t="s">
        <v>13770</v>
      </c>
      <c r="N322">
        <v>1</v>
      </c>
      <c r="O322" t="s">
        <v>13769</v>
      </c>
      <c r="P322" t="s">
        <v>13850</v>
      </c>
      <c r="Q322">
        <v>270103</v>
      </c>
      <c r="R322" t="s">
        <v>13539</v>
      </c>
      <c r="S322">
        <v>270103008</v>
      </c>
      <c r="T322" t="s">
        <v>13735</v>
      </c>
      <c r="U322">
        <v>0</v>
      </c>
      <c r="V322">
        <v>46804.756871880061</v>
      </c>
      <c r="W322">
        <v>0</v>
      </c>
    </row>
    <row r="323" spans="6:23" x14ac:dyDescent="0.25">
      <c r="F323">
        <v>5</v>
      </c>
      <c r="G323">
        <v>5604</v>
      </c>
      <c r="H323" t="s">
        <v>798</v>
      </c>
      <c r="I323" t="s">
        <v>1253</v>
      </c>
      <c r="J323">
        <v>2</v>
      </c>
      <c r="K323" t="s">
        <v>13852</v>
      </c>
      <c r="L323">
        <v>1</v>
      </c>
      <c r="M323" t="s">
        <v>8278</v>
      </c>
      <c r="N323">
        <v>1</v>
      </c>
      <c r="O323" t="s">
        <v>13769</v>
      </c>
      <c r="P323" t="s">
        <v>13848</v>
      </c>
      <c r="Q323">
        <v>270103</v>
      </c>
      <c r="R323" t="s">
        <v>13539</v>
      </c>
      <c r="S323">
        <v>270103008</v>
      </c>
      <c r="T323" t="s">
        <v>13735</v>
      </c>
      <c r="U323">
        <v>0</v>
      </c>
      <c r="V323">
        <v>46804.756871880061</v>
      </c>
      <c r="W323">
        <v>0</v>
      </c>
    </row>
    <row r="324" spans="6:23" x14ac:dyDescent="0.25">
      <c r="F324">
        <v>5</v>
      </c>
      <c r="G324">
        <v>5604</v>
      </c>
      <c r="H324" t="s">
        <v>798</v>
      </c>
      <c r="I324" t="s">
        <v>1253</v>
      </c>
      <c r="J324">
        <v>3</v>
      </c>
      <c r="K324" t="s">
        <v>13853</v>
      </c>
      <c r="L324">
        <v>1</v>
      </c>
      <c r="M324" t="s">
        <v>8278</v>
      </c>
      <c r="N324">
        <v>1</v>
      </c>
      <c r="O324" t="s">
        <v>13769</v>
      </c>
      <c r="P324" t="s">
        <v>13848</v>
      </c>
      <c r="Q324">
        <v>270103</v>
      </c>
      <c r="R324" t="s">
        <v>13539</v>
      </c>
      <c r="S324">
        <v>270103008</v>
      </c>
      <c r="T324" t="s">
        <v>13735</v>
      </c>
      <c r="U324">
        <v>0</v>
      </c>
      <c r="V324">
        <v>46804.756871880061</v>
      </c>
      <c r="W324">
        <v>0</v>
      </c>
    </row>
    <row r="325" spans="6:23" x14ac:dyDescent="0.25">
      <c r="F325">
        <v>5</v>
      </c>
      <c r="G325">
        <v>5605</v>
      </c>
      <c r="H325" t="s">
        <v>798</v>
      </c>
      <c r="I325" t="s">
        <v>1256</v>
      </c>
      <c r="J325">
        <v>1</v>
      </c>
      <c r="K325" t="s">
        <v>13847</v>
      </c>
      <c r="L325">
        <v>1</v>
      </c>
      <c r="M325" t="s">
        <v>8278</v>
      </c>
      <c r="N325">
        <v>1</v>
      </c>
      <c r="O325" t="s">
        <v>13769</v>
      </c>
      <c r="P325" t="s">
        <v>13848</v>
      </c>
      <c r="Q325">
        <v>270103</v>
      </c>
      <c r="R325" t="s">
        <v>13539</v>
      </c>
      <c r="S325">
        <v>270103008</v>
      </c>
      <c r="T325" t="s">
        <v>13735</v>
      </c>
      <c r="U325">
        <v>0</v>
      </c>
      <c r="V325">
        <v>127580.62508554614</v>
      </c>
      <c r="W325">
        <v>0</v>
      </c>
    </row>
    <row r="326" spans="6:23" x14ac:dyDescent="0.25">
      <c r="F326">
        <v>5</v>
      </c>
      <c r="G326">
        <v>5605</v>
      </c>
      <c r="H326" t="s">
        <v>798</v>
      </c>
      <c r="I326" t="s">
        <v>1256</v>
      </c>
      <c r="J326">
        <v>1</v>
      </c>
      <c r="K326" t="s">
        <v>13847</v>
      </c>
      <c r="L326">
        <v>1</v>
      </c>
      <c r="M326" t="s">
        <v>8278</v>
      </c>
      <c r="N326">
        <v>1</v>
      </c>
      <c r="O326" t="s">
        <v>13769</v>
      </c>
      <c r="P326" t="s">
        <v>13849</v>
      </c>
      <c r="Q326">
        <v>270103</v>
      </c>
      <c r="R326" t="s">
        <v>13539</v>
      </c>
      <c r="S326">
        <v>270103008</v>
      </c>
      <c r="T326" t="s">
        <v>13735</v>
      </c>
      <c r="U326">
        <v>0</v>
      </c>
      <c r="V326">
        <v>34887.900355871883</v>
      </c>
      <c r="W326">
        <v>0</v>
      </c>
    </row>
    <row r="327" spans="6:23" x14ac:dyDescent="0.25">
      <c r="F327">
        <v>5</v>
      </c>
      <c r="G327">
        <v>5605</v>
      </c>
      <c r="H327" t="s">
        <v>798</v>
      </c>
      <c r="I327" t="s">
        <v>1256</v>
      </c>
      <c r="J327">
        <v>1</v>
      </c>
      <c r="K327" t="s">
        <v>13847</v>
      </c>
      <c r="L327">
        <v>2</v>
      </c>
      <c r="M327" t="s">
        <v>13770</v>
      </c>
      <c r="N327">
        <v>1</v>
      </c>
      <c r="O327" t="s">
        <v>13769</v>
      </c>
      <c r="P327" t="s">
        <v>13850</v>
      </c>
      <c r="Q327">
        <v>270103</v>
      </c>
      <c r="R327" t="s">
        <v>13539</v>
      </c>
      <c r="S327">
        <v>270103008</v>
      </c>
      <c r="T327" t="s">
        <v>13735</v>
      </c>
      <c r="U327">
        <v>0</v>
      </c>
      <c r="V327">
        <v>127580.62508554614</v>
      </c>
      <c r="W327">
        <v>0</v>
      </c>
    </row>
    <row r="328" spans="6:23" x14ac:dyDescent="0.25">
      <c r="F328">
        <v>5</v>
      </c>
      <c r="G328">
        <v>5605</v>
      </c>
      <c r="H328" t="s">
        <v>798</v>
      </c>
      <c r="I328" t="s">
        <v>1256</v>
      </c>
      <c r="J328">
        <v>1</v>
      </c>
      <c r="K328" t="s">
        <v>13847</v>
      </c>
      <c r="L328">
        <v>2</v>
      </c>
      <c r="M328" t="s">
        <v>13770</v>
      </c>
      <c r="N328">
        <v>1</v>
      </c>
      <c r="O328" t="s">
        <v>13769</v>
      </c>
      <c r="P328" t="s">
        <v>13851</v>
      </c>
      <c r="Q328">
        <v>270103</v>
      </c>
      <c r="R328" t="s">
        <v>13539</v>
      </c>
      <c r="S328">
        <v>270103008</v>
      </c>
      <c r="T328" t="s">
        <v>13735</v>
      </c>
      <c r="U328">
        <v>0</v>
      </c>
      <c r="V328">
        <v>34887.900355871883</v>
      </c>
      <c r="W328">
        <v>0</v>
      </c>
    </row>
    <row r="329" spans="6:23" x14ac:dyDescent="0.25">
      <c r="F329">
        <v>5</v>
      </c>
      <c r="G329">
        <v>5605</v>
      </c>
      <c r="H329" t="s">
        <v>798</v>
      </c>
      <c r="I329" t="s">
        <v>1256</v>
      </c>
      <c r="J329">
        <v>2</v>
      </c>
      <c r="K329" t="s">
        <v>13852</v>
      </c>
      <c r="L329">
        <v>1</v>
      </c>
      <c r="M329" t="s">
        <v>8278</v>
      </c>
      <c r="N329">
        <v>1</v>
      </c>
      <c r="O329" t="s">
        <v>13769</v>
      </c>
      <c r="P329" t="s">
        <v>13848</v>
      </c>
      <c r="Q329">
        <v>270103</v>
      </c>
      <c r="R329" t="s">
        <v>13539</v>
      </c>
      <c r="S329">
        <v>270103008</v>
      </c>
      <c r="T329" t="s">
        <v>13735</v>
      </c>
      <c r="U329">
        <v>0</v>
      </c>
      <c r="V329">
        <v>162468.52544141802</v>
      </c>
      <c r="W329">
        <v>0</v>
      </c>
    </row>
    <row r="330" spans="6:23" x14ac:dyDescent="0.25">
      <c r="F330">
        <v>5</v>
      </c>
      <c r="G330">
        <v>5605</v>
      </c>
      <c r="H330" t="s">
        <v>798</v>
      </c>
      <c r="I330" t="s">
        <v>1256</v>
      </c>
      <c r="J330">
        <v>3</v>
      </c>
      <c r="K330" t="s">
        <v>13853</v>
      </c>
      <c r="L330">
        <v>1</v>
      </c>
      <c r="M330" t="s">
        <v>8278</v>
      </c>
      <c r="N330">
        <v>1</v>
      </c>
      <c r="O330" t="s">
        <v>13769</v>
      </c>
      <c r="P330" t="s">
        <v>13848</v>
      </c>
      <c r="Q330">
        <v>270103</v>
      </c>
      <c r="R330" t="s">
        <v>13539</v>
      </c>
      <c r="S330">
        <v>270103008</v>
      </c>
      <c r="T330" t="s">
        <v>13735</v>
      </c>
      <c r="U330">
        <v>0</v>
      </c>
      <c r="V330">
        <v>127580.62508554614</v>
      </c>
      <c r="W330">
        <v>0</v>
      </c>
    </row>
    <row r="331" spans="6:23" x14ac:dyDescent="0.25">
      <c r="F331">
        <v>5</v>
      </c>
      <c r="G331">
        <v>5605</v>
      </c>
      <c r="H331" t="s">
        <v>798</v>
      </c>
      <c r="I331" t="s">
        <v>1256</v>
      </c>
      <c r="J331">
        <v>3</v>
      </c>
      <c r="K331" t="s">
        <v>13853</v>
      </c>
      <c r="L331">
        <v>1</v>
      </c>
      <c r="M331" t="s">
        <v>8278</v>
      </c>
      <c r="N331">
        <v>1</v>
      </c>
      <c r="O331" t="s">
        <v>13769</v>
      </c>
      <c r="P331" t="s">
        <v>13849</v>
      </c>
      <c r="Q331">
        <v>270103</v>
      </c>
      <c r="R331" t="s">
        <v>13539</v>
      </c>
      <c r="S331">
        <v>270103008</v>
      </c>
      <c r="T331" t="s">
        <v>13735</v>
      </c>
      <c r="U331">
        <v>0</v>
      </c>
      <c r="V331">
        <v>34887.900355871883</v>
      </c>
      <c r="W331">
        <v>0</v>
      </c>
    </row>
    <row r="332" spans="6:23" x14ac:dyDescent="0.25">
      <c r="F332">
        <v>5</v>
      </c>
      <c r="G332">
        <v>5606</v>
      </c>
      <c r="H332" t="s">
        <v>798</v>
      </c>
      <c r="I332" t="s">
        <v>1259</v>
      </c>
      <c r="J332">
        <v>1</v>
      </c>
      <c r="K332" t="s">
        <v>13847</v>
      </c>
      <c r="L332">
        <v>1</v>
      </c>
      <c r="M332" t="s">
        <v>8278</v>
      </c>
      <c r="N332">
        <v>1</v>
      </c>
      <c r="O332" t="s">
        <v>13769</v>
      </c>
      <c r="P332" t="s">
        <v>13848</v>
      </c>
      <c r="Q332">
        <v>270103</v>
      </c>
      <c r="R332" t="s">
        <v>13539</v>
      </c>
      <c r="S332">
        <v>270103008</v>
      </c>
      <c r="T332" t="s">
        <v>13735</v>
      </c>
      <c r="U332">
        <v>0</v>
      </c>
      <c r="V332">
        <v>74485.949441504956</v>
      </c>
      <c r="W332">
        <v>0</v>
      </c>
    </row>
    <row r="333" spans="6:23" x14ac:dyDescent="0.25">
      <c r="F333">
        <v>5</v>
      </c>
      <c r="G333">
        <v>5606</v>
      </c>
      <c r="H333" t="s">
        <v>798</v>
      </c>
      <c r="I333" t="s">
        <v>1259</v>
      </c>
      <c r="J333">
        <v>1</v>
      </c>
      <c r="K333" t="s">
        <v>13847</v>
      </c>
      <c r="L333">
        <v>1</v>
      </c>
      <c r="M333" t="s">
        <v>8278</v>
      </c>
      <c r="N333">
        <v>1</v>
      </c>
      <c r="O333" t="s">
        <v>13769</v>
      </c>
      <c r="P333" t="s">
        <v>13849</v>
      </c>
      <c r="Q333">
        <v>270103</v>
      </c>
      <c r="R333" t="s">
        <v>13539</v>
      </c>
      <c r="S333">
        <v>270103008</v>
      </c>
      <c r="T333" t="s">
        <v>13735</v>
      </c>
      <c r="U333">
        <v>0</v>
      </c>
      <c r="V333">
        <v>50385.465563243386</v>
      </c>
      <c r="W333">
        <v>0</v>
      </c>
    </row>
    <row r="334" spans="6:23" x14ac:dyDescent="0.25">
      <c r="F334">
        <v>5</v>
      </c>
      <c r="G334">
        <v>5606</v>
      </c>
      <c r="H334" t="s">
        <v>798</v>
      </c>
      <c r="I334" t="s">
        <v>1259</v>
      </c>
      <c r="J334">
        <v>1</v>
      </c>
      <c r="K334" t="s">
        <v>13847</v>
      </c>
      <c r="L334">
        <v>2</v>
      </c>
      <c r="M334" t="s">
        <v>13770</v>
      </c>
      <c r="N334">
        <v>1</v>
      </c>
      <c r="O334" t="s">
        <v>13769</v>
      </c>
      <c r="P334" t="s">
        <v>13850</v>
      </c>
      <c r="Q334">
        <v>270103</v>
      </c>
      <c r="R334" t="s">
        <v>13539</v>
      </c>
      <c r="S334">
        <v>270103008</v>
      </c>
      <c r="T334" t="s">
        <v>13735</v>
      </c>
      <c r="U334">
        <v>0</v>
      </c>
      <c r="V334">
        <v>74485.949441504956</v>
      </c>
      <c r="W334">
        <v>0</v>
      </c>
    </row>
    <row r="335" spans="6:23" x14ac:dyDescent="0.25">
      <c r="F335">
        <v>5</v>
      </c>
      <c r="G335">
        <v>5606</v>
      </c>
      <c r="H335" t="s">
        <v>798</v>
      </c>
      <c r="I335" t="s">
        <v>1259</v>
      </c>
      <c r="J335">
        <v>1</v>
      </c>
      <c r="K335" t="s">
        <v>13847</v>
      </c>
      <c r="L335">
        <v>2</v>
      </c>
      <c r="M335" t="s">
        <v>13770</v>
      </c>
      <c r="N335">
        <v>1</v>
      </c>
      <c r="O335" t="s">
        <v>13769</v>
      </c>
      <c r="P335" t="s">
        <v>13851</v>
      </c>
      <c r="Q335">
        <v>270103</v>
      </c>
      <c r="R335" t="s">
        <v>13539</v>
      </c>
      <c r="S335">
        <v>270103008</v>
      </c>
      <c r="T335" t="s">
        <v>13735</v>
      </c>
      <c r="U335">
        <v>0</v>
      </c>
      <c r="V335">
        <v>50385.465563243386</v>
      </c>
      <c r="W335">
        <v>0</v>
      </c>
    </row>
    <row r="336" spans="6:23" x14ac:dyDescent="0.25">
      <c r="F336">
        <v>5</v>
      </c>
      <c r="G336">
        <v>5606</v>
      </c>
      <c r="H336" t="s">
        <v>798</v>
      </c>
      <c r="I336" t="s">
        <v>1259</v>
      </c>
      <c r="J336">
        <v>2</v>
      </c>
      <c r="K336" t="s">
        <v>13852</v>
      </c>
      <c r="L336">
        <v>1</v>
      </c>
      <c r="M336" t="s">
        <v>8278</v>
      </c>
      <c r="N336">
        <v>1</v>
      </c>
      <c r="O336" t="s">
        <v>13769</v>
      </c>
      <c r="P336" t="s">
        <v>13848</v>
      </c>
      <c r="Q336">
        <v>270103</v>
      </c>
      <c r="R336" t="s">
        <v>13539</v>
      </c>
      <c r="S336">
        <v>270103008</v>
      </c>
      <c r="T336" t="s">
        <v>13735</v>
      </c>
      <c r="U336">
        <v>0</v>
      </c>
      <c r="V336">
        <v>124871.41500474834</v>
      </c>
      <c r="W336">
        <v>0</v>
      </c>
    </row>
    <row r="337" spans="6:23" x14ac:dyDescent="0.25">
      <c r="F337">
        <v>5</v>
      </c>
      <c r="G337">
        <v>5606</v>
      </c>
      <c r="H337" t="s">
        <v>798</v>
      </c>
      <c r="I337" t="s">
        <v>1259</v>
      </c>
      <c r="J337">
        <v>3</v>
      </c>
      <c r="K337" t="s">
        <v>13853</v>
      </c>
      <c r="L337">
        <v>1</v>
      </c>
      <c r="M337" t="s">
        <v>8278</v>
      </c>
      <c r="N337">
        <v>1</v>
      </c>
      <c r="O337" t="s">
        <v>13769</v>
      </c>
      <c r="P337" t="s">
        <v>13848</v>
      </c>
      <c r="Q337">
        <v>270103</v>
      </c>
      <c r="R337" t="s">
        <v>13539</v>
      </c>
      <c r="S337">
        <v>270103008</v>
      </c>
      <c r="T337" t="s">
        <v>13735</v>
      </c>
      <c r="U337">
        <v>0</v>
      </c>
      <c r="V337">
        <v>74485.949441504956</v>
      </c>
      <c r="W337">
        <v>0</v>
      </c>
    </row>
    <row r="338" spans="6:23" x14ac:dyDescent="0.25">
      <c r="F338">
        <v>5</v>
      </c>
      <c r="G338">
        <v>5606</v>
      </c>
      <c r="H338" t="s">
        <v>798</v>
      </c>
      <c r="I338" t="s">
        <v>1259</v>
      </c>
      <c r="J338">
        <v>3</v>
      </c>
      <c r="K338" t="s">
        <v>13853</v>
      </c>
      <c r="L338">
        <v>1</v>
      </c>
      <c r="M338" t="s">
        <v>8278</v>
      </c>
      <c r="N338">
        <v>1</v>
      </c>
      <c r="O338" t="s">
        <v>13769</v>
      </c>
      <c r="P338" t="s">
        <v>13849</v>
      </c>
      <c r="Q338">
        <v>270103</v>
      </c>
      <c r="R338" t="s">
        <v>13539</v>
      </c>
      <c r="S338">
        <v>270103008</v>
      </c>
      <c r="T338" t="s">
        <v>13735</v>
      </c>
      <c r="U338">
        <v>0</v>
      </c>
      <c r="V338">
        <v>50385.465563243386</v>
      </c>
      <c r="W338">
        <v>0</v>
      </c>
    </row>
    <row r="339" spans="6:23" x14ac:dyDescent="0.25">
      <c r="F339">
        <v>5</v>
      </c>
      <c r="G339">
        <v>5701</v>
      </c>
      <c r="H339" t="s">
        <v>798</v>
      </c>
      <c r="I339" t="s">
        <v>1262</v>
      </c>
      <c r="J339">
        <v>1</v>
      </c>
      <c r="K339" t="s">
        <v>13847</v>
      </c>
      <c r="L339">
        <v>1</v>
      </c>
      <c r="M339" t="s">
        <v>8278</v>
      </c>
      <c r="N339">
        <v>1</v>
      </c>
      <c r="O339" t="s">
        <v>13769</v>
      </c>
      <c r="P339" t="s">
        <v>13848</v>
      </c>
      <c r="Q339">
        <v>270103</v>
      </c>
      <c r="R339" t="s">
        <v>13539</v>
      </c>
      <c r="S339">
        <v>270103008</v>
      </c>
      <c r="T339" t="s">
        <v>13735</v>
      </c>
      <c r="U339">
        <v>38465.937150729085</v>
      </c>
      <c r="V339">
        <v>73019.208269125738</v>
      </c>
      <c r="W339">
        <v>98082.257734419502</v>
      </c>
    </row>
    <row r="340" spans="6:23" x14ac:dyDescent="0.25">
      <c r="F340">
        <v>5</v>
      </c>
      <c r="G340">
        <v>5701</v>
      </c>
      <c r="H340" t="s">
        <v>798</v>
      </c>
      <c r="I340" t="s">
        <v>1262</v>
      </c>
      <c r="J340">
        <v>1</v>
      </c>
      <c r="K340" t="s">
        <v>13847</v>
      </c>
      <c r="L340">
        <v>1</v>
      </c>
      <c r="M340" t="s">
        <v>8278</v>
      </c>
      <c r="N340">
        <v>1</v>
      </c>
      <c r="O340" t="s">
        <v>13769</v>
      </c>
      <c r="P340" t="s">
        <v>13849</v>
      </c>
      <c r="Q340">
        <v>270103</v>
      </c>
      <c r="R340" t="s">
        <v>13539</v>
      </c>
      <c r="S340">
        <v>270103008</v>
      </c>
      <c r="T340" t="s">
        <v>13735</v>
      </c>
      <c r="U340">
        <v>12468.484391651287</v>
      </c>
      <c r="V340">
        <v>27351.197221182156</v>
      </c>
      <c r="W340">
        <v>19047.666820475319</v>
      </c>
    </row>
    <row r="341" spans="6:23" x14ac:dyDescent="0.25">
      <c r="F341">
        <v>5</v>
      </c>
      <c r="G341">
        <v>5701</v>
      </c>
      <c r="H341" t="s">
        <v>798</v>
      </c>
      <c r="I341" t="s">
        <v>1262</v>
      </c>
      <c r="J341">
        <v>1</v>
      </c>
      <c r="K341" t="s">
        <v>13847</v>
      </c>
      <c r="L341">
        <v>2</v>
      </c>
      <c r="M341" t="s">
        <v>13770</v>
      </c>
      <c r="N341">
        <v>1</v>
      </c>
      <c r="O341" t="s">
        <v>13769</v>
      </c>
      <c r="P341" t="s">
        <v>13850</v>
      </c>
      <c r="Q341">
        <v>270103</v>
      </c>
      <c r="R341" t="s">
        <v>13539</v>
      </c>
      <c r="S341">
        <v>270103008</v>
      </c>
      <c r="T341" t="s">
        <v>13735</v>
      </c>
      <c r="U341">
        <v>38465.937150729085</v>
      </c>
      <c r="V341">
        <v>55700.984971497797</v>
      </c>
      <c r="W341">
        <v>90493.884367123959</v>
      </c>
    </row>
    <row r="342" spans="6:23" x14ac:dyDescent="0.25">
      <c r="F342">
        <v>5</v>
      </c>
      <c r="G342">
        <v>5701</v>
      </c>
      <c r="H342" t="s">
        <v>798</v>
      </c>
      <c r="I342" t="s">
        <v>1262</v>
      </c>
      <c r="J342">
        <v>1</v>
      </c>
      <c r="K342" t="s">
        <v>13847</v>
      </c>
      <c r="L342">
        <v>2</v>
      </c>
      <c r="M342" t="s">
        <v>13770</v>
      </c>
      <c r="N342">
        <v>1</v>
      </c>
      <c r="O342" t="s">
        <v>13769</v>
      </c>
      <c r="P342" t="s">
        <v>13851</v>
      </c>
      <c r="Q342">
        <v>270103</v>
      </c>
      <c r="R342" t="s">
        <v>13539</v>
      </c>
      <c r="S342">
        <v>270103008</v>
      </c>
      <c r="T342" t="s">
        <v>13735</v>
      </c>
      <c r="U342">
        <v>12468.484391651287</v>
      </c>
      <c r="V342">
        <v>44669.42051881009</v>
      </c>
      <c r="W342">
        <v>26636.040187770879</v>
      </c>
    </row>
    <row r="343" spans="6:23" x14ac:dyDescent="0.25">
      <c r="F343">
        <v>5</v>
      </c>
      <c r="G343">
        <v>5701</v>
      </c>
      <c r="H343" t="s">
        <v>798</v>
      </c>
      <c r="I343" t="s">
        <v>1262</v>
      </c>
      <c r="J343">
        <v>2</v>
      </c>
      <c r="K343" t="s">
        <v>13852</v>
      </c>
      <c r="L343">
        <v>1</v>
      </c>
      <c r="M343" t="s">
        <v>8278</v>
      </c>
      <c r="N343">
        <v>1</v>
      </c>
      <c r="O343" t="s">
        <v>13769</v>
      </c>
      <c r="P343" t="s">
        <v>13848</v>
      </c>
      <c r="Q343">
        <v>270103</v>
      </c>
      <c r="R343" t="s">
        <v>13539</v>
      </c>
      <c r="S343">
        <v>270103008</v>
      </c>
      <c r="T343" t="s">
        <v>13735</v>
      </c>
      <c r="U343">
        <v>42629.896290905308</v>
      </c>
      <c r="V343">
        <v>100370.40549030786</v>
      </c>
      <c r="W343">
        <v>113841.41986186944</v>
      </c>
    </row>
    <row r="344" spans="6:23" x14ac:dyDescent="0.25">
      <c r="F344">
        <v>5</v>
      </c>
      <c r="G344">
        <v>5701</v>
      </c>
      <c r="H344" t="s">
        <v>798</v>
      </c>
      <c r="I344" t="s">
        <v>1262</v>
      </c>
      <c r="J344">
        <v>2</v>
      </c>
      <c r="K344" t="s">
        <v>13852</v>
      </c>
      <c r="L344">
        <v>1</v>
      </c>
      <c r="M344" t="s">
        <v>8278</v>
      </c>
      <c r="N344">
        <v>1</v>
      </c>
      <c r="O344" t="s">
        <v>13769</v>
      </c>
      <c r="P344" t="s">
        <v>13849</v>
      </c>
      <c r="Q344">
        <v>270103</v>
      </c>
      <c r="R344" t="s">
        <v>13539</v>
      </c>
      <c r="S344">
        <v>270103008</v>
      </c>
      <c r="T344" t="s">
        <v>13735</v>
      </c>
      <c r="U344">
        <v>8304.5252514750609</v>
      </c>
      <c r="V344">
        <v>0</v>
      </c>
      <c r="W344">
        <v>3288.5046930254221</v>
      </c>
    </row>
    <row r="345" spans="6:23" x14ac:dyDescent="0.25">
      <c r="F345">
        <v>5</v>
      </c>
      <c r="G345">
        <v>5701</v>
      </c>
      <c r="H345" t="s">
        <v>798</v>
      </c>
      <c r="I345" t="s">
        <v>1262</v>
      </c>
      <c r="J345">
        <v>3</v>
      </c>
      <c r="K345" t="s">
        <v>13853</v>
      </c>
      <c r="L345">
        <v>1</v>
      </c>
      <c r="M345" t="s">
        <v>8278</v>
      </c>
      <c r="N345">
        <v>1</v>
      </c>
      <c r="O345" t="s">
        <v>13769</v>
      </c>
      <c r="P345" t="s">
        <v>13848</v>
      </c>
      <c r="Q345">
        <v>270103</v>
      </c>
      <c r="R345" t="s">
        <v>13539</v>
      </c>
      <c r="S345">
        <v>270103008</v>
      </c>
      <c r="T345" t="s">
        <v>13735</v>
      </c>
      <c r="U345">
        <v>38465.937150729085</v>
      </c>
      <c r="V345">
        <v>73019.208269125738</v>
      </c>
      <c r="W345">
        <v>98082.257734419502</v>
      </c>
    </row>
    <row r="346" spans="6:23" x14ac:dyDescent="0.25">
      <c r="F346">
        <v>5</v>
      </c>
      <c r="G346">
        <v>5701</v>
      </c>
      <c r="H346" t="s">
        <v>798</v>
      </c>
      <c r="I346" t="s">
        <v>1262</v>
      </c>
      <c r="J346">
        <v>3</v>
      </c>
      <c r="K346" t="s">
        <v>13853</v>
      </c>
      <c r="L346">
        <v>1</v>
      </c>
      <c r="M346" t="s">
        <v>8278</v>
      </c>
      <c r="N346">
        <v>1</v>
      </c>
      <c r="O346" t="s">
        <v>13769</v>
      </c>
      <c r="P346" t="s">
        <v>13849</v>
      </c>
      <c r="Q346">
        <v>270103</v>
      </c>
      <c r="R346" t="s">
        <v>13539</v>
      </c>
      <c r="S346">
        <v>270103008</v>
      </c>
      <c r="T346" t="s">
        <v>13735</v>
      </c>
      <c r="U346">
        <v>12468.484391651287</v>
      </c>
      <c r="V346">
        <v>27351.197221182156</v>
      </c>
      <c r="W346">
        <v>19047.666820475319</v>
      </c>
    </row>
    <row r="347" spans="6:23" x14ac:dyDescent="0.25">
      <c r="F347">
        <v>5</v>
      </c>
      <c r="G347">
        <v>5703</v>
      </c>
      <c r="H347" t="s">
        <v>798</v>
      </c>
      <c r="I347" t="s">
        <v>1268</v>
      </c>
      <c r="J347">
        <v>1</v>
      </c>
      <c r="K347" t="s">
        <v>13847</v>
      </c>
      <c r="L347">
        <v>1</v>
      </c>
      <c r="M347" t="s">
        <v>8278</v>
      </c>
      <c r="N347">
        <v>1</v>
      </c>
      <c r="O347" t="s">
        <v>13769</v>
      </c>
      <c r="P347" t="s">
        <v>13848</v>
      </c>
      <c r="Q347">
        <v>270103</v>
      </c>
      <c r="R347" t="s">
        <v>13539</v>
      </c>
      <c r="S347">
        <v>270103008</v>
      </c>
      <c r="T347" t="s">
        <v>13735</v>
      </c>
      <c r="U347">
        <v>0</v>
      </c>
      <c r="V347">
        <v>107126.3741913033</v>
      </c>
      <c r="W347">
        <v>0</v>
      </c>
    </row>
    <row r="348" spans="6:23" x14ac:dyDescent="0.25">
      <c r="F348">
        <v>5</v>
      </c>
      <c r="G348">
        <v>5703</v>
      </c>
      <c r="H348" t="s">
        <v>798</v>
      </c>
      <c r="I348" t="s">
        <v>1268</v>
      </c>
      <c r="J348">
        <v>1</v>
      </c>
      <c r="K348" t="s">
        <v>13847</v>
      </c>
      <c r="L348">
        <v>1</v>
      </c>
      <c r="M348" t="s">
        <v>8278</v>
      </c>
      <c r="N348">
        <v>1</v>
      </c>
      <c r="O348" t="s">
        <v>13769</v>
      </c>
      <c r="P348" t="s">
        <v>13849</v>
      </c>
      <c r="Q348">
        <v>270103</v>
      </c>
      <c r="R348" t="s">
        <v>13539</v>
      </c>
      <c r="S348">
        <v>270103008</v>
      </c>
      <c r="T348" t="s">
        <v>13735</v>
      </c>
      <c r="U348">
        <v>0</v>
      </c>
      <c r="V348">
        <v>70956.551827773292</v>
      </c>
      <c r="W348">
        <v>0</v>
      </c>
    </row>
    <row r="349" spans="6:23" x14ac:dyDescent="0.25">
      <c r="F349">
        <v>5</v>
      </c>
      <c r="G349">
        <v>5703</v>
      </c>
      <c r="H349" t="s">
        <v>798</v>
      </c>
      <c r="I349" t="s">
        <v>1268</v>
      </c>
      <c r="J349">
        <v>1</v>
      </c>
      <c r="K349" t="s">
        <v>13847</v>
      </c>
      <c r="L349">
        <v>2</v>
      </c>
      <c r="M349" t="s">
        <v>13770</v>
      </c>
      <c r="N349">
        <v>1</v>
      </c>
      <c r="O349" t="s">
        <v>13769</v>
      </c>
      <c r="P349" t="s">
        <v>13854</v>
      </c>
      <c r="Q349">
        <v>270103</v>
      </c>
      <c r="R349" t="s">
        <v>13539</v>
      </c>
      <c r="S349">
        <v>270103008</v>
      </c>
      <c r="T349" t="s">
        <v>13735</v>
      </c>
      <c r="U349">
        <v>0</v>
      </c>
      <c r="V349">
        <v>12796.350780619756</v>
      </c>
      <c r="W349">
        <v>0</v>
      </c>
    </row>
    <row r="350" spans="6:23" x14ac:dyDescent="0.25">
      <c r="F350">
        <v>5</v>
      </c>
      <c r="G350">
        <v>5703</v>
      </c>
      <c r="H350" t="s">
        <v>798</v>
      </c>
      <c r="I350" t="s">
        <v>1268</v>
      </c>
      <c r="J350">
        <v>1</v>
      </c>
      <c r="K350" t="s">
        <v>13847</v>
      </c>
      <c r="L350">
        <v>2</v>
      </c>
      <c r="M350" t="s">
        <v>13770</v>
      </c>
      <c r="N350">
        <v>1</v>
      </c>
      <c r="O350" t="s">
        <v>13769</v>
      </c>
      <c r="P350" t="s">
        <v>13850</v>
      </c>
      <c r="Q350">
        <v>270103</v>
      </c>
      <c r="R350" t="s">
        <v>13539</v>
      </c>
      <c r="S350">
        <v>270103008</v>
      </c>
      <c r="T350" t="s">
        <v>13735</v>
      </c>
      <c r="U350">
        <v>0</v>
      </c>
      <c r="V350">
        <v>81371.696009111198</v>
      </c>
      <c r="W350">
        <v>0</v>
      </c>
    </row>
    <row r="351" spans="6:23" x14ac:dyDescent="0.25">
      <c r="F351">
        <v>5</v>
      </c>
      <c r="G351">
        <v>5703</v>
      </c>
      <c r="H351" t="s">
        <v>798</v>
      </c>
      <c r="I351" t="s">
        <v>1268</v>
      </c>
      <c r="J351">
        <v>1</v>
      </c>
      <c r="K351" t="s">
        <v>13847</v>
      </c>
      <c r="L351">
        <v>2</v>
      </c>
      <c r="M351" t="s">
        <v>13770</v>
      </c>
      <c r="N351">
        <v>1</v>
      </c>
      <c r="O351" t="s">
        <v>13769</v>
      </c>
      <c r="P351" t="s">
        <v>13851</v>
      </c>
      <c r="Q351">
        <v>270103</v>
      </c>
      <c r="R351" t="s">
        <v>13539</v>
      </c>
      <c r="S351">
        <v>270103008</v>
      </c>
      <c r="T351" t="s">
        <v>13735</v>
      </c>
      <c r="U351">
        <v>0</v>
      </c>
      <c r="V351">
        <v>83914.879229345635</v>
      </c>
      <c r="W351">
        <v>0</v>
      </c>
    </row>
    <row r="352" spans="6:23" x14ac:dyDescent="0.25">
      <c r="F352">
        <v>5</v>
      </c>
      <c r="G352">
        <v>5703</v>
      </c>
      <c r="H352" t="s">
        <v>798</v>
      </c>
      <c r="I352" t="s">
        <v>1268</v>
      </c>
      <c r="J352">
        <v>2</v>
      </c>
      <c r="K352" t="s">
        <v>13852</v>
      </c>
      <c r="L352">
        <v>1</v>
      </c>
      <c r="M352" t="s">
        <v>8278</v>
      </c>
      <c r="N352">
        <v>1</v>
      </c>
      <c r="O352" t="s">
        <v>13769</v>
      </c>
      <c r="P352" t="s">
        <v>13848</v>
      </c>
      <c r="Q352">
        <v>270103</v>
      </c>
      <c r="R352" t="s">
        <v>13539</v>
      </c>
      <c r="S352">
        <v>270103008</v>
      </c>
      <c r="T352" t="s">
        <v>13735</v>
      </c>
      <c r="U352">
        <v>0</v>
      </c>
      <c r="V352">
        <v>154587.14152390903</v>
      </c>
      <c r="W352">
        <v>0</v>
      </c>
    </row>
    <row r="353" spans="6:23" x14ac:dyDescent="0.25">
      <c r="F353">
        <v>5</v>
      </c>
      <c r="G353">
        <v>5703</v>
      </c>
      <c r="H353" t="s">
        <v>798</v>
      </c>
      <c r="I353" t="s">
        <v>1268</v>
      </c>
      <c r="J353">
        <v>2</v>
      </c>
      <c r="K353" t="s">
        <v>13852</v>
      </c>
      <c r="L353">
        <v>1</v>
      </c>
      <c r="M353" t="s">
        <v>8278</v>
      </c>
      <c r="N353">
        <v>1</v>
      </c>
      <c r="O353" t="s">
        <v>13769</v>
      </c>
      <c r="P353" t="s">
        <v>13849</v>
      </c>
      <c r="Q353">
        <v>270103</v>
      </c>
      <c r="R353" t="s">
        <v>13539</v>
      </c>
      <c r="S353">
        <v>270103008</v>
      </c>
      <c r="T353" t="s">
        <v>13735</v>
      </c>
      <c r="U353">
        <v>0</v>
      </c>
      <c r="V353">
        <v>23495.784495167569</v>
      </c>
      <c r="W353">
        <v>0</v>
      </c>
    </row>
    <row r="354" spans="6:23" x14ac:dyDescent="0.25">
      <c r="F354">
        <v>5</v>
      </c>
      <c r="G354">
        <v>5703</v>
      </c>
      <c r="H354" t="s">
        <v>798</v>
      </c>
      <c r="I354" t="s">
        <v>1268</v>
      </c>
      <c r="J354">
        <v>3</v>
      </c>
      <c r="K354" t="s">
        <v>13853</v>
      </c>
      <c r="L354">
        <v>1</v>
      </c>
      <c r="M354" t="s">
        <v>8278</v>
      </c>
      <c r="N354">
        <v>1</v>
      </c>
      <c r="O354" t="s">
        <v>13769</v>
      </c>
      <c r="P354" t="s">
        <v>13848</v>
      </c>
      <c r="Q354">
        <v>270103</v>
      </c>
      <c r="R354" t="s">
        <v>13539</v>
      </c>
      <c r="S354">
        <v>270103008</v>
      </c>
      <c r="T354" t="s">
        <v>13735</v>
      </c>
      <c r="U354">
        <v>0</v>
      </c>
      <c r="V354">
        <v>107126.3741913033</v>
      </c>
      <c r="W354">
        <v>0</v>
      </c>
    </row>
    <row r="355" spans="6:23" x14ac:dyDescent="0.25">
      <c r="F355">
        <v>5</v>
      </c>
      <c r="G355">
        <v>5703</v>
      </c>
      <c r="H355" t="s">
        <v>798</v>
      </c>
      <c r="I355" t="s">
        <v>1268</v>
      </c>
      <c r="J355">
        <v>3</v>
      </c>
      <c r="K355" t="s">
        <v>13853</v>
      </c>
      <c r="L355">
        <v>1</v>
      </c>
      <c r="M355" t="s">
        <v>8278</v>
      </c>
      <c r="N355">
        <v>1</v>
      </c>
      <c r="O355" t="s">
        <v>13769</v>
      </c>
      <c r="P355" t="s">
        <v>13849</v>
      </c>
      <c r="Q355">
        <v>270103</v>
      </c>
      <c r="R355" t="s">
        <v>13539</v>
      </c>
      <c r="S355">
        <v>270103008</v>
      </c>
      <c r="T355" t="s">
        <v>13735</v>
      </c>
      <c r="U355">
        <v>0</v>
      </c>
      <c r="V355">
        <v>70956.551827773292</v>
      </c>
      <c r="W355">
        <v>0</v>
      </c>
    </row>
    <row r="356" spans="6:23" x14ac:dyDescent="0.25">
      <c r="F356">
        <v>5</v>
      </c>
      <c r="G356">
        <v>5706</v>
      </c>
      <c r="H356" t="s">
        <v>798</v>
      </c>
      <c r="I356" t="s">
        <v>1277</v>
      </c>
      <c r="J356">
        <v>1</v>
      </c>
      <c r="K356" t="s">
        <v>13847</v>
      </c>
      <c r="L356">
        <v>1</v>
      </c>
      <c r="M356" t="s">
        <v>8278</v>
      </c>
      <c r="N356">
        <v>1</v>
      </c>
      <c r="O356" t="s">
        <v>13769</v>
      </c>
      <c r="P356" t="s">
        <v>13848</v>
      </c>
      <c r="Q356">
        <v>270103</v>
      </c>
      <c r="R356" t="s">
        <v>13539</v>
      </c>
      <c r="S356">
        <v>270103008</v>
      </c>
      <c r="T356" t="s">
        <v>13735</v>
      </c>
      <c r="U356">
        <v>0</v>
      </c>
      <c r="V356">
        <v>55137.621427764629</v>
      </c>
      <c r="W356">
        <v>0</v>
      </c>
    </row>
    <row r="357" spans="6:23" x14ac:dyDescent="0.25">
      <c r="F357">
        <v>5</v>
      </c>
      <c r="G357">
        <v>5706</v>
      </c>
      <c r="H357" t="s">
        <v>798</v>
      </c>
      <c r="I357" t="s">
        <v>1277</v>
      </c>
      <c r="J357">
        <v>1</v>
      </c>
      <c r="K357" t="s">
        <v>13847</v>
      </c>
      <c r="L357">
        <v>2</v>
      </c>
      <c r="M357" t="s">
        <v>13770</v>
      </c>
      <c r="N357">
        <v>1</v>
      </c>
      <c r="O357" t="s">
        <v>13769</v>
      </c>
      <c r="P357" t="s">
        <v>13850</v>
      </c>
      <c r="Q357">
        <v>270103</v>
      </c>
      <c r="R357" t="s">
        <v>13539</v>
      </c>
      <c r="S357">
        <v>270103008</v>
      </c>
      <c r="T357" t="s">
        <v>13735</v>
      </c>
      <c r="U357">
        <v>0</v>
      </c>
      <c r="V357">
        <v>24396.904499685337</v>
      </c>
      <c r="W357">
        <v>0</v>
      </c>
    </row>
    <row r="358" spans="6:23" x14ac:dyDescent="0.25">
      <c r="F358">
        <v>5</v>
      </c>
      <c r="G358">
        <v>5706</v>
      </c>
      <c r="H358" t="s">
        <v>798</v>
      </c>
      <c r="I358" t="s">
        <v>1277</v>
      </c>
      <c r="J358">
        <v>1</v>
      </c>
      <c r="K358" t="s">
        <v>13847</v>
      </c>
      <c r="L358">
        <v>2</v>
      </c>
      <c r="M358" t="s">
        <v>13770</v>
      </c>
      <c r="N358">
        <v>1</v>
      </c>
      <c r="O358" t="s">
        <v>13769</v>
      </c>
      <c r="P358" t="s">
        <v>13851</v>
      </c>
      <c r="Q358">
        <v>270103</v>
      </c>
      <c r="R358" t="s">
        <v>13539</v>
      </c>
      <c r="S358">
        <v>270103008</v>
      </c>
      <c r="T358" t="s">
        <v>13735</v>
      </c>
      <c r="U358">
        <v>0</v>
      </c>
      <c r="V358">
        <v>30740.716928079299</v>
      </c>
      <c r="W358">
        <v>0</v>
      </c>
    </row>
    <row r="359" spans="6:23" x14ac:dyDescent="0.25">
      <c r="F359">
        <v>5</v>
      </c>
      <c r="G359">
        <v>5706</v>
      </c>
      <c r="H359" t="s">
        <v>798</v>
      </c>
      <c r="I359" t="s">
        <v>1277</v>
      </c>
      <c r="J359">
        <v>2</v>
      </c>
      <c r="K359" t="s">
        <v>13852</v>
      </c>
      <c r="L359">
        <v>1</v>
      </c>
      <c r="M359" t="s">
        <v>8278</v>
      </c>
      <c r="N359">
        <v>1</v>
      </c>
      <c r="O359" t="s">
        <v>13769</v>
      </c>
      <c r="P359" t="s">
        <v>13848</v>
      </c>
      <c r="Q359">
        <v>270103</v>
      </c>
      <c r="R359" t="s">
        <v>13539</v>
      </c>
      <c r="S359">
        <v>270103008</v>
      </c>
      <c r="T359" t="s">
        <v>13735</v>
      </c>
      <c r="U359">
        <v>0</v>
      </c>
      <c r="V359">
        <v>55137.621427764629</v>
      </c>
      <c r="W359">
        <v>0</v>
      </c>
    </row>
    <row r="360" spans="6:23" x14ac:dyDescent="0.25">
      <c r="F360">
        <v>5</v>
      </c>
      <c r="G360">
        <v>5706</v>
      </c>
      <c r="H360" t="s">
        <v>798</v>
      </c>
      <c r="I360" t="s">
        <v>1277</v>
      </c>
      <c r="J360">
        <v>3</v>
      </c>
      <c r="K360" t="s">
        <v>13853</v>
      </c>
      <c r="L360">
        <v>1</v>
      </c>
      <c r="M360" t="s">
        <v>8278</v>
      </c>
      <c r="N360">
        <v>1</v>
      </c>
      <c r="O360" t="s">
        <v>13769</v>
      </c>
      <c r="P360" t="s">
        <v>13848</v>
      </c>
      <c r="Q360">
        <v>270103</v>
      </c>
      <c r="R360" t="s">
        <v>13539</v>
      </c>
      <c r="S360">
        <v>270103008</v>
      </c>
      <c r="T360" t="s">
        <v>13735</v>
      </c>
      <c r="U360">
        <v>0</v>
      </c>
      <c r="V360">
        <v>55137.621427764629</v>
      </c>
      <c r="W360">
        <v>0</v>
      </c>
    </row>
    <row r="361" spans="6:23" x14ac:dyDescent="0.25">
      <c r="F361">
        <v>5</v>
      </c>
      <c r="G361">
        <v>5801</v>
      </c>
      <c r="H361" t="s">
        <v>798</v>
      </c>
      <c r="I361" t="s">
        <v>1280</v>
      </c>
      <c r="J361">
        <v>1</v>
      </c>
      <c r="K361" t="s">
        <v>13847</v>
      </c>
      <c r="L361">
        <v>1</v>
      </c>
      <c r="M361" t="s">
        <v>8278</v>
      </c>
      <c r="N361">
        <v>1</v>
      </c>
      <c r="O361" t="s">
        <v>13769</v>
      </c>
      <c r="P361" t="s">
        <v>13848</v>
      </c>
      <c r="Q361">
        <v>270103</v>
      </c>
      <c r="R361" t="s">
        <v>13539</v>
      </c>
      <c r="S361">
        <v>270103008</v>
      </c>
      <c r="T361" t="s">
        <v>13735</v>
      </c>
      <c r="U361">
        <v>43419.260325374591</v>
      </c>
      <c r="V361">
        <v>56057.332321960101</v>
      </c>
      <c r="W361">
        <v>34672.443085523417</v>
      </c>
    </row>
    <row r="362" spans="6:23" x14ac:dyDescent="0.25">
      <c r="F362">
        <v>5</v>
      </c>
      <c r="G362">
        <v>5801</v>
      </c>
      <c r="H362" t="s">
        <v>798</v>
      </c>
      <c r="I362" t="s">
        <v>1280</v>
      </c>
      <c r="J362">
        <v>1</v>
      </c>
      <c r="K362" t="s">
        <v>13847</v>
      </c>
      <c r="L362">
        <v>1</v>
      </c>
      <c r="M362" t="s">
        <v>8278</v>
      </c>
      <c r="N362">
        <v>1</v>
      </c>
      <c r="O362" t="s">
        <v>13769</v>
      </c>
      <c r="P362" t="s">
        <v>13849</v>
      </c>
      <c r="Q362">
        <v>270103</v>
      </c>
      <c r="R362" t="s">
        <v>13539</v>
      </c>
      <c r="S362">
        <v>270103008</v>
      </c>
      <c r="T362" t="s">
        <v>13735</v>
      </c>
      <c r="U362">
        <v>13714.050733763397</v>
      </c>
      <c r="V362">
        <v>7692.9724665422937</v>
      </c>
      <c r="W362">
        <v>7563.8674597456065</v>
      </c>
    </row>
    <row r="363" spans="6:23" x14ac:dyDescent="0.25">
      <c r="F363">
        <v>5</v>
      </c>
      <c r="G363">
        <v>5801</v>
      </c>
      <c r="H363" t="s">
        <v>798</v>
      </c>
      <c r="I363" t="s">
        <v>1280</v>
      </c>
      <c r="J363">
        <v>1</v>
      </c>
      <c r="K363" t="s">
        <v>13847</v>
      </c>
      <c r="L363">
        <v>2</v>
      </c>
      <c r="M363" t="s">
        <v>13770</v>
      </c>
      <c r="N363">
        <v>1</v>
      </c>
      <c r="O363" t="s">
        <v>13769</v>
      </c>
      <c r="P363" t="s">
        <v>13850</v>
      </c>
      <c r="Q363">
        <v>270103</v>
      </c>
      <c r="R363" t="s">
        <v>13539</v>
      </c>
      <c r="S363">
        <v>270103008</v>
      </c>
      <c r="T363" t="s">
        <v>13735</v>
      </c>
      <c r="U363">
        <v>29759.181680331028</v>
      </c>
      <c r="V363">
        <v>53709.031986979127</v>
      </c>
      <c r="W363">
        <v>32585.186002161452</v>
      </c>
    </row>
    <row r="364" spans="6:23" x14ac:dyDescent="0.25">
      <c r="F364">
        <v>5</v>
      </c>
      <c r="G364">
        <v>5801</v>
      </c>
      <c r="H364" t="s">
        <v>798</v>
      </c>
      <c r="I364" t="s">
        <v>1280</v>
      </c>
      <c r="J364">
        <v>1</v>
      </c>
      <c r="K364" t="s">
        <v>13847</v>
      </c>
      <c r="L364">
        <v>2</v>
      </c>
      <c r="M364" t="s">
        <v>13770</v>
      </c>
      <c r="N364">
        <v>1</v>
      </c>
      <c r="O364" t="s">
        <v>13769</v>
      </c>
      <c r="P364" t="s">
        <v>13851</v>
      </c>
      <c r="Q364">
        <v>270103</v>
      </c>
      <c r="R364" t="s">
        <v>13539</v>
      </c>
      <c r="S364">
        <v>270103008</v>
      </c>
      <c r="T364" t="s">
        <v>13735</v>
      </c>
      <c r="U364">
        <v>27374.12937880696</v>
      </c>
      <c r="V364">
        <v>10041.272801523273</v>
      </c>
      <c r="W364">
        <v>9651.1245431075677</v>
      </c>
    </row>
    <row r="365" spans="6:23" x14ac:dyDescent="0.25">
      <c r="F365">
        <v>5</v>
      </c>
      <c r="G365">
        <v>5801</v>
      </c>
      <c r="H365" t="s">
        <v>798</v>
      </c>
      <c r="I365" t="s">
        <v>1280</v>
      </c>
      <c r="J365">
        <v>2</v>
      </c>
      <c r="K365" t="s">
        <v>13852</v>
      </c>
      <c r="L365">
        <v>1</v>
      </c>
      <c r="M365" t="s">
        <v>8278</v>
      </c>
      <c r="N365">
        <v>1</v>
      </c>
      <c r="O365" t="s">
        <v>13769</v>
      </c>
      <c r="P365" t="s">
        <v>13848</v>
      </c>
      <c r="Q365">
        <v>270103</v>
      </c>
      <c r="R365" t="s">
        <v>13539</v>
      </c>
      <c r="S365">
        <v>270103008</v>
      </c>
      <c r="T365" t="s">
        <v>13735</v>
      </c>
      <c r="U365">
        <v>57133.311059137988</v>
      </c>
      <c r="V365">
        <v>61714.449227168901</v>
      </c>
      <c r="W365">
        <v>42236.310545269022</v>
      </c>
    </row>
    <row r="366" spans="6:23" x14ac:dyDescent="0.25">
      <c r="F366">
        <v>5</v>
      </c>
      <c r="G366">
        <v>5801</v>
      </c>
      <c r="H366" t="s">
        <v>798</v>
      </c>
      <c r="I366" t="s">
        <v>1280</v>
      </c>
      <c r="J366">
        <v>2</v>
      </c>
      <c r="K366" t="s">
        <v>13852</v>
      </c>
      <c r="L366">
        <v>1</v>
      </c>
      <c r="M366" t="s">
        <v>8278</v>
      </c>
      <c r="N366">
        <v>1</v>
      </c>
      <c r="O366" t="s">
        <v>13769</v>
      </c>
      <c r="P366" t="s">
        <v>13849</v>
      </c>
      <c r="Q366">
        <v>270103</v>
      </c>
      <c r="R366" t="s">
        <v>13539</v>
      </c>
      <c r="S366">
        <v>270103008</v>
      </c>
      <c r="T366" t="s">
        <v>13735</v>
      </c>
      <c r="U366">
        <v>0</v>
      </c>
      <c r="V366">
        <v>2035.8555613335029</v>
      </c>
      <c r="W366">
        <v>0</v>
      </c>
    </row>
    <row r="367" spans="6:23" x14ac:dyDescent="0.25">
      <c r="F367">
        <v>5</v>
      </c>
      <c r="G367">
        <v>5801</v>
      </c>
      <c r="H367" t="s">
        <v>798</v>
      </c>
      <c r="I367" t="s">
        <v>1280</v>
      </c>
      <c r="J367">
        <v>3</v>
      </c>
      <c r="K367" t="s">
        <v>13853</v>
      </c>
      <c r="L367">
        <v>1</v>
      </c>
      <c r="M367" t="s">
        <v>8278</v>
      </c>
      <c r="N367">
        <v>1</v>
      </c>
      <c r="O367" t="s">
        <v>13769</v>
      </c>
      <c r="P367" t="s">
        <v>13848</v>
      </c>
      <c r="Q367">
        <v>270103</v>
      </c>
      <c r="R367" t="s">
        <v>13539</v>
      </c>
      <c r="S367">
        <v>270103008</v>
      </c>
      <c r="T367" t="s">
        <v>13735</v>
      </c>
      <c r="U367">
        <v>43419.260325374591</v>
      </c>
      <c r="V367">
        <v>56057.332321960101</v>
      </c>
      <c r="W367">
        <v>34672.443085523417</v>
      </c>
    </row>
    <row r="368" spans="6:23" x14ac:dyDescent="0.25">
      <c r="F368">
        <v>5</v>
      </c>
      <c r="G368">
        <v>5801</v>
      </c>
      <c r="H368" t="s">
        <v>798</v>
      </c>
      <c r="I368" t="s">
        <v>1280</v>
      </c>
      <c r="J368">
        <v>3</v>
      </c>
      <c r="K368" t="s">
        <v>13853</v>
      </c>
      <c r="L368">
        <v>1</v>
      </c>
      <c r="M368" t="s">
        <v>8278</v>
      </c>
      <c r="N368">
        <v>1</v>
      </c>
      <c r="O368" t="s">
        <v>13769</v>
      </c>
      <c r="P368" t="s">
        <v>13849</v>
      </c>
      <c r="Q368">
        <v>270103</v>
      </c>
      <c r="R368" t="s">
        <v>13539</v>
      </c>
      <c r="S368">
        <v>270103008</v>
      </c>
      <c r="T368" t="s">
        <v>13735</v>
      </c>
      <c r="U368">
        <v>13714.050733763397</v>
      </c>
      <c r="V368">
        <v>7692.9724665422937</v>
      </c>
      <c r="W368">
        <v>7563.8674597456065</v>
      </c>
    </row>
    <row r="369" spans="6:23" x14ac:dyDescent="0.25">
      <c r="F369">
        <v>5</v>
      </c>
      <c r="G369">
        <v>5802</v>
      </c>
      <c r="H369" t="s">
        <v>798</v>
      </c>
      <c r="I369" t="s">
        <v>1283</v>
      </c>
      <c r="J369">
        <v>1</v>
      </c>
      <c r="K369" t="s">
        <v>13847</v>
      </c>
      <c r="L369">
        <v>1</v>
      </c>
      <c r="M369" t="s">
        <v>8278</v>
      </c>
      <c r="N369">
        <v>1</v>
      </c>
      <c r="O369" t="s">
        <v>13769</v>
      </c>
      <c r="P369" t="s">
        <v>13848</v>
      </c>
      <c r="Q369">
        <v>270103</v>
      </c>
      <c r="R369" t="s">
        <v>13539</v>
      </c>
      <c r="S369">
        <v>270103008</v>
      </c>
      <c r="T369" t="s">
        <v>13735</v>
      </c>
      <c r="U369">
        <v>40195.655921392863</v>
      </c>
      <c r="V369">
        <v>32133.357415848262</v>
      </c>
      <c r="W369">
        <v>52060.959996846141</v>
      </c>
    </row>
    <row r="370" spans="6:23" x14ac:dyDescent="0.25">
      <c r="F370">
        <v>5</v>
      </c>
      <c r="G370">
        <v>5802</v>
      </c>
      <c r="H370" t="s">
        <v>798</v>
      </c>
      <c r="I370" t="s">
        <v>1283</v>
      </c>
      <c r="J370">
        <v>1</v>
      </c>
      <c r="K370" t="s">
        <v>13847</v>
      </c>
      <c r="L370">
        <v>1</v>
      </c>
      <c r="M370" t="s">
        <v>8278</v>
      </c>
      <c r="N370">
        <v>1</v>
      </c>
      <c r="O370" t="s">
        <v>13769</v>
      </c>
      <c r="P370" t="s">
        <v>13849</v>
      </c>
      <c r="Q370">
        <v>270103</v>
      </c>
      <c r="R370" t="s">
        <v>13539</v>
      </c>
      <c r="S370">
        <v>270103008</v>
      </c>
      <c r="T370" t="s">
        <v>13735</v>
      </c>
      <c r="U370">
        <v>9843.130494742285</v>
      </c>
      <c r="V370">
        <v>0</v>
      </c>
      <c r="W370">
        <v>7458.0530350438048</v>
      </c>
    </row>
    <row r="371" spans="6:23" x14ac:dyDescent="0.25">
      <c r="F371">
        <v>5</v>
      </c>
      <c r="G371">
        <v>5802</v>
      </c>
      <c r="H371" t="s">
        <v>798</v>
      </c>
      <c r="I371" t="s">
        <v>1283</v>
      </c>
      <c r="J371">
        <v>1</v>
      </c>
      <c r="K371" t="s">
        <v>13847</v>
      </c>
      <c r="L371">
        <v>2</v>
      </c>
      <c r="M371" t="s">
        <v>13770</v>
      </c>
      <c r="N371">
        <v>1</v>
      </c>
      <c r="O371" t="s">
        <v>13769</v>
      </c>
      <c r="P371" t="s">
        <v>13850</v>
      </c>
      <c r="Q371">
        <v>270103</v>
      </c>
      <c r="R371" t="s">
        <v>13539</v>
      </c>
      <c r="S371">
        <v>270103008</v>
      </c>
      <c r="T371" t="s">
        <v>13735</v>
      </c>
      <c r="U371">
        <v>40195.655921392863</v>
      </c>
      <c r="V371">
        <v>32133.357415848262</v>
      </c>
      <c r="W371">
        <v>32464.211761966766</v>
      </c>
    </row>
    <row r="372" spans="6:23" x14ac:dyDescent="0.25">
      <c r="F372">
        <v>5</v>
      </c>
      <c r="G372">
        <v>5802</v>
      </c>
      <c r="H372" t="s">
        <v>798</v>
      </c>
      <c r="I372" t="s">
        <v>1283</v>
      </c>
      <c r="J372">
        <v>1</v>
      </c>
      <c r="K372" t="s">
        <v>13847</v>
      </c>
      <c r="L372">
        <v>2</v>
      </c>
      <c r="M372" t="s">
        <v>13770</v>
      </c>
      <c r="N372">
        <v>1</v>
      </c>
      <c r="O372" t="s">
        <v>13769</v>
      </c>
      <c r="P372" t="s">
        <v>13851</v>
      </c>
      <c r="Q372">
        <v>270103</v>
      </c>
      <c r="R372" t="s">
        <v>13539</v>
      </c>
      <c r="S372">
        <v>270103008</v>
      </c>
      <c r="T372" t="s">
        <v>13735</v>
      </c>
      <c r="U372">
        <v>9843.130494742285</v>
      </c>
      <c r="V372">
        <v>0</v>
      </c>
      <c r="W372">
        <v>27054.801269923173</v>
      </c>
    </row>
    <row r="373" spans="6:23" x14ac:dyDescent="0.25">
      <c r="F373">
        <v>5</v>
      </c>
      <c r="G373">
        <v>5802</v>
      </c>
      <c r="H373" t="s">
        <v>798</v>
      </c>
      <c r="I373" t="s">
        <v>1283</v>
      </c>
      <c r="J373">
        <v>2</v>
      </c>
      <c r="K373" t="s">
        <v>13852</v>
      </c>
      <c r="L373">
        <v>1</v>
      </c>
      <c r="M373" t="s">
        <v>8278</v>
      </c>
      <c r="N373">
        <v>1</v>
      </c>
      <c r="O373" t="s">
        <v>13769</v>
      </c>
      <c r="P373" t="s">
        <v>13848</v>
      </c>
      <c r="Q373">
        <v>270103</v>
      </c>
      <c r="R373" t="s">
        <v>13539</v>
      </c>
      <c r="S373">
        <v>270103008</v>
      </c>
      <c r="T373" t="s">
        <v>13735</v>
      </c>
      <c r="U373">
        <v>50038.786416135146</v>
      </c>
      <c r="V373">
        <v>32133.357415848262</v>
      </c>
      <c r="W373">
        <v>59519.013031889939</v>
      </c>
    </row>
    <row r="374" spans="6:23" x14ac:dyDescent="0.25">
      <c r="F374">
        <v>5</v>
      </c>
      <c r="G374">
        <v>5802</v>
      </c>
      <c r="H374" t="s">
        <v>798</v>
      </c>
      <c r="I374" t="s">
        <v>1283</v>
      </c>
      <c r="J374">
        <v>3</v>
      </c>
      <c r="K374" t="s">
        <v>13853</v>
      </c>
      <c r="L374">
        <v>1</v>
      </c>
      <c r="M374" t="s">
        <v>8278</v>
      </c>
      <c r="N374">
        <v>1</v>
      </c>
      <c r="O374" t="s">
        <v>13769</v>
      </c>
      <c r="P374" t="s">
        <v>13848</v>
      </c>
      <c r="Q374">
        <v>270103</v>
      </c>
      <c r="R374" t="s">
        <v>13539</v>
      </c>
      <c r="S374">
        <v>270103008</v>
      </c>
      <c r="T374" t="s">
        <v>13735</v>
      </c>
      <c r="U374">
        <v>40195.655921392863</v>
      </c>
      <c r="V374">
        <v>32133.357415848262</v>
      </c>
      <c r="W374">
        <v>52060.959996846141</v>
      </c>
    </row>
    <row r="375" spans="6:23" x14ac:dyDescent="0.25">
      <c r="F375">
        <v>5</v>
      </c>
      <c r="G375">
        <v>5802</v>
      </c>
      <c r="H375" t="s">
        <v>798</v>
      </c>
      <c r="I375" t="s">
        <v>1283</v>
      </c>
      <c r="J375">
        <v>3</v>
      </c>
      <c r="K375" t="s">
        <v>13853</v>
      </c>
      <c r="L375">
        <v>1</v>
      </c>
      <c r="M375" t="s">
        <v>8278</v>
      </c>
      <c r="N375">
        <v>1</v>
      </c>
      <c r="O375" t="s">
        <v>13769</v>
      </c>
      <c r="P375" t="s">
        <v>13849</v>
      </c>
      <c r="Q375">
        <v>270103</v>
      </c>
      <c r="R375" t="s">
        <v>13539</v>
      </c>
      <c r="S375">
        <v>270103008</v>
      </c>
      <c r="T375" t="s">
        <v>13735</v>
      </c>
      <c r="U375">
        <v>9843.130494742285</v>
      </c>
      <c r="V375">
        <v>0</v>
      </c>
      <c r="W375">
        <v>7458.0530350438048</v>
      </c>
    </row>
    <row r="376" spans="6:23" x14ac:dyDescent="0.25">
      <c r="F376">
        <v>5</v>
      </c>
      <c r="G376">
        <v>5803</v>
      </c>
      <c r="H376" t="s">
        <v>798</v>
      </c>
      <c r="I376" t="s">
        <v>1286</v>
      </c>
      <c r="J376">
        <v>1</v>
      </c>
      <c r="K376" t="s">
        <v>13847</v>
      </c>
      <c r="L376">
        <v>1</v>
      </c>
      <c r="M376" t="s">
        <v>8278</v>
      </c>
      <c r="N376">
        <v>1</v>
      </c>
      <c r="O376" t="s">
        <v>13769</v>
      </c>
      <c r="P376" t="s">
        <v>13848</v>
      </c>
      <c r="Q376">
        <v>270103</v>
      </c>
      <c r="R376" t="s">
        <v>13539</v>
      </c>
      <c r="S376">
        <v>270103008</v>
      </c>
      <c r="T376" t="s">
        <v>13735</v>
      </c>
      <c r="U376">
        <v>0</v>
      </c>
      <c r="V376">
        <v>66261.828108757196</v>
      </c>
      <c r="W376">
        <v>0</v>
      </c>
    </row>
    <row r="377" spans="6:23" x14ac:dyDescent="0.25">
      <c r="F377">
        <v>5</v>
      </c>
      <c r="G377">
        <v>5803</v>
      </c>
      <c r="H377" t="s">
        <v>798</v>
      </c>
      <c r="I377" t="s">
        <v>1286</v>
      </c>
      <c r="J377">
        <v>1</v>
      </c>
      <c r="K377" t="s">
        <v>13847</v>
      </c>
      <c r="L377">
        <v>2</v>
      </c>
      <c r="M377" t="s">
        <v>13770</v>
      </c>
      <c r="N377">
        <v>1</v>
      </c>
      <c r="O377" t="s">
        <v>13769</v>
      </c>
      <c r="P377" t="s">
        <v>13850</v>
      </c>
      <c r="Q377">
        <v>270103</v>
      </c>
      <c r="R377" t="s">
        <v>13539</v>
      </c>
      <c r="S377">
        <v>270103008</v>
      </c>
      <c r="T377" t="s">
        <v>13735</v>
      </c>
      <c r="U377">
        <v>0</v>
      </c>
      <c r="V377">
        <v>66261.828108757196</v>
      </c>
      <c r="W377">
        <v>0</v>
      </c>
    </row>
    <row r="378" spans="6:23" x14ac:dyDescent="0.25">
      <c r="F378">
        <v>5</v>
      </c>
      <c r="G378">
        <v>5803</v>
      </c>
      <c r="H378" t="s">
        <v>798</v>
      </c>
      <c r="I378" t="s">
        <v>1286</v>
      </c>
      <c r="J378">
        <v>2</v>
      </c>
      <c r="K378" t="s">
        <v>13852</v>
      </c>
      <c r="L378">
        <v>1</v>
      </c>
      <c r="M378" t="s">
        <v>8278</v>
      </c>
      <c r="N378">
        <v>1</v>
      </c>
      <c r="O378" t="s">
        <v>13769</v>
      </c>
      <c r="P378" t="s">
        <v>13848</v>
      </c>
      <c r="Q378">
        <v>270103</v>
      </c>
      <c r="R378" t="s">
        <v>13539</v>
      </c>
      <c r="S378">
        <v>270103008</v>
      </c>
      <c r="T378" t="s">
        <v>13735</v>
      </c>
      <c r="U378">
        <v>0</v>
      </c>
      <c r="V378">
        <v>66261.828108757196</v>
      </c>
      <c r="W378">
        <v>0</v>
      </c>
    </row>
    <row r="379" spans="6:23" x14ac:dyDescent="0.25">
      <c r="F379">
        <v>5</v>
      </c>
      <c r="G379">
        <v>5803</v>
      </c>
      <c r="H379" t="s">
        <v>798</v>
      </c>
      <c r="I379" t="s">
        <v>1286</v>
      </c>
      <c r="J379">
        <v>3</v>
      </c>
      <c r="K379" t="s">
        <v>13853</v>
      </c>
      <c r="L379">
        <v>1</v>
      </c>
      <c r="M379" t="s">
        <v>8278</v>
      </c>
      <c r="N379">
        <v>1</v>
      </c>
      <c r="O379" t="s">
        <v>13769</v>
      </c>
      <c r="P379" t="s">
        <v>13848</v>
      </c>
      <c r="Q379">
        <v>270103</v>
      </c>
      <c r="R379" t="s">
        <v>13539</v>
      </c>
      <c r="S379">
        <v>270103008</v>
      </c>
      <c r="T379" t="s">
        <v>13735</v>
      </c>
      <c r="U379">
        <v>0</v>
      </c>
      <c r="V379">
        <v>66261.828108757196</v>
      </c>
      <c r="W379">
        <v>0</v>
      </c>
    </row>
    <row r="380" spans="6:23" x14ac:dyDescent="0.25">
      <c r="F380">
        <v>5</v>
      </c>
      <c r="G380">
        <v>5804</v>
      </c>
      <c r="H380" t="s">
        <v>798</v>
      </c>
      <c r="I380" t="s">
        <v>1289</v>
      </c>
      <c r="J380">
        <v>1</v>
      </c>
      <c r="K380" t="s">
        <v>13847</v>
      </c>
      <c r="L380">
        <v>1</v>
      </c>
      <c r="M380" t="s">
        <v>8278</v>
      </c>
      <c r="N380">
        <v>1</v>
      </c>
      <c r="O380" t="s">
        <v>13769</v>
      </c>
      <c r="P380" t="s">
        <v>13848</v>
      </c>
      <c r="Q380">
        <v>270103</v>
      </c>
      <c r="R380" t="s">
        <v>13539</v>
      </c>
      <c r="S380">
        <v>270103008</v>
      </c>
      <c r="T380" t="s">
        <v>13735</v>
      </c>
      <c r="U380">
        <v>46417.040142643731</v>
      </c>
      <c r="V380">
        <v>31971.226127116024</v>
      </c>
      <c r="W380">
        <v>57992.685322227495</v>
      </c>
    </row>
    <row r="381" spans="6:23" x14ac:dyDescent="0.25">
      <c r="F381">
        <v>5</v>
      </c>
      <c r="G381">
        <v>5804</v>
      </c>
      <c r="H381" t="s">
        <v>798</v>
      </c>
      <c r="I381" t="s">
        <v>1289</v>
      </c>
      <c r="J381">
        <v>1</v>
      </c>
      <c r="K381" t="s">
        <v>13847</v>
      </c>
      <c r="L381">
        <v>1</v>
      </c>
      <c r="M381" t="s">
        <v>8278</v>
      </c>
      <c r="N381">
        <v>1</v>
      </c>
      <c r="O381" t="s">
        <v>13769</v>
      </c>
      <c r="P381" t="s">
        <v>13849</v>
      </c>
      <c r="Q381">
        <v>270103</v>
      </c>
      <c r="R381" t="s">
        <v>13539</v>
      </c>
      <c r="S381">
        <v>270103008</v>
      </c>
      <c r="T381" t="s">
        <v>13735</v>
      </c>
      <c r="U381">
        <v>6505.7105681653893</v>
      </c>
      <c r="V381">
        <v>8178.9474014422167</v>
      </c>
      <c r="W381">
        <v>0</v>
      </c>
    </row>
    <row r="382" spans="6:23" x14ac:dyDescent="0.25">
      <c r="F382">
        <v>5</v>
      </c>
      <c r="G382">
        <v>5804</v>
      </c>
      <c r="H382" t="s">
        <v>798</v>
      </c>
      <c r="I382" t="s">
        <v>1289</v>
      </c>
      <c r="J382">
        <v>1</v>
      </c>
      <c r="K382" t="s">
        <v>13847</v>
      </c>
      <c r="L382">
        <v>2</v>
      </c>
      <c r="M382" t="s">
        <v>13770</v>
      </c>
      <c r="N382">
        <v>1</v>
      </c>
      <c r="O382" t="s">
        <v>13769</v>
      </c>
      <c r="P382" t="s">
        <v>13850</v>
      </c>
      <c r="Q382">
        <v>270103</v>
      </c>
      <c r="R382" t="s">
        <v>13539</v>
      </c>
      <c r="S382">
        <v>270103008</v>
      </c>
      <c r="T382" t="s">
        <v>13735</v>
      </c>
      <c r="U382">
        <v>32252.260935215974</v>
      </c>
      <c r="V382">
        <v>31971.226127116024</v>
      </c>
      <c r="W382">
        <v>52838.749649246587</v>
      </c>
    </row>
    <row r="383" spans="6:23" x14ac:dyDescent="0.25">
      <c r="F383">
        <v>5</v>
      </c>
      <c r="G383">
        <v>5804</v>
      </c>
      <c r="H383" t="s">
        <v>798</v>
      </c>
      <c r="I383" t="s">
        <v>1289</v>
      </c>
      <c r="J383">
        <v>1</v>
      </c>
      <c r="K383" t="s">
        <v>13847</v>
      </c>
      <c r="L383">
        <v>2</v>
      </c>
      <c r="M383" t="s">
        <v>13770</v>
      </c>
      <c r="N383">
        <v>1</v>
      </c>
      <c r="O383" t="s">
        <v>13769</v>
      </c>
      <c r="P383" t="s">
        <v>13851</v>
      </c>
      <c r="Q383">
        <v>270103</v>
      </c>
      <c r="R383" t="s">
        <v>13539</v>
      </c>
      <c r="S383">
        <v>270103008</v>
      </c>
      <c r="T383" t="s">
        <v>13735</v>
      </c>
      <c r="U383">
        <v>20670.489775593145</v>
      </c>
      <c r="V383">
        <v>8178.9474014422167</v>
      </c>
      <c r="W383">
        <v>5153.9356729809051</v>
      </c>
    </row>
    <row r="384" spans="6:23" x14ac:dyDescent="0.25">
      <c r="F384">
        <v>5</v>
      </c>
      <c r="G384">
        <v>5804</v>
      </c>
      <c r="H384" t="s">
        <v>798</v>
      </c>
      <c r="I384" t="s">
        <v>1289</v>
      </c>
      <c r="J384">
        <v>2</v>
      </c>
      <c r="K384" t="s">
        <v>13852</v>
      </c>
      <c r="L384">
        <v>1</v>
      </c>
      <c r="M384" t="s">
        <v>8278</v>
      </c>
      <c r="N384">
        <v>1</v>
      </c>
      <c r="O384" t="s">
        <v>13769</v>
      </c>
      <c r="P384" t="s">
        <v>13848</v>
      </c>
      <c r="Q384">
        <v>270103</v>
      </c>
      <c r="R384" t="s">
        <v>13539</v>
      </c>
      <c r="S384">
        <v>270103008</v>
      </c>
      <c r="T384" t="s">
        <v>13735</v>
      </c>
      <c r="U384">
        <v>52922.750710809116</v>
      </c>
      <c r="V384">
        <v>39028.788178122581</v>
      </c>
      <c r="W384">
        <v>57992.685322227495</v>
      </c>
    </row>
    <row r="385" spans="6:23" x14ac:dyDescent="0.25">
      <c r="F385">
        <v>5</v>
      </c>
      <c r="G385">
        <v>5804</v>
      </c>
      <c r="H385" t="s">
        <v>798</v>
      </c>
      <c r="I385" t="s">
        <v>1289</v>
      </c>
      <c r="J385">
        <v>2</v>
      </c>
      <c r="K385" t="s">
        <v>13852</v>
      </c>
      <c r="L385">
        <v>1</v>
      </c>
      <c r="M385" t="s">
        <v>8278</v>
      </c>
      <c r="N385">
        <v>1</v>
      </c>
      <c r="O385" t="s">
        <v>13769</v>
      </c>
      <c r="P385" t="s">
        <v>13849</v>
      </c>
      <c r="Q385">
        <v>270103</v>
      </c>
      <c r="R385" t="s">
        <v>13539</v>
      </c>
      <c r="S385">
        <v>270103008</v>
      </c>
      <c r="T385" t="s">
        <v>13735</v>
      </c>
      <c r="U385">
        <v>0</v>
      </c>
      <c r="V385">
        <v>1121.385350435653</v>
      </c>
      <c r="W385">
        <v>0</v>
      </c>
    </row>
    <row r="386" spans="6:23" x14ac:dyDescent="0.25">
      <c r="F386">
        <v>5</v>
      </c>
      <c r="G386">
        <v>5804</v>
      </c>
      <c r="H386" t="s">
        <v>798</v>
      </c>
      <c r="I386" t="s">
        <v>1289</v>
      </c>
      <c r="J386">
        <v>3</v>
      </c>
      <c r="K386" t="s">
        <v>13853</v>
      </c>
      <c r="L386">
        <v>1</v>
      </c>
      <c r="M386" t="s">
        <v>8278</v>
      </c>
      <c r="N386">
        <v>1</v>
      </c>
      <c r="O386" t="s">
        <v>13769</v>
      </c>
      <c r="P386" t="s">
        <v>13848</v>
      </c>
      <c r="Q386">
        <v>270103</v>
      </c>
      <c r="R386" t="s">
        <v>13539</v>
      </c>
      <c r="S386">
        <v>270103008</v>
      </c>
      <c r="T386" t="s">
        <v>13735</v>
      </c>
      <c r="U386">
        <v>46417.040142643731</v>
      </c>
      <c r="V386">
        <v>31971.226127116024</v>
      </c>
      <c r="W386">
        <v>57992.685322227495</v>
      </c>
    </row>
    <row r="387" spans="6:23" x14ac:dyDescent="0.25">
      <c r="F387">
        <v>5</v>
      </c>
      <c r="G387">
        <v>5804</v>
      </c>
      <c r="H387" t="s">
        <v>798</v>
      </c>
      <c r="I387" t="s">
        <v>1289</v>
      </c>
      <c r="J387">
        <v>3</v>
      </c>
      <c r="K387" t="s">
        <v>13853</v>
      </c>
      <c r="L387">
        <v>1</v>
      </c>
      <c r="M387" t="s">
        <v>8278</v>
      </c>
      <c r="N387">
        <v>1</v>
      </c>
      <c r="O387" t="s">
        <v>13769</v>
      </c>
      <c r="P387" t="s">
        <v>13849</v>
      </c>
      <c r="Q387">
        <v>270103</v>
      </c>
      <c r="R387" t="s">
        <v>13539</v>
      </c>
      <c r="S387">
        <v>270103008</v>
      </c>
      <c r="T387" t="s">
        <v>13735</v>
      </c>
      <c r="U387">
        <v>6505.7105681653893</v>
      </c>
      <c r="V387">
        <v>8178.9474014422167</v>
      </c>
      <c r="W387">
        <v>0</v>
      </c>
    </row>
    <row r="388" spans="6:23" x14ac:dyDescent="0.25">
      <c r="F388">
        <v>6</v>
      </c>
      <c r="G388">
        <v>6101</v>
      </c>
      <c r="H388" t="s">
        <v>1781</v>
      </c>
      <c r="I388" t="s">
        <v>1292</v>
      </c>
      <c r="J388">
        <v>1</v>
      </c>
      <c r="K388" t="s">
        <v>13847</v>
      </c>
      <c r="L388">
        <v>1</v>
      </c>
      <c r="M388" t="s">
        <v>8278</v>
      </c>
      <c r="N388">
        <v>1</v>
      </c>
      <c r="O388" t="s">
        <v>13769</v>
      </c>
      <c r="P388" t="s">
        <v>13848</v>
      </c>
      <c r="Q388">
        <v>270103</v>
      </c>
      <c r="R388" t="s">
        <v>13539</v>
      </c>
      <c r="S388">
        <v>270103008</v>
      </c>
      <c r="T388" t="s">
        <v>13735</v>
      </c>
      <c r="U388">
        <v>53789.105858170609</v>
      </c>
      <c r="V388">
        <v>41123.404125532688</v>
      </c>
      <c r="W388">
        <v>51549.037391069265</v>
      </c>
    </row>
    <row r="389" spans="6:23" x14ac:dyDescent="0.25">
      <c r="F389">
        <v>6</v>
      </c>
      <c r="G389">
        <v>6101</v>
      </c>
      <c r="H389" t="s">
        <v>1781</v>
      </c>
      <c r="I389" t="s">
        <v>1292</v>
      </c>
      <c r="J389">
        <v>1</v>
      </c>
      <c r="K389" t="s">
        <v>13847</v>
      </c>
      <c r="L389">
        <v>1</v>
      </c>
      <c r="M389" t="s">
        <v>8278</v>
      </c>
      <c r="N389">
        <v>1</v>
      </c>
      <c r="O389" t="s">
        <v>13769</v>
      </c>
      <c r="P389" t="s">
        <v>13849</v>
      </c>
      <c r="Q389">
        <v>270103</v>
      </c>
      <c r="R389" t="s">
        <v>13539</v>
      </c>
      <c r="S389">
        <v>270103008</v>
      </c>
      <c r="T389" t="s">
        <v>13735</v>
      </c>
      <c r="U389">
        <v>4716.135662898253</v>
      </c>
      <c r="V389">
        <v>17440.325975196094</v>
      </c>
      <c r="W389">
        <v>18084.388274606707</v>
      </c>
    </row>
    <row r="390" spans="6:23" x14ac:dyDescent="0.25">
      <c r="F390">
        <v>6</v>
      </c>
      <c r="G390">
        <v>6101</v>
      </c>
      <c r="H390" t="s">
        <v>1781</v>
      </c>
      <c r="I390" t="s">
        <v>1292</v>
      </c>
      <c r="J390">
        <v>1</v>
      </c>
      <c r="K390" t="s">
        <v>13847</v>
      </c>
      <c r="L390">
        <v>2</v>
      </c>
      <c r="M390" t="s">
        <v>13770</v>
      </c>
      <c r="N390">
        <v>1</v>
      </c>
      <c r="O390" t="s">
        <v>13769</v>
      </c>
      <c r="P390" t="s">
        <v>13850</v>
      </c>
      <c r="Q390">
        <v>270103</v>
      </c>
      <c r="R390" t="s">
        <v>13539</v>
      </c>
      <c r="S390">
        <v>270103008</v>
      </c>
      <c r="T390" t="s">
        <v>13735</v>
      </c>
      <c r="U390">
        <v>40795.066803699898</v>
      </c>
      <c r="V390">
        <v>22414.023551453316</v>
      </c>
      <c r="W390">
        <v>34958.290503418968</v>
      </c>
    </row>
    <row r="391" spans="6:23" x14ac:dyDescent="0.25">
      <c r="F391">
        <v>6</v>
      </c>
      <c r="G391">
        <v>6101</v>
      </c>
      <c r="H391" t="s">
        <v>1781</v>
      </c>
      <c r="I391" t="s">
        <v>1292</v>
      </c>
      <c r="J391">
        <v>1</v>
      </c>
      <c r="K391" t="s">
        <v>13847</v>
      </c>
      <c r="L391">
        <v>2</v>
      </c>
      <c r="M391" t="s">
        <v>13770</v>
      </c>
      <c r="N391">
        <v>1</v>
      </c>
      <c r="O391" t="s">
        <v>13769</v>
      </c>
      <c r="P391" t="s">
        <v>13851</v>
      </c>
      <c r="Q391">
        <v>270103</v>
      </c>
      <c r="R391" t="s">
        <v>13539</v>
      </c>
      <c r="S391">
        <v>270103008</v>
      </c>
      <c r="T391" t="s">
        <v>13735</v>
      </c>
      <c r="U391">
        <v>17710.174717368962</v>
      </c>
      <c r="V391">
        <v>36149.706549275477</v>
      </c>
      <c r="W391">
        <v>34675.135162257029</v>
      </c>
    </row>
    <row r="392" spans="6:23" x14ac:dyDescent="0.25">
      <c r="F392">
        <v>6</v>
      </c>
      <c r="G392">
        <v>6101</v>
      </c>
      <c r="H392" t="s">
        <v>1781</v>
      </c>
      <c r="I392" t="s">
        <v>1292</v>
      </c>
      <c r="J392">
        <v>2</v>
      </c>
      <c r="K392" t="s">
        <v>13852</v>
      </c>
      <c r="L392">
        <v>1</v>
      </c>
      <c r="M392" t="s">
        <v>8278</v>
      </c>
      <c r="N392">
        <v>1</v>
      </c>
      <c r="O392" t="s">
        <v>13769</v>
      </c>
      <c r="P392" t="s">
        <v>13848</v>
      </c>
      <c r="Q392">
        <v>270103</v>
      </c>
      <c r="R392" t="s">
        <v>13539</v>
      </c>
      <c r="S392">
        <v>270103008</v>
      </c>
      <c r="T392" t="s">
        <v>13735</v>
      </c>
      <c r="U392">
        <v>56891.264131551899</v>
      </c>
      <c r="V392">
        <v>56692.96373238042</v>
      </c>
      <c r="W392">
        <v>63651.591560911904</v>
      </c>
    </row>
    <row r="393" spans="6:23" x14ac:dyDescent="0.25">
      <c r="F393">
        <v>6</v>
      </c>
      <c r="G393">
        <v>6101</v>
      </c>
      <c r="H393" t="s">
        <v>1781</v>
      </c>
      <c r="I393" t="s">
        <v>1292</v>
      </c>
      <c r="J393">
        <v>2</v>
      </c>
      <c r="K393" t="s">
        <v>13852</v>
      </c>
      <c r="L393">
        <v>1</v>
      </c>
      <c r="M393" t="s">
        <v>8278</v>
      </c>
      <c r="N393">
        <v>1</v>
      </c>
      <c r="O393" t="s">
        <v>13769</v>
      </c>
      <c r="P393" t="s">
        <v>13849</v>
      </c>
      <c r="Q393">
        <v>270103</v>
      </c>
      <c r="R393" t="s">
        <v>13539</v>
      </c>
      <c r="S393">
        <v>270103008</v>
      </c>
      <c r="T393" t="s">
        <v>13735</v>
      </c>
      <c r="U393">
        <v>1613.9773895169578</v>
      </c>
      <c r="V393">
        <v>1870.7663683483754</v>
      </c>
      <c r="W393">
        <v>5981.8341047640552</v>
      </c>
    </row>
    <row r="394" spans="6:23" x14ac:dyDescent="0.25">
      <c r="F394">
        <v>6</v>
      </c>
      <c r="G394">
        <v>6101</v>
      </c>
      <c r="H394" t="s">
        <v>1781</v>
      </c>
      <c r="I394" t="s">
        <v>1292</v>
      </c>
      <c r="J394">
        <v>3</v>
      </c>
      <c r="K394" t="s">
        <v>13853</v>
      </c>
      <c r="L394">
        <v>1</v>
      </c>
      <c r="M394" t="s">
        <v>8278</v>
      </c>
      <c r="N394">
        <v>1</v>
      </c>
      <c r="O394" t="s">
        <v>13769</v>
      </c>
      <c r="P394" t="s">
        <v>13848</v>
      </c>
      <c r="Q394">
        <v>270103</v>
      </c>
      <c r="R394" t="s">
        <v>13539</v>
      </c>
      <c r="S394">
        <v>270103008</v>
      </c>
      <c r="T394" t="s">
        <v>13735</v>
      </c>
      <c r="U394">
        <v>54282.425488180881</v>
      </c>
      <c r="V394">
        <v>41123.404125532688</v>
      </c>
      <c r="W394">
        <v>52336.585237738851</v>
      </c>
    </row>
    <row r="395" spans="6:23" x14ac:dyDescent="0.25">
      <c r="F395">
        <v>6</v>
      </c>
      <c r="G395">
        <v>6101</v>
      </c>
      <c r="H395" t="s">
        <v>1781</v>
      </c>
      <c r="I395" t="s">
        <v>1292</v>
      </c>
      <c r="J395">
        <v>3</v>
      </c>
      <c r="K395" t="s">
        <v>13853</v>
      </c>
      <c r="L395">
        <v>1</v>
      </c>
      <c r="M395" t="s">
        <v>8278</v>
      </c>
      <c r="N395">
        <v>1</v>
      </c>
      <c r="O395" t="s">
        <v>13769</v>
      </c>
      <c r="P395" t="s">
        <v>13849</v>
      </c>
      <c r="Q395">
        <v>270103</v>
      </c>
      <c r="R395" t="s">
        <v>13539</v>
      </c>
      <c r="S395">
        <v>270103008</v>
      </c>
      <c r="T395" t="s">
        <v>13735</v>
      </c>
      <c r="U395">
        <v>4222.8160328879758</v>
      </c>
      <c r="V395">
        <v>17440.325975196094</v>
      </c>
      <c r="W395">
        <v>17296.840427937128</v>
      </c>
    </row>
    <row r="396" spans="6:23" x14ac:dyDescent="0.25">
      <c r="F396">
        <v>6</v>
      </c>
      <c r="G396">
        <v>6102</v>
      </c>
      <c r="H396" t="s">
        <v>1781</v>
      </c>
      <c r="I396" t="s">
        <v>1295</v>
      </c>
      <c r="J396">
        <v>1</v>
      </c>
      <c r="K396" t="s">
        <v>13847</v>
      </c>
      <c r="L396">
        <v>1</v>
      </c>
      <c r="M396" t="s">
        <v>8278</v>
      </c>
      <c r="N396">
        <v>1</v>
      </c>
      <c r="O396" t="s">
        <v>13769</v>
      </c>
      <c r="P396" t="s">
        <v>13848</v>
      </c>
      <c r="Q396">
        <v>270103</v>
      </c>
      <c r="R396" t="s">
        <v>13539</v>
      </c>
      <c r="S396">
        <v>270103008</v>
      </c>
      <c r="T396" t="s">
        <v>13735</v>
      </c>
      <c r="U396">
        <v>0</v>
      </c>
      <c r="V396">
        <v>29199.438689247509</v>
      </c>
      <c r="W396">
        <v>34526.02473602727</v>
      </c>
    </row>
    <row r="397" spans="6:23" x14ac:dyDescent="0.25">
      <c r="F397">
        <v>6</v>
      </c>
      <c r="G397">
        <v>6102</v>
      </c>
      <c r="H397" t="s">
        <v>1781</v>
      </c>
      <c r="I397" t="s">
        <v>1295</v>
      </c>
      <c r="J397">
        <v>1</v>
      </c>
      <c r="K397" t="s">
        <v>13847</v>
      </c>
      <c r="L397">
        <v>1</v>
      </c>
      <c r="M397" t="s">
        <v>8278</v>
      </c>
      <c r="N397">
        <v>1</v>
      </c>
      <c r="O397" t="s">
        <v>13769</v>
      </c>
      <c r="P397" t="s">
        <v>13849</v>
      </c>
      <c r="Q397">
        <v>270103</v>
      </c>
      <c r="R397" t="s">
        <v>13539</v>
      </c>
      <c r="S397">
        <v>270103008</v>
      </c>
      <c r="T397" t="s">
        <v>13735</v>
      </c>
      <c r="U397">
        <v>0</v>
      </c>
      <c r="V397">
        <v>0</v>
      </c>
      <c r="W397">
        <v>4625.7911527372617</v>
      </c>
    </row>
    <row r="398" spans="6:23" x14ac:dyDescent="0.25">
      <c r="F398">
        <v>6</v>
      </c>
      <c r="G398">
        <v>6102</v>
      </c>
      <c r="H398" t="s">
        <v>1781</v>
      </c>
      <c r="I398" t="s">
        <v>1295</v>
      </c>
      <c r="J398">
        <v>1</v>
      </c>
      <c r="K398" t="s">
        <v>13847</v>
      </c>
      <c r="L398">
        <v>2</v>
      </c>
      <c r="M398" t="s">
        <v>13770</v>
      </c>
      <c r="N398">
        <v>1</v>
      </c>
      <c r="O398" t="s">
        <v>13769</v>
      </c>
      <c r="P398" t="s">
        <v>13850</v>
      </c>
      <c r="Q398">
        <v>270103</v>
      </c>
      <c r="R398" t="s">
        <v>13539</v>
      </c>
      <c r="S398">
        <v>270103008</v>
      </c>
      <c r="T398" t="s">
        <v>13735</v>
      </c>
      <c r="U398">
        <v>0</v>
      </c>
      <c r="V398">
        <v>6712.7938579181719</v>
      </c>
      <c r="W398">
        <v>34526.02473602727</v>
      </c>
    </row>
    <row r="399" spans="6:23" x14ac:dyDescent="0.25">
      <c r="F399">
        <v>6</v>
      </c>
      <c r="G399">
        <v>6102</v>
      </c>
      <c r="H399" t="s">
        <v>1781</v>
      </c>
      <c r="I399" t="s">
        <v>1295</v>
      </c>
      <c r="J399">
        <v>1</v>
      </c>
      <c r="K399" t="s">
        <v>13847</v>
      </c>
      <c r="L399">
        <v>2</v>
      </c>
      <c r="M399" t="s">
        <v>13770</v>
      </c>
      <c r="N399">
        <v>1</v>
      </c>
      <c r="O399" t="s">
        <v>13769</v>
      </c>
      <c r="P399" t="s">
        <v>13851</v>
      </c>
      <c r="Q399">
        <v>270103</v>
      </c>
      <c r="R399" t="s">
        <v>13539</v>
      </c>
      <c r="S399">
        <v>270103008</v>
      </c>
      <c r="T399" t="s">
        <v>13735</v>
      </c>
      <c r="U399">
        <v>0</v>
      </c>
      <c r="V399">
        <v>22486.64483132934</v>
      </c>
      <c r="W399">
        <v>4625.7911527372617</v>
      </c>
    </row>
    <row r="400" spans="6:23" x14ac:dyDescent="0.25">
      <c r="F400">
        <v>6</v>
      </c>
      <c r="G400">
        <v>6102</v>
      </c>
      <c r="H400" t="s">
        <v>1781</v>
      </c>
      <c r="I400" t="s">
        <v>1295</v>
      </c>
      <c r="J400">
        <v>2</v>
      </c>
      <c r="K400" t="s">
        <v>13852</v>
      </c>
      <c r="L400">
        <v>1</v>
      </c>
      <c r="M400" t="s">
        <v>8278</v>
      </c>
      <c r="N400">
        <v>1</v>
      </c>
      <c r="O400" t="s">
        <v>13769</v>
      </c>
      <c r="P400" t="s">
        <v>13848</v>
      </c>
      <c r="Q400">
        <v>270103</v>
      </c>
      <c r="R400" t="s">
        <v>13539</v>
      </c>
      <c r="S400">
        <v>270103008</v>
      </c>
      <c r="T400" t="s">
        <v>13735</v>
      </c>
      <c r="U400">
        <v>0</v>
      </c>
      <c r="V400">
        <v>29199.438689247509</v>
      </c>
      <c r="W400">
        <v>39151.815888764533</v>
      </c>
    </row>
    <row r="401" spans="6:23" x14ac:dyDescent="0.25">
      <c r="F401">
        <v>6</v>
      </c>
      <c r="G401">
        <v>6102</v>
      </c>
      <c r="H401" t="s">
        <v>1781</v>
      </c>
      <c r="I401" t="s">
        <v>1295</v>
      </c>
      <c r="J401">
        <v>3</v>
      </c>
      <c r="K401" t="s">
        <v>13853</v>
      </c>
      <c r="L401">
        <v>1</v>
      </c>
      <c r="M401" t="s">
        <v>8278</v>
      </c>
      <c r="N401">
        <v>1</v>
      </c>
      <c r="O401" t="s">
        <v>13769</v>
      </c>
      <c r="P401" t="s">
        <v>13848</v>
      </c>
      <c r="Q401">
        <v>270103</v>
      </c>
      <c r="R401" t="s">
        <v>13539</v>
      </c>
      <c r="S401">
        <v>270103008</v>
      </c>
      <c r="T401" t="s">
        <v>13735</v>
      </c>
      <c r="U401">
        <v>0</v>
      </c>
      <c r="V401">
        <v>29199.438689247509</v>
      </c>
      <c r="W401">
        <v>34526.02473602727</v>
      </c>
    </row>
    <row r="402" spans="6:23" x14ac:dyDescent="0.25">
      <c r="F402">
        <v>6</v>
      </c>
      <c r="G402">
        <v>6102</v>
      </c>
      <c r="H402" t="s">
        <v>1781</v>
      </c>
      <c r="I402" t="s">
        <v>1295</v>
      </c>
      <c r="J402">
        <v>3</v>
      </c>
      <c r="K402" t="s">
        <v>13853</v>
      </c>
      <c r="L402">
        <v>1</v>
      </c>
      <c r="M402" t="s">
        <v>8278</v>
      </c>
      <c r="N402">
        <v>1</v>
      </c>
      <c r="O402" t="s">
        <v>13769</v>
      </c>
      <c r="P402" t="s">
        <v>13849</v>
      </c>
      <c r="Q402">
        <v>270103</v>
      </c>
      <c r="R402" t="s">
        <v>13539</v>
      </c>
      <c r="S402">
        <v>270103008</v>
      </c>
      <c r="T402" t="s">
        <v>13735</v>
      </c>
      <c r="U402">
        <v>0</v>
      </c>
      <c r="V402">
        <v>0</v>
      </c>
      <c r="W402">
        <v>4625.7911527372617</v>
      </c>
    </row>
    <row r="403" spans="6:23" x14ac:dyDescent="0.25">
      <c r="F403">
        <v>6</v>
      </c>
      <c r="G403">
        <v>6103</v>
      </c>
      <c r="H403" t="s">
        <v>1781</v>
      </c>
      <c r="I403" t="s">
        <v>1298</v>
      </c>
      <c r="J403">
        <v>1</v>
      </c>
      <c r="K403" t="s">
        <v>13847</v>
      </c>
      <c r="L403">
        <v>1</v>
      </c>
      <c r="M403" t="s">
        <v>8278</v>
      </c>
      <c r="N403">
        <v>1</v>
      </c>
      <c r="O403" t="s">
        <v>13769</v>
      </c>
      <c r="P403" t="s">
        <v>13848</v>
      </c>
      <c r="Q403">
        <v>270103</v>
      </c>
      <c r="R403" t="s">
        <v>13539</v>
      </c>
      <c r="S403">
        <v>270103008</v>
      </c>
      <c r="T403" t="s">
        <v>13735</v>
      </c>
      <c r="U403">
        <v>0</v>
      </c>
      <c r="V403">
        <v>18437.441395261609</v>
      </c>
      <c r="W403">
        <v>0</v>
      </c>
    </row>
    <row r="404" spans="6:23" x14ac:dyDescent="0.25">
      <c r="F404">
        <v>6</v>
      </c>
      <c r="G404">
        <v>6103</v>
      </c>
      <c r="H404" t="s">
        <v>1781</v>
      </c>
      <c r="I404" t="s">
        <v>1298</v>
      </c>
      <c r="J404">
        <v>1</v>
      </c>
      <c r="K404" t="s">
        <v>13847</v>
      </c>
      <c r="L404">
        <v>1</v>
      </c>
      <c r="M404" t="s">
        <v>8278</v>
      </c>
      <c r="N404">
        <v>1</v>
      </c>
      <c r="O404" t="s">
        <v>13769</v>
      </c>
      <c r="P404" t="s">
        <v>13849</v>
      </c>
      <c r="Q404">
        <v>270103</v>
      </c>
      <c r="R404" t="s">
        <v>13539</v>
      </c>
      <c r="S404">
        <v>270103008</v>
      </c>
      <c r="T404" t="s">
        <v>13735</v>
      </c>
      <c r="U404">
        <v>0</v>
      </c>
      <c r="V404">
        <v>56981.718584597234</v>
      </c>
      <c r="W404">
        <v>0</v>
      </c>
    </row>
    <row r="405" spans="6:23" x14ac:dyDescent="0.25">
      <c r="F405">
        <v>6</v>
      </c>
      <c r="G405">
        <v>6103</v>
      </c>
      <c r="H405" t="s">
        <v>1781</v>
      </c>
      <c r="I405" t="s">
        <v>1298</v>
      </c>
      <c r="J405">
        <v>1</v>
      </c>
      <c r="K405" t="s">
        <v>13847</v>
      </c>
      <c r="L405">
        <v>2</v>
      </c>
      <c r="M405" t="s">
        <v>13770</v>
      </c>
      <c r="N405">
        <v>1</v>
      </c>
      <c r="O405" t="s">
        <v>13769</v>
      </c>
      <c r="P405" t="s">
        <v>13850</v>
      </c>
      <c r="Q405">
        <v>270103</v>
      </c>
      <c r="R405" t="s">
        <v>13539</v>
      </c>
      <c r="S405">
        <v>270103008</v>
      </c>
      <c r="T405" t="s">
        <v>13735</v>
      </c>
      <c r="U405">
        <v>0</v>
      </c>
      <c r="V405">
        <v>18437.441395261609</v>
      </c>
      <c r="W405">
        <v>0</v>
      </c>
    </row>
    <row r="406" spans="6:23" x14ac:dyDescent="0.25">
      <c r="F406">
        <v>6</v>
      </c>
      <c r="G406">
        <v>6103</v>
      </c>
      <c r="H406" t="s">
        <v>1781</v>
      </c>
      <c r="I406" t="s">
        <v>1298</v>
      </c>
      <c r="J406">
        <v>1</v>
      </c>
      <c r="K406" t="s">
        <v>13847</v>
      </c>
      <c r="L406">
        <v>2</v>
      </c>
      <c r="M406" t="s">
        <v>13770</v>
      </c>
      <c r="N406">
        <v>1</v>
      </c>
      <c r="O406" t="s">
        <v>13769</v>
      </c>
      <c r="P406" t="s">
        <v>13851</v>
      </c>
      <c r="Q406">
        <v>270103</v>
      </c>
      <c r="R406" t="s">
        <v>13539</v>
      </c>
      <c r="S406">
        <v>270103008</v>
      </c>
      <c r="T406" t="s">
        <v>13735</v>
      </c>
      <c r="U406">
        <v>0</v>
      </c>
      <c r="V406">
        <v>56981.718584597234</v>
      </c>
      <c r="W406">
        <v>0</v>
      </c>
    </row>
    <row r="407" spans="6:23" x14ac:dyDescent="0.25">
      <c r="F407">
        <v>6</v>
      </c>
      <c r="G407">
        <v>6103</v>
      </c>
      <c r="H407" t="s">
        <v>1781</v>
      </c>
      <c r="I407" t="s">
        <v>1298</v>
      </c>
      <c r="J407">
        <v>2</v>
      </c>
      <c r="K407" t="s">
        <v>13852</v>
      </c>
      <c r="L407">
        <v>1</v>
      </c>
      <c r="M407" t="s">
        <v>8278</v>
      </c>
      <c r="N407">
        <v>1</v>
      </c>
      <c r="O407" t="s">
        <v>13769</v>
      </c>
      <c r="P407" t="s">
        <v>13848</v>
      </c>
      <c r="Q407">
        <v>270103</v>
      </c>
      <c r="R407" t="s">
        <v>13539</v>
      </c>
      <c r="S407">
        <v>270103008</v>
      </c>
      <c r="T407" t="s">
        <v>13735</v>
      </c>
      <c r="U407">
        <v>0</v>
      </c>
      <c r="V407">
        <v>62587.65036301448</v>
      </c>
      <c r="W407">
        <v>0</v>
      </c>
    </row>
    <row r="408" spans="6:23" x14ac:dyDescent="0.25">
      <c r="F408">
        <v>6</v>
      </c>
      <c r="G408">
        <v>6103</v>
      </c>
      <c r="H408" t="s">
        <v>1781</v>
      </c>
      <c r="I408" t="s">
        <v>1298</v>
      </c>
      <c r="J408">
        <v>2</v>
      </c>
      <c r="K408" t="s">
        <v>13852</v>
      </c>
      <c r="L408">
        <v>1</v>
      </c>
      <c r="M408" t="s">
        <v>8278</v>
      </c>
      <c r="N408">
        <v>1</v>
      </c>
      <c r="O408" t="s">
        <v>13769</v>
      </c>
      <c r="P408" t="s">
        <v>13849</v>
      </c>
      <c r="Q408">
        <v>270103</v>
      </c>
      <c r="R408" t="s">
        <v>13539</v>
      </c>
      <c r="S408">
        <v>270103008</v>
      </c>
      <c r="T408" t="s">
        <v>13735</v>
      </c>
      <c r="U408">
        <v>0</v>
      </c>
      <c r="V408">
        <v>12831.509616844369</v>
      </c>
      <c r="W408">
        <v>0</v>
      </c>
    </row>
    <row r="409" spans="6:23" x14ac:dyDescent="0.25">
      <c r="F409">
        <v>6</v>
      </c>
      <c r="G409">
        <v>6103</v>
      </c>
      <c r="H409" t="s">
        <v>1781</v>
      </c>
      <c r="I409" t="s">
        <v>1298</v>
      </c>
      <c r="J409">
        <v>3</v>
      </c>
      <c r="K409" t="s">
        <v>13853</v>
      </c>
      <c r="L409">
        <v>1</v>
      </c>
      <c r="M409" t="s">
        <v>8278</v>
      </c>
      <c r="N409">
        <v>1</v>
      </c>
      <c r="O409" t="s">
        <v>13769</v>
      </c>
      <c r="P409" t="s">
        <v>13848</v>
      </c>
      <c r="Q409">
        <v>270103</v>
      </c>
      <c r="R409" t="s">
        <v>13539</v>
      </c>
      <c r="S409">
        <v>270103008</v>
      </c>
      <c r="T409" t="s">
        <v>13735</v>
      </c>
      <c r="U409">
        <v>0</v>
      </c>
      <c r="V409">
        <v>18437.441395261609</v>
      </c>
      <c r="W409">
        <v>0</v>
      </c>
    </row>
    <row r="410" spans="6:23" x14ac:dyDescent="0.25">
      <c r="F410">
        <v>6</v>
      </c>
      <c r="G410">
        <v>6103</v>
      </c>
      <c r="H410" t="s">
        <v>1781</v>
      </c>
      <c r="I410" t="s">
        <v>1298</v>
      </c>
      <c r="J410">
        <v>3</v>
      </c>
      <c r="K410" t="s">
        <v>13853</v>
      </c>
      <c r="L410">
        <v>1</v>
      </c>
      <c r="M410" t="s">
        <v>8278</v>
      </c>
      <c r="N410">
        <v>1</v>
      </c>
      <c r="O410" t="s">
        <v>13769</v>
      </c>
      <c r="P410" t="s">
        <v>13849</v>
      </c>
      <c r="Q410">
        <v>270103</v>
      </c>
      <c r="R410" t="s">
        <v>13539</v>
      </c>
      <c r="S410">
        <v>270103008</v>
      </c>
      <c r="T410" t="s">
        <v>13735</v>
      </c>
      <c r="U410">
        <v>0</v>
      </c>
      <c r="V410">
        <v>56981.718584597234</v>
      </c>
      <c r="W410">
        <v>0</v>
      </c>
    </row>
    <row r="411" spans="6:23" x14ac:dyDescent="0.25">
      <c r="F411">
        <v>6</v>
      </c>
      <c r="G411">
        <v>6104</v>
      </c>
      <c r="H411" t="s">
        <v>1781</v>
      </c>
      <c r="I411" t="s">
        <v>1301</v>
      </c>
      <c r="J411">
        <v>1</v>
      </c>
      <c r="K411" t="s">
        <v>13847</v>
      </c>
      <c r="L411">
        <v>1</v>
      </c>
      <c r="M411" t="s">
        <v>8278</v>
      </c>
      <c r="N411">
        <v>1</v>
      </c>
      <c r="O411" t="s">
        <v>13769</v>
      </c>
      <c r="P411" t="s">
        <v>13848</v>
      </c>
      <c r="Q411">
        <v>270103</v>
      </c>
      <c r="R411" t="s">
        <v>13539</v>
      </c>
      <c r="S411">
        <v>270103008</v>
      </c>
      <c r="T411" t="s">
        <v>13735</v>
      </c>
      <c r="U411">
        <v>0</v>
      </c>
      <c r="V411">
        <v>27646.274794508055</v>
      </c>
      <c r="W411">
        <v>0</v>
      </c>
    </row>
    <row r="412" spans="6:23" x14ac:dyDescent="0.25">
      <c r="F412">
        <v>6</v>
      </c>
      <c r="G412">
        <v>6104</v>
      </c>
      <c r="H412" t="s">
        <v>1781</v>
      </c>
      <c r="I412" t="s">
        <v>1301</v>
      </c>
      <c r="J412">
        <v>1</v>
      </c>
      <c r="K412" t="s">
        <v>13847</v>
      </c>
      <c r="L412">
        <v>2</v>
      </c>
      <c r="M412" t="s">
        <v>13770</v>
      </c>
      <c r="N412">
        <v>1</v>
      </c>
      <c r="O412" t="s">
        <v>13769</v>
      </c>
      <c r="P412" t="s">
        <v>13850</v>
      </c>
      <c r="Q412">
        <v>270103</v>
      </c>
      <c r="R412" t="s">
        <v>13539</v>
      </c>
      <c r="S412">
        <v>270103008</v>
      </c>
      <c r="T412" t="s">
        <v>13735</v>
      </c>
      <c r="U412">
        <v>0</v>
      </c>
      <c r="V412">
        <v>27646.274794508055</v>
      </c>
      <c r="W412">
        <v>0</v>
      </c>
    </row>
    <row r="413" spans="6:23" x14ac:dyDescent="0.25">
      <c r="F413">
        <v>6</v>
      </c>
      <c r="G413">
        <v>6104</v>
      </c>
      <c r="H413" t="s">
        <v>1781</v>
      </c>
      <c r="I413" t="s">
        <v>1301</v>
      </c>
      <c r="J413">
        <v>2</v>
      </c>
      <c r="K413" t="s">
        <v>13852</v>
      </c>
      <c r="L413">
        <v>1</v>
      </c>
      <c r="M413" t="s">
        <v>8278</v>
      </c>
      <c r="N413">
        <v>1</v>
      </c>
      <c r="O413" t="s">
        <v>13769</v>
      </c>
      <c r="P413" t="s">
        <v>13848</v>
      </c>
      <c r="Q413">
        <v>270103</v>
      </c>
      <c r="R413" t="s">
        <v>13539</v>
      </c>
      <c r="S413">
        <v>270103008</v>
      </c>
      <c r="T413" t="s">
        <v>13735</v>
      </c>
      <c r="U413">
        <v>0</v>
      </c>
      <c r="V413">
        <v>27646.274794508055</v>
      </c>
      <c r="W413">
        <v>0</v>
      </c>
    </row>
    <row r="414" spans="6:23" x14ac:dyDescent="0.25">
      <c r="F414">
        <v>6</v>
      </c>
      <c r="G414">
        <v>6104</v>
      </c>
      <c r="H414" t="s">
        <v>1781</v>
      </c>
      <c r="I414" t="s">
        <v>1301</v>
      </c>
      <c r="J414">
        <v>3</v>
      </c>
      <c r="K414" t="s">
        <v>13853</v>
      </c>
      <c r="L414">
        <v>1</v>
      </c>
      <c r="M414" t="s">
        <v>8278</v>
      </c>
      <c r="N414">
        <v>1</v>
      </c>
      <c r="O414" t="s">
        <v>13769</v>
      </c>
      <c r="P414" t="s">
        <v>13848</v>
      </c>
      <c r="Q414">
        <v>270103</v>
      </c>
      <c r="R414" t="s">
        <v>13539</v>
      </c>
      <c r="S414">
        <v>270103008</v>
      </c>
      <c r="T414" t="s">
        <v>13735</v>
      </c>
      <c r="U414">
        <v>0</v>
      </c>
      <c r="V414">
        <v>27646.274794508055</v>
      </c>
      <c r="W414">
        <v>0</v>
      </c>
    </row>
    <row r="415" spans="6:23" x14ac:dyDescent="0.25">
      <c r="F415">
        <v>6</v>
      </c>
      <c r="G415">
        <v>6105</v>
      </c>
      <c r="H415" t="s">
        <v>1781</v>
      </c>
      <c r="I415" t="s">
        <v>1304</v>
      </c>
      <c r="J415">
        <v>1</v>
      </c>
      <c r="K415" t="s">
        <v>13847</v>
      </c>
      <c r="L415">
        <v>1</v>
      </c>
      <c r="M415" t="s">
        <v>8278</v>
      </c>
      <c r="N415">
        <v>1</v>
      </c>
      <c r="O415" t="s">
        <v>13769</v>
      </c>
      <c r="P415" t="s">
        <v>13848</v>
      </c>
      <c r="Q415">
        <v>270103</v>
      </c>
      <c r="R415" t="s">
        <v>13539</v>
      </c>
      <c r="S415">
        <v>270103008</v>
      </c>
      <c r="T415" t="s">
        <v>13735</v>
      </c>
      <c r="U415">
        <v>0</v>
      </c>
      <c r="V415">
        <v>25064.730178173893</v>
      </c>
      <c r="W415">
        <v>0</v>
      </c>
    </row>
    <row r="416" spans="6:23" x14ac:dyDescent="0.25">
      <c r="F416">
        <v>6</v>
      </c>
      <c r="G416">
        <v>6105</v>
      </c>
      <c r="H416" t="s">
        <v>1781</v>
      </c>
      <c r="I416" t="s">
        <v>1304</v>
      </c>
      <c r="J416">
        <v>1</v>
      </c>
      <c r="K416" t="s">
        <v>13847</v>
      </c>
      <c r="L416">
        <v>1</v>
      </c>
      <c r="M416" t="s">
        <v>8278</v>
      </c>
      <c r="N416">
        <v>1</v>
      </c>
      <c r="O416" t="s">
        <v>13769</v>
      </c>
      <c r="P416" t="s">
        <v>13849</v>
      </c>
      <c r="Q416">
        <v>270103</v>
      </c>
      <c r="R416" t="s">
        <v>13539</v>
      </c>
      <c r="S416">
        <v>270103008</v>
      </c>
      <c r="T416" t="s">
        <v>13735</v>
      </c>
      <c r="U416">
        <v>0</v>
      </c>
      <c r="V416">
        <v>12307.027808822557</v>
      </c>
      <c r="W416">
        <v>0</v>
      </c>
    </row>
    <row r="417" spans="6:23" x14ac:dyDescent="0.25">
      <c r="F417">
        <v>6</v>
      </c>
      <c r="G417">
        <v>6105</v>
      </c>
      <c r="H417" t="s">
        <v>1781</v>
      </c>
      <c r="I417" t="s">
        <v>1304</v>
      </c>
      <c r="J417">
        <v>1</v>
      </c>
      <c r="K417" t="s">
        <v>13847</v>
      </c>
      <c r="L417">
        <v>2</v>
      </c>
      <c r="M417" t="s">
        <v>13770</v>
      </c>
      <c r="N417">
        <v>1</v>
      </c>
      <c r="O417" t="s">
        <v>13769</v>
      </c>
      <c r="P417" t="s">
        <v>13850</v>
      </c>
      <c r="Q417">
        <v>270103</v>
      </c>
      <c r="R417" t="s">
        <v>13539</v>
      </c>
      <c r="S417">
        <v>270103008</v>
      </c>
      <c r="T417" t="s">
        <v>13735</v>
      </c>
      <c r="U417">
        <v>0</v>
      </c>
      <c r="V417">
        <v>20619.465364754462</v>
      </c>
      <c r="W417">
        <v>0</v>
      </c>
    </row>
    <row r="418" spans="6:23" x14ac:dyDescent="0.25">
      <c r="F418">
        <v>6</v>
      </c>
      <c r="G418">
        <v>6105</v>
      </c>
      <c r="H418" t="s">
        <v>1781</v>
      </c>
      <c r="I418" t="s">
        <v>1304</v>
      </c>
      <c r="J418">
        <v>1</v>
      </c>
      <c r="K418" t="s">
        <v>13847</v>
      </c>
      <c r="L418">
        <v>2</v>
      </c>
      <c r="M418" t="s">
        <v>13770</v>
      </c>
      <c r="N418">
        <v>1</v>
      </c>
      <c r="O418" t="s">
        <v>13769</v>
      </c>
      <c r="P418" t="s">
        <v>13851</v>
      </c>
      <c r="Q418">
        <v>270103</v>
      </c>
      <c r="R418" t="s">
        <v>13539</v>
      </c>
      <c r="S418">
        <v>270103008</v>
      </c>
      <c r="T418" t="s">
        <v>13735</v>
      </c>
      <c r="U418">
        <v>0</v>
      </c>
      <c r="V418">
        <v>16752.292622241996</v>
      </c>
      <c r="W418">
        <v>0</v>
      </c>
    </row>
    <row r="419" spans="6:23" x14ac:dyDescent="0.25">
      <c r="F419">
        <v>6</v>
      </c>
      <c r="G419">
        <v>6105</v>
      </c>
      <c r="H419" t="s">
        <v>1781</v>
      </c>
      <c r="I419" t="s">
        <v>1304</v>
      </c>
      <c r="J419">
        <v>2</v>
      </c>
      <c r="K419" t="s">
        <v>13852</v>
      </c>
      <c r="L419">
        <v>1</v>
      </c>
      <c r="M419" t="s">
        <v>8278</v>
      </c>
      <c r="N419">
        <v>1</v>
      </c>
      <c r="O419" t="s">
        <v>13769</v>
      </c>
      <c r="P419" t="s">
        <v>13848</v>
      </c>
      <c r="Q419">
        <v>270103</v>
      </c>
      <c r="R419" t="s">
        <v>13539</v>
      </c>
      <c r="S419">
        <v>270103008</v>
      </c>
      <c r="T419" t="s">
        <v>13735</v>
      </c>
      <c r="U419">
        <v>0</v>
      </c>
      <c r="V419">
        <v>37371.757986996454</v>
      </c>
      <c r="W419">
        <v>0</v>
      </c>
    </row>
    <row r="420" spans="6:23" x14ac:dyDescent="0.25">
      <c r="F420">
        <v>6</v>
      </c>
      <c r="G420">
        <v>6105</v>
      </c>
      <c r="H420" t="s">
        <v>1781</v>
      </c>
      <c r="I420" t="s">
        <v>1304</v>
      </c>
      <c r="J420">
        <v>3</v>
      </c>
      <c r="K420" t="s">
        <v>13853</v>
      </c>
      <c r="L420">
        <v>1</v>
      </c>
      <c r="M420" t="s">
        <v>8278</v>
      </c>
      <c r="N420">
        <v>1</v>
      </c>
      <c r="O420" t="s">
        <v>13769</v>
      </c>
      <c r="P420" t="s">
        <v>13848</v>
      </c>
      <c r="Q420">
        <v>270103</v>
      </c>
      <c r="R420" t="s">
        <v>13539</v>
      </c>
      <c r="S420">
        <v>270103008</v>
      </c>
      <c r="T420" t="s">
        <v>13735</v>
      </c>
      <c r="U420">
        <v>0</v>
      </c>
      <c r="V420">
        <v>25064.730178173893</v>
      </c>
      <c r="W420">
        <v>0</v>
      </c>
    </row>
    <row r="421" spans="6:23" x14ac:dyDescent="0.25">
      <c r="F421">
        <v>6</v>
      </c>
      <c r="G421">
        <v>6105</v>
      </c>
      <c r="H421" t="s">
        <v>1781</v>
      </c>
      <c r="I421" t="s">
        <v>1304</v>
      </c>
      <c r="J421">
        <v>3</v>
      </c>
      <c r="K421" t="s">
        <v>13853</v>
      </c>
      <c r="L421">
        <v>1</v>
      </c>
      <c r="M421" t="s">
        <v>8278</v>
      </c>
      <c r="N421">
        <v>1</v>
      </c>
      <c r="O421" t="s">
        <v>13769</v>
      </c>
      <c r="P421" t="s">
        <v>13849</v>
      </c>
      <c r="Q421">
        <v>270103</v>
      </c>
      <c r="R421" t="s">
        <v>13539</v>
      </c>
      <c r="S421">
        <v>270103008</v>
      </c>
      <c r="T421" t="s">
        <v>13735</v>
      </c>
      <c r="U421">
        <v>0</v>
      </c>
      <c r="V421">
        <v>12307.027808822557</v>
      </c>
      <c r="W421">
        <v>0</v>
      </c>
    </row>
    <row r="422" spans="6:23" x14ac:dyDescent="0.25">
      <c r="F422">
        <v>6</v>
      </c>
      <c r="G422">
        <v>6106</v>
      </c>
      <c r="H422" t="s">
        <v>1781</v>
      </c>
      <c r="I422" t="s">
        <v>1307</v>
      </c>
      <c r="J422">
        <v>1</v>
      </c>
      <c r="K422" t="s">
        <v>13847</v>
      </c>
      <c r="L422">
        <v>1</v>
      </c>
      <c r="M422" t="s">
        <v>8278</v>
      </c>
      <c r="N422">
        <v>1</v>
      </c>
      <c r="O422" t="s">
        <v>13769</v>
      </c>
      <c r="P422" t="s">
        <v>13848</v>
      </c>
      <c r="Q422">
        <v>270103</v>
      </c>
      <c r="R422" t="s">
        <v>13539</v>
      </c>
      <c r="S422">
        <v>270103008</v>
      </c>
      <c r="T422" t="s">
        <v>13735</v>
      </c>
      <c r="U422">
        <v>0</v>
      </c>
      <c r="V422">
        <v>24544.324412036949</v>
      </c>
      <c r="W422">
        <v>63218.307152958609</v>
      </c>
    </row>
    <row r="423" spans="6:23" x14ac:dyDescent="0.25">
      <c r="F423">
        <v>6</v>
      </c>
      <c r="G423">
        <v>6106</v>
      </c>
      <c r="H423" t="s">
        <v>1781</v>
      </c>
      <c r="I423" t="s">
        <v>1307</v>
      </c>
      <c r="J423">
        <v>1</v>
      </c>
      <c r="K423" t="s">
        <v>13847</v>
      </c>
      <c r="L423">
        <v>1</v>
      </c>
      <c r="M423" t="s">
        <v>8278</v>
      </c>
      <c r="N423">
        <v>1</v>
      </c>
      <c r="O423" t="s">
        <v>13769</v>
      </c>
      <c r="P423" t="s">
        <v>13849</v>
      </c>
      <c r="Q423">
        <v>270103</v>
      </c>
      <c r="R423" t="s">
        <v>13539</v>
      </c>
      <c r="S423">
        <v>270103008</v>
      </c>
      <c r="T423" t="s">
        <v>13735</v>
      </c>
      <c r="U423">
        <v>0</v>
      </c>
      <c r="V423">
        <v>19459.080252046973</v>
      </c>
      <c r="W423">
        <v>11409.412451686065</v>
      </c>
    </row>
    <row r="424" spans="6:23" x14ac:dyDescent="0.25">
      <c r="F424">
        <v>6</v>
      </c>
      <c r="G424">
        <v>6106</v>
      </c>
      <c r="H424" t="s">
        <v>1781</v>
      </c>
      <c r="I424" t="s">
        <v>1307</v>
      </c>
      <c r="J424">
        <v>1</v>
      </c>
      <c r="K424" t="s">
        <v>13847</v>
      </c>
      <c r="L424">
        <v>2</v>
      </c>
      <c r="M424" t="s">
        <v>13770</v>
      </c>
      <c r="N424">
        <v>1</v>
      </c>
      <c r="O424" t="s">
        <v>13769</v>
      </c>
      <c r="P424" t="s">
        <v>13850</v>
      </c>
      <c r="Q424">
        <v>270103</v>
      </c>
      <c r="R424" t="s">
        <v>13539</v>
      </c>
      <c r="S424">
        <v>270103008</v>
      </c>
      <c r="T424" t="s">
        <v>13735</v>
      </c>
      <c r="U424">
        <v>0</v>
      </c>
      <c r="V424">
        <v>24544.324412036949</v>
      </c>
      <c r="W424">
        <v>43995.036793948115</v>
      </c>
    </row>
    <row r="425" spans="6:23" x14ac:dyDescent="0.25">
      <c r="F425">
        <v>6</v>
      </c>
      <c r="G425">
        <v>6106</v>
      </c>
      <c r="H425" t="s">
        <v>1781</v>
      </c>
      <c r="I425" t="s">
        <v>1307</v>
      </c>
      <c r="J425">
        <v>1</v>
      </c>
      <c r="K425" t="s">
        <v>13847</v>
      </c>
      <c r="L425">
        <v>2</v>
      </c>
      <c r="M425" t="s">
        <v>13770</v>
      </c>
      <c r="N425">
        <v>1</v>
      </c>
      <c r="O425" t="s">
        <v>13769</v>
      </c>
      <c r="P425" t="s">
        <v>13851</v>
      </c>
      <c r="Q425">
        <v>270103</v>
      </c>
      <c r="R425" t="s">
        <v>13539</v>
      </c>
      <c r="S425">
        <v>270103008</v>
      </c>
      <c r="T425" t="s">
        <v>13735</v>
      </c>
      <c r="U425">
        <v>0</v>
      </c>
      <c r="V425">
        <v>19459.080252046973</v>
      </c>
      <c r="W425">
        <v>30632.682810696573</v>
      </c>
    </row>
    <row r="426" spans="6:23" x14ac:dyDescent="0.25">
      <c r="F426">
        <v>6</v>
      </c>
      <c r="G426">
        <v>6106</v>
      </c>
      <c r="H426" t="s">
        <v>1781</v>
      </c>
      <c r="I426" t="s">
        <v>1307</v>
      </c>
      <c r="J426">
        <v>2</v>
      </c>
      <c r="K426" t="s">
        <v>13852</v>
      </c>
      <c r="L426">
        <v>1</v>
      </c>
      <c r="M426" t="s">
        <v>8278</v>
      </c>
      <c r="N426">
        <v>1</v>
      </c>
      <c r="O426" t="s">
        <v>13769</v>
      </c>
      <c r="P426" t="s">
        <v>13848</v>
      </c>
      <c r="Q426">
        <v>270103</v>
      </c>
      <c r="R426" t="s">
        <v>13539</v>
      </c>
      <c r="S426">
        <v>270103008</v>
      </c>
      <c r="T426" t="s">
        <v>13735</v>
      </c>
      <c r="U426">
        <v>0</v>
      </c>
      <c r="V426">
        <v>35666.873069493377</v>
      </c>
      <c r="W426">
        <v>74627.719604644677</v>
      </c>
    </row>
    <row r="427" spans="6:23" x14ac:dyDescent="0.25">
      <c r="F427">
        <v>6</v>
      </c>
      <c r="G427">
        <v>6106</v>
      </c>
      <c r="H427" t="s">
        <v>1781</v>
      </c>
      <c r="I427" t="s">
        <v>1307</v>
      </c>
      <c r="J427">
        <v>2</v>
      </c>
      <c r="K427" t="s">
        <v>13852</v>
      </c>
      <c r="L427">
        <v>1</v>
      </c>
      <c r="M427" t="s">
        <v>8278</v>
      </c>
      <c r="N427">
        <v>1</v>
      </c>
      <c r="O427" t="s">
        <v>13769</v>
      </c>
      <c r="P427" t="s">
        <v>13849</v>
      </c>
      <c r="Q427">
        <v>270103</v>
      </c>
      <c r="R427" t="s">
        <v>13539</v>
      </c>
      <c r="S427">
        <v>270103008</v>
      </c>
      <c r="T427" t="s">
        <v>13735</v>
      </c>
      <c r="U427">
        <v>0</v>
      </c>
      <c r="V427">
        <v>8336.5315945905477</v>
      </c>
      <c r="W427">
        <v>0</v>
      </c>
    </row>
    <row r="428" spans="6:23" x14ac:dyDescent="0.25">
      <c r="F428">
        <v>6</v>
      </c>
      <c r="G428">
        <v>6106</v>
      </c>
      <c r="H428" t="s">
        <v>1781</v>
      </c>
      <c r="I428" t="s">
        <v>1307</v>
      </c>
      <c r="J428">
        <v>3</v>
      </c>
      <c r="K428" t="s">
        <v>13853</v>
      </c>
      <c r="L428">
        <v>1</v>
      </c>
      <c r="M428" t="s">
        <v>8278</v>
      </c>
      <c r="N428">
        <v>1</v>
      </c>
      <c r="O428" t="s">
        <v>13769</v>
      </c>
      <c r="P428" t="s">
        <v>13848</v>
      </c>
      <c r="Q428">
        <v>270103</v>
      </c>
      <c r="R428" t="s">
        <v>13539</v>
      </c>
      <c r="S428">
        <v>270103008</v>
      </c>
      <c r="T428" t="s">
        <v>13735</v>
      </c>
      <c r="U428">
        <v>0</v>
      </c>
      <c r="V428">
        <v>24544.324412036949</v>
      </c>
      <c r="W428">
        <v>63218.307152958609</v>
      </c>
    </row>
    <row r="429" spans="6:23" x14ac:dyDescent="0.25">
      <c r="F429">
        <v>6</v>
      </c>
      <c r="G429">
        <v>6106</v>
      </c>
      <c r="H429" t="s">
        <v>1781</v>
      </c>
      <c r="I429" t="s">
        <v>1307</v>
      </c>
      <c r="J429">
        <v>3</v>
      </c>
      <c r="K429" t="s">
        <v>13853</v>
      </c>
      <c r="L429">
        <v>1</v>
      </c>
      <c r="M429" t="s">
        <v>8278</v>
      </c>
      <c r="N429">
        <v>1</v>
      </c>
      <c r="O429" t="s">
        <v>13769</v>
      </c>
      <c r="P429" t="s">
        <v>13849</v>
      </c>
      <c r="Q429">
        <v>270103</v>
      </c>
      <c r="R429" t="s">
        <v>13539</v>
      </c>
      <c r="S429">
        <v>270103008</v>
      </c>
      <c r="T429" t="s">
        <v>13735</v>
      </c>
      <c r="U429">
        <v>0</v>
      </c>
      <c r="V429">
        <v>19459.080252046973</v>
      </c>
      <c r="W429">
        <v>11409.412451686065</v>
      </c>
    </row>
    <row r="430" spans="6:23" x14ac:dyDescent="0.25">
      <c r="F430">
        <v>6</v>
      </c>
      <c r="G430">
        <v>6107</v>
      </c>
      <c r="H430" t="s">
        <v>1781</v>
      </c>
      <c r="I430" t="s">
        <v>1310</v>
      </c>
      <c r="J430">
        <v>1</v>
      </c>
      <c r="K430" t="s">
        <v>13847</v>
      </c>
      <c r="L430">
        <v>1</v>
      </c>
      <c r="M430" t="s">
        <v>8278</v>
      </c>
      <c r="N430">
        <v>1</v>
      </c>
      <c r="O430" t="s">
        <v>13769</v>
      </c>
      <c r="P430" t="s">
        <v>13848</v>
      </c>
      <c r="Q430">
        <v>270103</v>
      </c>
      <c r="R430" t="s">
        <v>13539</v>
      </c>
      <c r="S430">
        <v>270103008</v>
      </c>
      <c r="T430" t="s">
        <v>13735</v>
      </c>
      <c r="U430">
        <v>0</v>
      </c>
      <c r="V430">
        <v>10933.41386295825</v>
      </c>
      <c r="W430">
        <v>0</v>
      </c>
    </row>
    <row r="431" spans="6:23" x14ac:dyDescent="0.25">
      <c r="F431">
        <v>6</v>
      </c>
      <c r="G431">
        <v>6107</v>
      </c>
      <c r="H431" t="s">
        <v>1781</v>
      </c>
      <c r="I431" t="s">
        <v>1310</v>
      </c>
      <c r="J431">
        <v>1</v>
      </c>
      <c r="K431" t="s">
        <v>13847</v>
      </c>
      <c r="L431">
        <v>1</v>
      </c>
      <c r="M431" t="s">
        <v>8278</v>
      </c>
      <c r="N431">
        <v>1</v>
      </c>
      <c r="O431" t="s">
        <v>13769</v>
      </c>
      <c r="P431" t="s">
        <v>13849</v>
      </c>
      <c r="Q431">
        <v>270103</v>
      </c>
      <c r="R431" t="s">
        <v>13539</v>
      </c>
      <c r="S431">
        <v>270103008</v>
      </c>
      <c r="T431" t="s">
        <v>13735</v>
      </c>
      <c r="U431">
        <v>0</v>
      </c>
      <c r="V431">
        <v>3804.4743755653567</v>
      </c>
      <c r="W431">
        <v>0</v>
      </c>
    </row>
    <row r="432" spans="6:23" x14ac:dyDescent="0.25">
      <c r="F432">
        <v>6</v>
      </c>
      <c r="G432">
        <v>6107</v>
      </c>
      <c r="H432" t="s">
        <v>1781</v>
      </c>
      <c r="I432" t="s">
        <v>1310</v>
      </c>
      <c r="J432">
        <v>1</v>
      </c>
      <c r="K432" t="s">
        <v>13847</v>
      </c>
      <c r="L432">
        <v>2</v>
      </c>
      <c r="M432" t="s">
        <v>13770</v>
      </c>
      <c r="N432">
        <v>1</v>
      </c>
      <c r="O432" t="s">
        <v>13769</v>
      </c>
      <c r="P432" t="s">
        <v>13850</v>
      </c>
      <c r="Q432">
        <v>270103</v>
      </c>
      <c r="R432" t="s">
        <v>13539</v>
      </c>
      <c r="S432">
        <v>270103008</v>
      </c>
      <c r="T432" t="s">
        <v>13735</v>
      </c>
      <c r="U432">
        <v>0</v>
      </c>
      <c r="V432">
        <v>10933.41386295825</v>
      </c>
      <c r="W432">
        <v>0</v>
      </c>
    </row>
    <row r="433" spans="6:23" x14ac:dyDescent="0.25">
      <c r="F433">
        <v>6</v>
      </c>
      <c r="G433">
        <v>6107</v>
      </c>
      <c r="H433" t="s">
        <v>1781</v>
      </c>
      <c r="I433" t="s">
        <v>1310</v>
      </c>
      <c r="J433">
        <v>1</v>
      </c>
      <c r="K433" t="s">
        <v>13847</v>
      </c>
      <c r="L433">
        <v>2</v>
      </c>
      <c r="M433" t="s">
        <v>13770</v>
      </c>
      <c r="N433">
        <v>1</v>
      </c>
      <c r="O433" t="s">
        <v>13769</v>
      </c>
      <c r="P433" t="s">
        <v>13851</v>
      </c>
      <c r="Q433">
        <v>270103</v>
      </c>
      <c r="R433" t="s">
        <v>13539</v>
      </c>
      <c r="S433">
        <v>270103008</v>
      </c>
      <c r="T433" t="s">
        <v>13735</v>
      </c>
      <c r="U433">
        <v>0</v>
      </c>
      <c r="V433">
        <v>3804.4743755653567</v>
      </c>
      <c r="W433">
        <v>0</v>
      </c>
    </row>
    <row r="434" spans="6:23" x14ac:dyDescent="0.25">
      <c r="F434">
        <v>6</v>
      </c>
      <c r="G434">
        <v>6107</v>
      </c>
      <c r="H434" t="s">
        <v>1781</v>
      </c>
      <c r="I434" t="s">
        <v>1310</v>
      </c>
      <c r="J434">
        <v>2</v>
      </c>
      <c r="K434" t="s">
        <v>13852</v>
      </c>
      <c r="L434">
        <v>1</v>
      </c>
      <c r="M434" t="s">
        <v>8278</v>
      </c>
      <c r="N434">
        <v>1</v>
      </c>
      <c r="O434" t="s">
        <v>13769</v>
      </c>
      <c r="P434" t="s">
        <v>13848</v>
      </c>
      <c r="Q434">
        <v>270103</v>
      </c>
      <c r="R434" t="s">
        <v>13539</v>
      </c>
      <c r="S434">
        <v>270103008</v>
      </c>
      <c r="T434" t="s">
        <v>13735</v>
      </c>
      <c r="U434">
        <v>0</v>
      </c>
      <c r="V434">
        <v>10933.41386295825</v>
      </c>
      <c r="W434">
        <v>0</v>
      </c>
    </row>
    <row r="435" spans="6:23" x14ac:dyDescent="0.25">
      <c r="F435">
        <v>6</v>
      </c>
      <c r="G435">
        <v>6107</v>
      </c>
      <c r="H435" t="s">
        <v>1781</v>
      </c>
      <c r="I435" t="s">
        <v>1310</v>
      </c>
      <c r="J435">
        <v>2</v>
      </c>
      <c r="K435" t="s">
        <v>13852</v>
      </c>
      <c r="L435">
        <v>1</v>
      </c>
      <c r="M435" t="s">
        <v>8278</v>
      </c>
      <c r="N435">
        <v>1</v>
      </c>
      <c r="O435" t="s">
        <v>13769</v>
      </c>
      <c r="P435" t="s">
        <v>13849</v>
      </c>
      <c r="Q435">
        <v>270103</v>
      </c>
      <c r="R435" t="s">
        <v>13539</v>
      </c>
      <c r="S435">
        <v>270103008</v>
      </c>
      <c r="T435" t="s">
        <v>13735</v>
      </c>
      <c r="U435">
        <v>0</v>
      </c>
      <c r="V435">
        <v>3804.4743755653567</v>
      </c>
      <c r="W435">
        <v>0</v>
      </c>
    </row>
    <row r="436" spans="6:23" x14ac:dyDescent="0.25">
      <c r="F436">
        <v>6</v>
      </c>
      <c r="G436">
        <v>6107</v>
      </c>
      <c r="H436" t="s">
        <v>1781</v>
      </c>
      <c r="I436" t="s">
        <v>1310</v>
      </c>
      <c r="J436">
        <v>3</v>
      </c>
      <c r="K436" t="s">
        <v>13853</v>
      </c>
      <c r="L436">
        <v>1</v>
      </c>
      <c r="M436" t="s">
        <v>8278</v>
      </c>
      <c r="N436">
        <v>1</v>
      </c>
      <c r="O436" t="s">
        <v>13769</v>
      </c>
      <c r="P436" t="s">
        <v>13848</v>
      </c>
      <c r="Q436">
        <v>270103</v>
      </c>
      <c r="R436" t="s">
        <v>13539</v>
      </c>
      <c r="S436">
        <v>270103008</v>
      </c>
      <c r="T436" t="s">
        <v>13735</v>
      </c>
      <c r="U436">
        <v>0</v>
      </c>
      <c r="V436">
        <v>10933.41386295825</v>
      </c>
      <c r="W436">
        <v>0</v>
      </c>
    </row>
    <row r="437" spans="6:23" x14ac:dyDescent="0.25">
      <c r="F437">
        <v>6</v>
      </c>
      <c r="G437">
        <v>6107</v>
      </c>
      <c r="H437" t="s">
        <v>1781</v>
      </c>
      <c r="I437" t="s">
        <v>1310</v>
      </c>
      <c r="J437">
        <v>3</v>
      </c>
      <c r="K437" t="s">
        <v>13853</v>
      </c>
      <c r="L437">
        <v>1</v>
      </c>
      <c r="M437" t="s">
        <v>8278</v>
      </c>
      <c r="N437">
        <v>1</v>
      </c>
      <c r="O437" t="s">
        <v>13769</v>
      </c>
      <c r="P437" t="s">
        <v>13849</v>
      </c>
      <c r="Q437">
        <v>270103</v>
      </c>
      <c r="R437" t="s">
        <v>13539</v>
      </c>
      <c r="S437">
        <v>270103008</v>
      </c>
      <c r="T437" t="s">
        <v>13735</v>
      </c>
      <c r="U437">
        <v>0</v>
      </c>
      <c r="V437">
        <v>3804.4743755653567</v>
      </c>
      <c r="W437">
        <v>0</v>
      </c>
    </row>
    <row r="438" spans="6:23" x14ac:dyDescent="0.25">
      <c r="F438">
        <v>6</v>
      </c>
      <c r="G438">
        <v>6108</v>
      </c>
      <c r="H438" t="s">
        <v>1781</v>
      </c>
      <c r="I438" t="s">
        <v>1313</v>
      </c>
      <c r="J438">
        <v>1</v>
      </c>
      <c r="K438" t="s">
        <v>13847</v>
      </c>
      <c r="L438">
        <v>1</v>
      </c>
      <c r="M438" t="s">
        <v>8278</v>
      </c>
      <c r="N438">
        <v>1</v>
      </c>
      <c r="O438" t="s">
        <v>13769</v>
      </c>
      <c r="P438" t="s">
        <v>13848</v>
      </c>
      <c r="Q438">
        <v>270103</v>
      </c>
      <c r="R438" t="s">
        <v>13539</v>
      </c>
      <c r="S438">
        <v>270103008</v>
      </c>
      <c r="T438" t="s">
        <v>13735</v>
      </c>
      <c r="U438">
        <v>0</v>
      </c>
      <c r="V438">
        <v>30763.141787938144</v>
      </c>
      <c r="W438">
        <v>36665.187858689278</v>
      </c>
    </row>
    <row r="439" spans="6:23" x14ac:dyDescent="0.25">
      <c r="F439">
        <v>6</v>
      </c>
      <c r="G439">
        <v>6108</v>
      </c>
      <c r="H439" t="s">
        <v>1781</v>
      </c>
      <c r="I439" t="s">
        <v>1313</v>
      </c>
      <c r="J439">
        <v>1</v>
      </c>
      <c r="K439" t="s">
        <v>13847</v>
      </c>
      <c r="L439">
        <v>1</v>
      </c>
      <c r="M439" t="s">
        <v>8278</v>
      </c>
      <c r="N439">
        <v>1</v>
      </c>
      <c r="O439" t="s">
        <v>13769</v>
      </c>
      <c r="P439" t="s">
        <v>13849</v>
      </c>
      <c r="Q439">
        <v>270103</v>
      </c>
      <c r="R439" t="s">
        <v>13539</v>
      </c>
      <c r="S439">
        <v>270103008</v>
      </c>
      <c r="T439" t="s">
        <v>13735</v>
      </c>
      <c r="U439">
        <v>0</v>
      </c>
      <c r="V439">
        <v>1742.6592891142775</v>
      </c>
      <c r="W439">
        <v>11281.640032660573</v>
      </c>
    </row>
    <row r="440" spans="6:23" x14ac:dyDescent="0.25">
      <c r="F440">
        <v>6</v>
      </c>
      <c r="G440">
        <v>6108</v>
      </c>
      <c r="H440" t="s">
        <v>1781</v>
      </c>
      <c r="I440" t="s">
        <v>1313</v>
      </c>
      <c r="J440">
        <v>1</v>
      </c>
      <c r="K440" t="s">
        <v>13847</v>
      </c>
      <c r="L440">
        <v>2</v>
      </c>
      <c r="M440" t="s">
        <v>13770</v>
      </c>
      <c r="N440">
        <v>1</v>
      </c>
      <c r="O440" t="s">
        <v>13769</v>
      </c>
      <c r="P440" t="s">
        <v>13850</v>
      </c>
      <c r="Q440">
        <v>270103</v>
      </c>
      <c r="R440" t="s">
        <v>13539</v>
      </c>
      <c r="S440">
        <v>270103008</v>
      </c>
      <c r="T440" t="s">
        <v>13735</v>
      </c>
      <c r="U440">
        <v>0</v>
      </c>
      <c r="V440">
        <v>27797.818194352487</v>
      </c>
      <c r="W440">
        <v>33177.835162018018</v>
      </c>
    </row>
    <row r="441" spans="6:23" x14ac:dyDescent="0.25">
      <c r="F441">
        <v>6</v>
      </c>
      <c r="G441">
        <v>6108</v>
      </c>
      <c r="H441" t="s">
        <v>1781</v>
      </c>
      <c r="I441" t="s">
        <v>1313</v>
      </c>
      <c r="J441">
        <v>1</v>
      </c>
      <c r="K441" t="s">
        <v>13847</v>
      </c>
      <c r="L441">
        <v>2</v>
      </c>
      <c r="M441" t="s">
        <v>13770</v>
      </c>
      <c r="N441">
        <v>1</v>
      </c>
      <c r="O441" t="s">
        <v>13769</v>
      </c>
      <c r="P441" t="s">
        <v>13851</v>
      </c>
      <c r="Q441">
        <v>270103</v>
      </c>
      <c r="R441" t="s">
        <v>13539</v>
      </c>
      <c r="S441">
        <v>270103008</v>
      </c>
      <c r="T441" t="s">
        <v>13735</v>
      </c>
      <c r="U441">
        <v>0</v>
      </c>
      <c r="V441">
        <v>4707.982882699931</v>
      </c>
      <c r="W441">
        <v>14768.992729331838</v>
      </c>
    </row>
    <row r="442" spans="6:23" x14ac:dyDescent="0.25">
      <c r="F442">
        <v>6</v>
      </c>
      <c r="G442">
        <v>6108</v>
      </c>
      <c r="H442" t="s">
        <v>1781</v>
      </c>
      <c r="I442" t="s">
        <v>1313</v>
      </c>
      <c r="J442">
        <v>2</v>
      </c>
      <c r="K442" t="s">
        <v>13852</v>
      </c>
      <c r="L442">
        <v>1</v>
      </c>
      <c r="M442" t="s">
        <v>8278</v>
      </c>
      <c r="N442">
        <v>1</v>
      </c>
      <c r="O442" t="s">
        <v>13769</v>
      </c>
      <c r="P442" t="s">
        <v>13848</v>
      </c>
      <c r="Q442">
        <v>270103</v>
      </c>
      <c r="R442" t="s">
        <v>13539</v>
      </c>
      <c r="S442">
        <v>270103008</v>
      </c>
      <c r="T442" t="s">
        <v>13735</v>
      </c>
      <c r="U442">
        <v>0</v>
      </c>
      <c r="V442">
        <v>32505.80107705242</v>
      </c>
      <c r="W442">
        <v>43300.083691528438</v>
      </c>
    </row>
    <row r="443" spans="6:23" x14ac:dyDescent="0.25">
      <c r="F443">
        <v>6</v>
      </c>
      <c r="G443">
        <v>6108</v>
      </c>
      <c r="H443" t="s">
        <v>1781</v>
      </c>
      <c r="I443" t="s">
        <v>1313</v>
      </c>
      <c r="J443">
        <v>2</v>
      </c>
      <c r="K443" t="s">
        <v>13852</v>
      </c>
      <c r="L443">
        <v>1</v>
      </c>
      <c r="M443" t="s">
        <v>8278</v>
      </c>
      <c r="N443">
        <v>1</v>
      </c>
      <c r="O443" t="s">
        <v>13769</v>
      </c>
      <c r="P443" t="s">
        <v>13849</v>
      </c>
      <c r="Q443">
        <v>270103</v>
      </c>
      <c r="R443" t="s">
        <v>13539</v>
      </c>
      <c r="S443">
        <v>270103008</v>
      </c>
      <c r="T443" t="s">
        <v>13735</v>
      </c>
      <c r="U443">
        <v>0</v>
      </c>
      <c r="V443">
        <v>0</v>
      </c>
      <c r="W443">
        <v>4646.7441998214181</v>
      </c>
    </row>
    <row r="444" spans="6:23" x14ac:dyDescent="0.25">
      <c r="F444">
        <v>6</v>
      </c>
      <c r="G444">
        <v>6108</v>
      </c>
      <c r="H444" t="s">
        <v>1781</v>
      </c>
      <c r="I444" t="s">
        <v>1313</v>
      </c>
      <c r="J444">
        <v>3</v>
      </c>
      <c r="K444" t="s">
        <v>13853</v>
      </c>
      <c r="L444">
        <v>1</v>
      </c>
      <c r="M444" t="s">
        <v>8278</v>
      </c>
      <c r="N444">
        <v>1</v>
      </c>
      <c r="O444" t="s">
        <v>13769</v>
      </c>
      <c r="P444" t="s">
        <v>13848</v>
      </c>
      <c r="Q444">
        <v>270103</v>
      </c>
      <c r="R444" t="s">
        <v>13539</v>
      </c>
      <c r="S444">
        <v>270103008</v>
      </c>
      <c r="T444" t="s">
        <v>13735</v>
      </c>
      <c r="U444">
        <v>0</v>
      </c>
      <c r="V444">
        <v>30763.141787938144</v>
      </c>
      <c r="W444">
        <v>36665.187858689278</v>
      </c>
    </row>
    <row r="445" spans="6:23" x14ac:dyDescent="0.25">
      <c r="F445">
        <v>6</v>
      </c>
      <c r="G445">
        <v>6108</v>
      </c>
      <c r="H445" t="s">
        <v>1781</v>
      </c>
      <c r="I445" t="s">
        <v>1313</v>
      </c>
      <c r="J445">
        <v>3</v>
      </c>
      <c r="K445" t="s">
        <v>13853</v>
      </c>
      <c r="L445">
        <v>1</v>
      </c>
      <c r="M445" t="s">
        <v>8278</v>
      </c>
      <c r="N445">
        <v>1</v>
      </c>
      <c r="O445" t="s">
        <v>13769</v>
      </c>
      <c r="P445" t="s">
        <v>13849</v>
      </c>
      <c r="Q445">
        <v>270103</v>
      </c>
      <c r="R445" t="s">
        <v>13539</v>
      </c>
      <c r="S445">
        <v>270103008</v>
      </c>
      <c r="T445" t="s">
        <v>13735</v>
      </c>
      <c r="U445">
        <v>0</v>
      </c>
      <c r="V445">
        <v>1742.6592891142775</v>
      </c>
      <c r="W445">
        <v>11281.640032660573</v>
      </c>
    </row>
    <row r="446" spans="6:23" x14ac:dyDescent="0.25">
      <c r="F446">
        <v>6</v>
      </c>
      <c r="G446">
        <v>6110</v>
      </c>
      <c r="H446" t="s">
        <v>1781</v>
      </c>
      <c r="I446" t="s">
        <v>1319</v>
      </c>
      <c r="J446">
        <v>1</v>
      </c>
      <c r="K446" t="s">
        <v>13847</v>
      </c>
      <c r="L446">
        <v>1</v>
      </c>
      <c r="M446" t="s">
        <v>8278</v>
      </c>
      <c r="N446">
        <v>1</v>
      </c>
      <c r="O446" t="s">
        <v>13769</v>
      </c>
      <c r="P446" t="s">
        <v>13848</v>
      </c>
      <c r="Q446">
        <v>270103</v>
      </c>
      <c r="R446" t="s">
        <v>13539</v>
      </c>
      <c r="S446">
        <v>270103008</v>
      </c>
      <c r="T446" t="s">
        <v>13735</v>
      </c>
      <c r="U446">
        <v>0</v>
      </c>
      <c r="V446">
        <v>43613.770040947857</v>
      </c>
      <c r="W446">
        <v>68207.932852624741</v>
      </c>
    </row>
    <row r="447" spans="6:23" x14ac:dyDescent="0.25">
      <c r="F447">
        <v>6</v>
      </c>
      <c r="G447">
        <v>6110</v>
      </c>
      <c r="H447" t="s">
        <v>1781</v>
      </c>
      <c r="I447" t="s">
        <v>1319</v>
      </c>
      <c r="J447">
        <v>1</v>
      </c>
      <c r="K447" t="s">
        <v>13847</v>
      </c>
      <c r="L447">
        <v>1</v>
      </c>
      <c r="M447" t="s">
        <v>8278</v>
      </c>
      <c r="N447">
        <v>1</v>
      </c>
      <c r="O447" t="s">
        <v>13769</v>
      </c>
      <c r="P447" t="s">
        <v>13849</v>
      </c>
      <c r="Q447">
        <v>270103</v>
      </c>
      <c r="R447" t="s">
        <v>13539</v>
      </c>
      <c r="S447">
        <v>270103008</v>
      </c>
      <c r="T447" t="s">
        <v>13735</v>
      </c>
      <c r="U447">
        <v>0</v>
      </c>
      <c r="V447">
        <v>3436.693506206911</v>
      </c>
      <c r="W447">
        <v>7649.6358503215815</v>
      </c>
    </row>
    <row r="448" spans="6:23" x14ac:dyDescent="0.25">
      <c r="F448">
        <v>6</v>
      </c>
      <c r="G448">
        <v>6110</v>
      </c>
      <c r="H448" t="s">
        <v>1781</v>
      </c>
      <c r="I448" t="s">
        <v>1319</v>
      </c>
      <c r="J448">
        <v>1</v>
      </c>
      <c r="K448" t="s">
        <v>13847</v>
      </c>
      <c r="L448">
        <v>2</v>
      </c>
      <c r="M448" t="s">
        <v>13770</v>
      </c>
      <c r="N448">
        <v>1</v>
      </c>
      <c r="O448" t="s">
        <v>13769</v>
      </c>
      <c r="P448" t="s">
        <v>13850</v>
      </c>
      <c r="Q448">
        <v>270103</v>
      </c>
      <c r="R448" t="s">
        <v>13539</v>
      </c>
      <c r="S448">
        <v>270103008</v>
      </c>
      <c r="T448" t="s">
        <v>13735</v>
      </c>
      <c r="U448">
        <v>0</v>
      </c>
      <c r="V448">
        <v>43613.770040947857</v>
      </c>
      <c r="W448">
        <v>39760.20880623725</v>
      </c>
    </row>
    <row r="449" spans="6:23" x14ac:dyDescent="0.25">
      <c r="F449">
        <v>6</v>
      </c>
      <c r="G449">
        <v>6110</v>
      </c>
      <c r="H449" t="s">
        <v>1781</v>
      </c>
      <c r="I449" t="s">
        <v>1319</v>
      </c>
      <c r="J449">
        <v>1</v>
      </c>
      <c r="K449" t="s">
        <v>13847</v>
      </c>
      <c r="L449">
        <v>2</v>
      </c>
      <c r="M449" t="s">
        <v>13770</v>
      </c>
      <c r="N449">
        <v>1</v>
      </c>
      <c r="O449" t="s">
        <v>13769</v>
      </c>
      <c r="P449" t="s">
        <v>13851</v>
      </c>
      <c r="Q449">
        <v>270103</v>
      </c>
      <c r="R449" t="s">
        <v>13539</v>
      </c>
      <c r="S449">
        <v>270103008</v>
      </c>
      <c r="T449" t="s">
        <v>13735</v>
      </c>
      <c r="U449">
        <v>0</v>
      </c>
      <c r="V449">
        <v>3436.693506206911</v>
      </c>
      <c r="W449">
        <v>36097.359896709095</v>
      </c>
    </row>
    <row r="450" spans="6:23" x14ac:dyDescent="0.25">
      <c r="F450">
        <v>6</v>
      </c>
      <c r="G450">
        <v>6110</v>
      </c>
      <c r="H450" t="s">
        <v>1781</v>
      </c>
      <c r="I450" t="s">
        <v>1319</v>
      </c>
      <c r="J450">
        <v>2</v>
      </c>
      <c r="K450" t="s">
        <v>13852</v>
      </c>
      <c r="L450">
        <v>1</v>
      </c>
      <c r="M450" t="s">
        <v>8278</v>
      </c>
      <c r="N450">
        <v>1</v>
      </c>
      <c r="O450" t="s">
        <v>13769</v>
      </c>
      <c r="P450" t="s">
        <v>13848</v>
      </c>
      <c r="Q450">
        <v>270103</v>
      </c>
      <c r="R450" t="s">
        <v>13539</v>
      </c>
      <c r="S450">
        <v>270103008</v>
      </c>
      <c r="T450" t="s">
        <v>13735</v>
      </c>
      <c r="U450">
        <v>0</v>
      </c>
      <c r="V450">
        <v>47050.463547154759</v>
      </c>
      <c r="W450">
        <v>75857.56870294633</v>
      </c>
    </row>
    <row r="451" spans="6:23" x14ac:dyDescent="0.25">
      <c r="F451">
        <v>6</v>
      </c>
      <c r="G451">
        <v>6110</v>
      </c>
      <c r="H451" t="s">
        <v>1781</v>
      </c>
      <c r="I451" t="s">
        <v>1319</v>
      </c>
      <c r="J451">
        <v>3</v>
      </c>
      <c r="K451" t="s">
        <v>13853</v>
      </c>
      <c r="L451">
        <v>1</v>
      </c>
      <c r="M451" t="s">
        <v>8278</v>
      </c>
      <c r="N451">
        <v>1</v>
      </c>
      <c r="O451" t="s">
        <v>13769</v>
      </c>
      <c r="P451" t="s">
        <v>13848</v>
      </c>
      <c r="Q451">
        <v>270103</v>
      </c>
      <c r="R451" t="s">
        <v>13539</v>
      </c>
      <c r="S451">
        <v>270103008</v>
      </c>
      <c r="T451" t="s">
        <v>13735</v>
      </c>
      <c r="U451">
        <v>0</v>
      </c>
      <c r="V451">
        <v>43613.770040947857</v>
      </c>
      <c r="W451">
        <v>68207.932852624741</v>
      </c>
    </row>
    <row r="452" spans="6:23" x14ac:dyDescent="0.25">
      <c r="F452">
        <v>6</v>
      </c>
      <c r="G452">
        <v>6110</v>
      </c>
      <c r="H452" t="s">
        <v>1781</v>
      </c>
      <c r="I452" t="s">
        <v>1319</v>
      </c>
      <c r="J452">
        <v>3</v>
      </c>
      <c r="K452" t="s">
        <v>13853</v>
      </c>
      <c r="L452">
        <v>1</v>
      </c>
      <c r="M452" t="s">
        <v>8278</v>
      </c>
      <c r="N452">
        <v>1</v>
      </c>
      <c r="O452" t="s">
        <v>13769</v>
      </c>
      <c r="P452" t="s">
        <v>13849</v>
      </c>
      <c r="Q452">
        <v>270103</v>
      </c>
      <c r="R452" t="s">
        <v>13539</v>
      </c>
      <c r="S452">
        <v>270103008</v>
      </c>
      <c r="T452" t="s">
        <v>13735</v>
      </c>
      <c r="U452">
        <v>0</v>
      </c>
      <c r="V452">
        <v>3436.693506206911</v>
      </c>
      <c r="W452">
        <v>7649.6358503215815</v>
      </c>
    </row>
    <row r="453" spans="6:23" x14ac:dyDescent="0.25">
      <c r="F453">
        <v>6</v>
      </c>
      <c r="G453">
        <v>6111</v>
      </c>
      <c r="H453" t="s">
        <v>1781</v>
      </c>
      <c r="I453" t="s">
        <v>1322</v>
      </c>
      <c r="J453">
        <v>1</v>
      </c>
      <c r="K453" t="s">
        <v>13847</v>
      </c>
      <c r="L453">
        <v>1</v>
      </c>
      <c r="M453" t="s">
        <v>8278</v>
      </c>
      <c r="N453">
        <v>1</v>
      </c>
      <c r="O453" t="s">
        <v>13769</v>
      </c>
      <c r="P453" t="s">
        <v>13848</v>
      </c>
      <c r="Q453">
        <v>270103</v>
      </c>
      <c r="R453" t="s">
        <v>13539</v>
      </c>
      <c r="S453">
        <v>270103008</v>
      </c>
      <c r="T453" t="s">
        <v>13735</v>
      </c>
      <c r="U453">
        <v>0</v>
      </c>
      <c r="V453">
        <v>23070.54721871631</v>
      </c>
      <c r="W453">
        <v>0</v>
      </c>
    </row>
    <row r="454" spans="6:23" x14ac:dyDescent="0.25">
      <c r="F454">
        <v>6</v>
      </c>
      <c r="G454">
        <v>6111</v>
      </c>
      <c r="H454" t="s">
        <v>1781</v>
      </c>
      <c r="I454" t="s">
        <v>1322</v>
      </c>
      <c r="J454">
        <v>1</v>
      </c>
      <c r="K454" t="s">
        <v>13847</v>
      </c>
      <c r="L454">
        <v>1</v>
      </c>
      <c r="M454" t="s">
        <v>8278</v>
      </c>
      <c r="N454">
        <v>1</v>
      </c>
      <c r="O454" t="s">
        <v>13769</v>
      </c>
      <c r="P454" t="s">
        <v>13849</v>
      </c>
      <c r="Q454">
        <v>270103</v>
      </c>
      <c r="R454" t="s">
        <v>13539</v>
      </c>
      <c r="S454">
        <v>270103008</v>
      </c>
      <c r="T454" t="s">
        <v>13735</v>
      </c>
      <c r="U454">
        <v>0</v>
      </c>
      <c r="V454">
        <v>13702.797273517923</v>
      </c>
      <c r="W454">
        <v>0</v>
      </c>
    </row>
    <row r="455" spans="6:23" x14ac:dyDescent="0.25">
      <c r="F455">
        <v>6</v>
      </c>
      <c r="G455">
        <v>6111</v>
      </c>
      <c r="H455" t="s">
        <v>1781</v>
      </c>
      <c r="I455" t="s">
        <v>1322</v>
      </c>
      <c r="J455">
        <v>1</v>
      </c>
      <c r="K455" t="s">
        <v>13847</v>
      </c>
      <c r="L455">
        <v>2</v>
      </c>
      <c r="M455" t="s">
        <v>13770</v>
      </c>
      <c r="N455">
        <v>1</v>
      </c>
      <c r="O455" t="s">
        <v>13769</v>
      </c>
      <c r="P455" t="s">
        <v>13850</v>
      </c>
      <c r="Q455">
        <v>270103</v>
      </c>
      <c r="R455" t="s">
        <v>13539</v>
      </c>
      <c r="S455">
        <v>270103008</v>
      </c>
      <c r="T455" t="s">
        <v>13735</v>
      </c>
      <c r="U455">
        <v>0</v>
      </c>
      <c r="V455">
        <v>23070.54721871631</v>
      </c>
      <c r="W455">
        <v>0</v>
      </c>
    </row>
    <row r="456" spans="6:23" x14ac:dyDescent="0.25">
      <c r="F456">
        <v>6</v>
      </c>
      <c r="G456">
        <v>6111</v>
      </c>
      <c r="H456" t="s">
        <v>1781</v>
      </c>
      <c r="I456" t="s">
        <v>1322</v>
      </c>
      <c r="J456">
        <v>1</v>
      </c>
      <c r="K456" t="s">
        <v>13847</v>
      </c>
      <c r="L456">
        <v>2</v>
      </c>
      <c r="M456" t="s">
        <v>13770</v>
      </c>
      <c r="N456">
        <v>1</v>
      </c>
      <c r="O456" t="s">
        <v>13769</v>
      </c>
      <c r="P456" t="s">
        <v>13851</v>
      </c>
      <c r="Q456">
        <v>270103</v>
      </c>
      <c r="R456" t="s">
        <v>13539</v>
      </c>
      <c r="S456">
        <v>270103008</v>
      </c>
      <c r="T456" t="s">
        <v>13735</v>
      </c>
      <c r="U456">
        <v>0</v>
      </c>
      <c r="V456">
        <v>13702.797273517923</v>
      </c>
      <c r="W456">
        <v>0</v>
      </c>
    </row>
    <row r="457" spans="6:23" x14ac:dyDescent="0.25">
      <c r="F457">
        <v>6</v>
      </c>
      <c r="G457">
        <v>6111</v>
      </c>
      <c r="H457" t="s">
        <v>1781</v>
      </c>
      <c r="I457" t="s">
        <v>1322</v>
      </c>
      <c r="J457">
        <v>2</v>
      </c>
      <c r="K457" t="s">
        <v>13852</v>
      </c>
      <c r="L457">
        <v>1</v>
      </c>
      <c r="M457" t="s">
        <v>8278</v>
      </c>
      <c r="N457">
        <v>1</v>
      </c>
      <c r="O457" t="s">
        <v>13769</v>
      </c>
      <c r="P457" t="s">
        <v>13848</v>
      </c>
      <c r="Q457">
        <v>270103</v>
      </c>
      <c r="R457" t="s">
        <v>13539</v>
      </c>
      <c r="S457">
        <v>270103008</v>
      </c>
      <c r="T457" t="s">
        <v>13735</v>
      </c>
      <c r="U457">
        <v>0</v>
      </c>
      <c r="V457">
        <v>36773.344492234239</v>
      </c>
      <c r="W457">
        <v>0</v>
      </c>
    </row>
    <row r="458" spans="6:23" x14ac:dyDescent="0.25">
      <c r="F458">
        <v>6</v>
      </c>
      <c r="G458">
        <v>6111</v>
      </c>
      <c r="H458" t="s">
        <v>1781</v>
      </c>
      <c r="I458" t="s">
        <v>1322</v>
      </c>
      <c r="J458">
        <v>3</v>
      </c>
      <c r="K458" t="s">
        <v>13853</v>
      </c>
      <c r="L458">
        <v>1</v>
      </c>
      <c r="M458" t="s">
        <v>8278</v>
      </c>
      <c r="N458">
        <v>1</v>
      </c>
      <c r="O458" t="s">
        <v>13769</v>
      </c>
      <c r="P458" t="s">
        <v>13848</v>
      </c>
      <c r="Q458">
        <v>270103</v>
      </c>
      <c r="R458" t="s">
        <v>13539</v>
      </c>
      <c r="S458">
        <v>270103008</v>
      </c>
      <c r="T458" t="s">
        <v>13735</v>
      </c>
      <c r="U458">
        <v>0</v>
      </c>
      <c r="V458">
        <v>23070.54721871631</v>
      </c>
      <c r="W458">
        <v>0</v>
      </c>
    </row>
    <row r="459" spans="6:23" x14ac:dyDescent="0.25">
      <c r="F459">
        <v>6</v>
      </c>
      <c r="G459">
        <v>6111</v>
      </c>
      <c r="H459" t="s">
        <v>1781</v>
      </c>
      <c r="I459" t="s">
        <v>1322</v>
      </c>
      <c r="J459">
        <v>3</v>
      </c>
      <c r="K459" t="s">
        <v>13853</v>
      </c>
      <c r="L459">
        <v>1</v>
      </c>
      <c r="M459" t="s">
        <v>8278</v>
      </c>
      <c r="N459">
        <v>1</v>
      </c>
      <c r="O459" t="s">
        <v>13769</v>
      </c>
      <c r="P459" t="s">
        <v>13849</v>
      </c>
      <c r="Q459">
        <v>270103</v>
      </c>
      <c r="R459" t="s">
        <v>13539</v>
      </c>
      <c r="S459">
        <v>270103008</v>
      </c>
      <c r="T459" t="s">
        <v>13735</v>
      </c>
      <c r="U459">
        <v>0</v>
      </c>
      <c r="V459">
        <v>13702.797273517923</v>
      </c>
      <c r="W459">
        <v>0</v>
      </c>
    </row>
    <row r="460" spans="6:23" x14ac:dyDescent="0.25">
      <c r="F460">
        <v>6</v>
      </c>
      <c r="G460">
        <v>6112</v>
      </c>
      <c r="H460" t="s">
        <v>1781</v>
      </c>
      <c r="I460" t="s">
        <v>1325</v>
      </c>
      <c r="J460">
        <v>1</v>
      </c>
      <c r="K460" t="s">
        <v>13847</v>
      </c>
      <c r="L460">
        <v>1</v>
      </c>
      <c r="M460" t="s">
        <v>8278</v>
      </c>
      <c r="N460">
        <v>1</v>
      </c>
      <c r="O460" t="s">
        <v>13769</v>
      </c>
      <c r="P460" t="s">
        <v>13848</v>
      </c>
      <c r="Q460">
        <v>270103</v>
      </c>
      <c r="R460" t="s">
        <v>13539</v>
      </c>
      <c r="S460">
        <v>270103008</v>
      </c>
      <c r="T460" t="s">
        <v>13735</v>
      </c>
      <c r="U460">
        <v>0</v>
      </c>
      <c r="V460">
        <v>129362.55494936339</v>
      </c>
      <c r="W460">
        <v>0</v>
      </c>
    </row>
    <row r="461" spans="6:23" x14ac:dyDescent="0.25">
      <c r="F461">
        <v>6</v>
      </c>
      <c r="G461">
        <v>6112</v>
      </c>
      <c r="H461" t="s">
        <v>1781</v>
      </c>
      <c r="I461" t="s">
        <v>1325</v>
      </c>
      <c r="J461">
        <v>1</v>
      </c>
      <c r="K461" t="s">
        <v>13847</v>
      </c>
      <c r="L461">
        <v>1</v>
      </c>
      <c r="M461" t="s">
        <v>8278</v>
      </c>
      <c r="N461">
        <v>1</v>
      </c>
      <c r="O461" t="s">
        <v>13769</v>
      </c>
      <c r="P461" t="s">
        <v>13849</v>
      </c>
      <c r="Q461">
        <v>270103</v>
      </c>
      <c r="R461" t="s">
        <v>13539</v>
      </c>
      <c r="S461">
        <v>270103008</v>
      </c>
      <c r="T461" t="s">
        <v>13735</v>
      </c>
      <c r="U461">
        <v>0</v>
      </c>
      <c r="V461">
        <v>5027.6340865777292</v>
      </c>
      <c r="W461">
        <v>0</v>
      </c>
    </row>
    <row r="462" spans="6:23" x14ac:dyDescent="0.25">
      <c r="F462">
        <v>6</v>
      </c>
      <c r="G462">
        <v>6112</v>
      </c>
      <c r="H462" t="s">
        <v>1781</v>
      </c>
      <c r="I462" t="s">
        <v>1325</v>
      </c>
      <c r="J462">
        <v>1</v>
      </c>
      <c r="K462" t="s">
        <v>13847</v>
      </c>
      <c r="L462">
        <v>2</v>
      </c>
      <c r="M462" t="s">
        <v>13770</v>
      </c>
      <c r="N462">
        <v>1</v>
      </c>
      <c r="O462" t="s">
        <v>13769</v>
      </c>
      <c r="P462" t="s">
        <v>13850</v>
      </c>
      <c r="Q462">
        <v>270103</v>
      </c>
      <c r="R462" t="s">
        <v>13539</v>
      </c>
      <c r="S462">
        <v>270103008</v>
      </c>
      <c r="T462" t="s">
        <v>13735</v>
      </c>
      <c r="U462">
        <v>0</v>
      </c>
      <c r="V462">
        <v>104224.38451647472</v>
      </c>
      <c r="W462">
        <v>0</v>
      </c>
    </row>
    <row r="463" spans="6:23" x14ac:dyDescent="0.25">
      <c r="F463">
        <v>6</v>
      </c>
      <c r="G463">
        <v>6112</v>
      </c>
      <c r="H463" t="s">
        <v>1781</v>
      </c>
      <c r="I463" t="s">
        <v>1325</v>
      </c>
      <c r="J463">
        <v>1</v>
      </c>
      <c r="K463" t="s">
        <v>13847</v>
      </c>
      <c r="L463">
        <v>2</v>
      </c>
      <c r="M463" t="s">
        <v>13770</v>
      </c>
      <c r="N463">
        <v>1</v>
      </c>
      <c r="O463" t="s">
        <v>13769</v>
      </c>
      <c r="P463" t="s">
        <v>13851</v>
      </c>
      <c r="Q463">
        <v>270103</v>
      </c>
      <c r="R463" t="s">
        <v>13539</v>
      </c>
      <c r="S463">
        <v>270103008</v>
      </c>
      <c r="T463" t="s">
        <v>13735</v>
      </c>
      <c r="U463">
        <v>0</v>
      </c>
      <c r="V463">
        <v>30165.804519466375</v>
      </c>
      <c r="W463">
        <v>0</v>
      </c>
    </row>
    <row r="464" spans="6:23" x14ac:dyDescent="0.25">
      <c r="F464">
        <v>6</v>
      </c>
      <c r="G464">
        <v>6112</v>
      </c>
      <c r="H464" t="s">
        <v>1781</v>
      </c>
      <c r="I464" t="s">
        <v>1325</v>
      </c>
      <c r="J464">
        <v>2</v>
      </c>
      <c r="K464" t="s">
        <v>13852</v>
      </c>
      <c r="L464">
        <v>1</v>
      </c>
      <c r="M464" t="s">
        <v>8278</v>
      </c>
      <c r="N464">
        <v>1</v>
      </c>
      <c r="O464" t="s">
        <v>13769</v>
      </c>
      <c r="P464" t="s">
        <v>13848</v>
      </c>
      <c r="Q464">
        <v>270103</v>
      </c>
      <c r="R464" t="s">
        <v>13539</v>
      </c>
      <c r="S464">
        <v>270103008</v>
      </c>
      <c r="T464" t="s">
        <v>13735</v>
      </c>
      <c r="U464">
        <v>0</v>
      </c>
      <c r="V464">
        <v>134390.18903594112</v>
      </c>
      <c r="W464">
        <v>0</v>
      </c>
    </row>
    <row r="465" spans="6:23" x14ac:dyDescent="0.25">
      <c r="F465">
        <v>6</v>
      </c>
      <c r="G465">
        <v>6112</v>
      </c>
      <c r="H465" t="s">
        <v>1781</v>
      </c>
      <c r="I465" t="s">
        <v>1325</v>
      </c>
      <c r="J465">
        <v>3</v>
      </c>
      <c r="K465" t="s">
        <v>13853</v>
      </c>
      <c r="L465">
        <v>1</v>
      </c>
      <c r="M465" t="s">
        <v>8278</v>
      </c>
      <c r="N465">
        <v>1</v>
      </c>
      <c r="O465" t="s">
        <v>13769</v>
      </c>
      <c r="P465" t="s">
        <v>13848</v>
      </c>
      <c r="Q465">
        <v>270103</v>
      </c>
      <c r="R465" t="s">
        <v>13539</v>
      </c>
      <c r="S465">
        <v>270103008</v>
      </c>
      <c r="T465" t="s">
        <v>13735</v>
      </c>
      <c r="U465">
        <v>0</v>
      </c>
      <c r="V465">
        <v>129362.55494936339</v>
      </c>
      <c r="W465">
        <v>0</v>
      </c>
    </row>
    <row r="466" spans="6:23" x14ac:dyDescent="0.25">
      <c r="F466">
        <v>6</v>
      </c>
      <c r="G466">
        <v>6112</v>
      </c>
      <c r="H466" t="s">
        <v>1781</v>
      </c>
      <c r="I466" t="s">
        <v>1325</v>
      </c>
      <c r="J466">
        <v>3</v>
      </c>
      <c r="K466" t="s">
        <v>13853</v>
      </c>
      <c r="L466">
        <v>1</v>
      </c>
      <c r="M466" t="s">
        <v>8278</v>
      </c>
      <c r="N466">
        <v>1</v>
      </c>
      <c r="O466" t="s">
        <v>13769</v>
      </c>
      <c r="P466" t="s">
        <v>13849</v>
      </c>
      <c r="Q466">
        <v>270103</v>
      </c>
      <c r="R466" t="s">
        <v>13539</v>
      </c>
      <c r="S466">
        <v>270103008</v>
      </c>
      <c r="T466" t="s">
        <v>13735</v>
      </c>
      <c r="U466">
        <v>0</v>
      </c>
      <c r="V466">
        <v>5027.6340865777292</v>
      </c>
      <c r="W466">
        <v>0</v>
      </c>
    </row>
    <row r="467" spans="6:23" x14ac:dyDescent="0.25">
      <c r="F467">
        <v>6</v>
      </c>
      <c r="G467">
        <v>6115</v>
      </c>
      <c r="H467" t="s">
        <v>1781</v>
      </c>
      <c r="I467" t="s">
        <v>1334</v>
      </c>
      <c r="J467">
        <v>1</v>
      </c>
      <c r="K467" t="s">
        <v>13847</v>
      </c>
      <c r="L467">
        <v>1</v>
      </c>
      <c r="M467" t="s">
        <v>8278</v>
      </c>
      <c r="N467">
        <v>1</v>
      </c>
      <c r="O467" t="s">
        <v>13769</v>
      </c>
      <c r="P467" t="s">
        <v>13848</v>
      </c>
      <c r="Q467">
        <v>270103</v>
      </c>
      <c r="R467" t="s">
        <v>13539</v>
      </c>
      <c r="S467">
        <v>270103008</v>
      </c>
      <c r="T467" t="s">
        <v>13735</v>
      </c>
      <c r="U467">
        <v>38301.227120038391</v>
      </c>
      <c r="V467">
        <v>27463.050645667168</v>
      </c>
      <c r="W467">
        <v>51551.529380310771</v>
      </c>
    </row>
    <row r="468" spans="6:23" x14ac:dyDescent="0.25">
      <c r="F468">
        <v>6</v>
      </c>
      <c r="G468">
        <v>6115</v>
      </c>
      <c r="H468" t="s">
        <v>1781</v>
      </c>
      <c r="I468" t="s">
        <v>1334</v>
      </c>
      <c r="J468">
        <v>1</v>
      </c>
      <c r="K468" t="s">
        <v>13847</v>
      </c>
      <c r="L468">
        <v>1</v>
      </c>
      <c r="M468" t="s">
        <v>8278</v>
      </c>
      <c r="N468">
        <v>1</v>
      </c>
      <c r="O468" t="s">
        <v>13769</v>
      </c>
      <c r="P468" t="s">
        <v>13849</v>
      </c>
      <c r="Q468">
        <v>270103</v>
      </c>
      <c r="R468" t="s">
        <v>13539</v>
      </c>
      <c r="S468">
        <v>270103008</v>
      </c>
      <c r="T468" t="s">
        <v>13735</v>
      </c>
      <c r="U468">
        <v>3732.7757592376774</v>
      </c>
      <c r="V468">
        <v>12022.525626587381</v>
      </c>
      <c r="W468">
        <v>6732.2746074584829</v>
      </c>
    </row>
    <row r="469" spans="6:23" x14ac:dyDescent="0.25">
      <c r="F469">
        <v>6</v>
      </c>
      <c r="G469">
        <v>6115</v>
      </c>
      <c r="H469" t="s">
        <v>1781</v>
      </c>
      <c r="I469" t="s">
        <v>1334</v>
      </c>
      <c r="J469">
        <v>1</v>
      </c>
      <c r="K469" t="s">
        <v>13847</v>
      </c>
      <c r="L469">
        <v>2</v>
      </c>
      <c r="M469" t="s">
        <v>13770</v>
      </c>
      <c r="N469">
        <v>1</v>
      </c>
      <c r="O469" t="s">
        <v>13769</v>
      </c>
      <c r="P469" t="s">
        <v>13850</v>
      </c>
      <c r="Q469">
        <v>270103</v>
      </c>
      <c r="R469" t="s">
        <v>13539</v>
      </c>
      <c r="S469">
        <v>270103008</v>
      </c>
      <c r="T469" t="s">
        <v>13735</v>
      </c>
      <c r="U469">
        <v>25563.85822993076</v>
      </c>
      <c r="V469">
        <v>23497.208475890449</v>
      </c>
      <c r="W469">
        <v>42823.689998141977</v>
      </c>
    </row>
    <row r="470" spans="6:23" x14ac:dyDescent="0.25">
      <c r="F470">
        <v>6</v>
      </c>
      <c r="G470">
        <v>6115</v>
      </c>
      <c r="H470" t="s">
        <v>1781</v>
      </c>
      <c r="I470" t="s">
        <v>1334</v>
      </c>
      <c r="J470">
        <v>1</v>
      </c>
      <c r="K470" t="s">
        <v>13847</v>
      </c>
      <c r="L470">
        <v>2</v>
      </c>
      <c r="M470" t="s">
        <v>13770</v>
      </c>
      <c r="N470">
        <v>1</v>
      </c>
      <c r="O470" t="s">
        <v>13769</v>
      </c>
      <c r="P470" t="s">
        <v>13851</v>
      </c>
      <c r="Q470">
        <v>270103</v>
      </c>
      <c r="R470" t="s">
        <v>13539</v>
      </c>
      <c r="S470">
        <v>270103008</v>
      </c>
      <c r="T470" t="s">
        <v>13735</v>
      </c>
      <c r="U470">
        <v>16470.144649345308</v>
      </c>
      <c r="V470">
        <v>15988.367796364104</v>
      </c>
      <c r="W470">
        <v>15460.113989627273</v>
      </c>
    </row>
    <row r="471" spans="6:23" x14ac:dyDescent="0.25">
      <c r="F471">
        <v>6</v>
      </c>
      <c r="G471">
        <v>6115</v>
      </c>
      <c r="H471" t="s">
        <v>1781</v>
      </c>
      <c r="I471" t="s">
        <v>1334</v>
      </c>
      <c r="J471">
        <v>2</v>
      </c>
      <c r="K471" t="s">
        <v>13852</v>
      </c>
      <c r="L471">
        <v>1</v>
      </c>
      <c r="M471" t="s">
        <v>8278</v>
      </c>
      <c r="N471">
        <v>1</v>
      </c>
      <c r="O471" t="s">
        <v>13769</v>
      </c>
      <c r="P471" t="s">
        <v>13848</v>
      </c>
      <c r="Q471">
        <v>270103</v>
      </c>
      <c r="R471" t="s">
        <v>13539</v>
      </c>
      <c r="S471">
        <v>270103008</v>
      </c>
      <c r="T471" t="s">
        <v>13735</v>
      </c>
      <c r="U471">
        <v>41067.388770823338</v>
      </c>
      <c r="V471">
        <v>34050.738407236095</v>
      </c>
      <c r="W471">
        <v>54917.666684040014</v>
      </c>
    </row>
    <row r="472" spans="6:23" x14ac:dyDescent="0.25">
      <c r="F472">
        <v>6</v>
      </c>
      <c r="G472">
        <v>6115</v>
      </c>
      <c r="H472" t="s">
        <v>1781</v>
      </c>
      <c r="I472" t="s">
        <v>1334</v>
      </c>
      <c r="J472">
        <v>2</v>
      </c>
      <c r="K472" t="s">
        <v>13852</v>
      </c>
      <c r="L472">
        <v>1</v>
      </c>
      <c r="M472" t="s">
        <v>8278</v>
      </c>
      <c r="N472">
        <v>1</v>
      </c>
      <c r="O472" t="s">
        <v>13769</v>
      </c>
      <c r="P472" t="s">
        <v>13849</v>
      </c>
      <c r="Q472">
        <v>270103</v>
      </c>
      <c r="R472" t="s">
        <v>13539</v>
      </c>
      <c r="S472">
        <v>270103008</v>
      </c>
      <c r="T472" t="s">
        <v>13735</v>
      </c>
      <c r="U472">
        <v>966.6141084527319</v>
      </c>
      <c r="V472">
        <v>5434.8378650184595</v>
      </c>
      <c r="W472">
        <v>3366.1373037292415</v>
      </c>
    </row>
    <row r="473" spans="6:23" x14ac:dyDescent="0.25">
      <c r="F473">
        <v>6</v>
      </c>
      <c r="G473">
        <v>6115</v>
      </c>
      <c r="H473" t="s">
        <v>1781</v>
      </c>
      <c r="I473" t="s">
        <v>1334</v>
      </c>
      <c r="J473">
        <v>3</v>
      </c>
      <c r="K473" t="s">
        <v>13853</v>
      </c>
      <c r="L473">
        <v>1</v>
      </c>
      <c r="M473" t="s">
        <v>8278</v>
      </c>
      <c r="N473">
        <v>1</v>
      </c>
      <c r="O473" t="s">
        <v>13769</v>
      </c>
      <c r="P473" t="s">
        <v>13848</v>
      </c>
      <c r="Q473">
        <v>270103</v>
      </c>
      <c r="R473" t="s">
        <v>13539</v>
      </c>
      <c r="S473">
        <v>270103008</v>
      </c>
      <c r="T473" t="s">
        <v>13735</v>
      </c>
      <c r="U473">
        <v>38301.227120038391</v>
      </c>
      <c r="V473">
        <v>28662.018312203982</v>
      </c>
      <c r="W473">
        <v>51551.529380310771</v>
      </c>
    </row>
    <row r="474" spans="6:23" x14ac:dyDescent="0.25">
      <c r="F474">
        <v>6</v>
      </c>
      <c r="G474">
        <v>6115</v>
      </c>
      <c r="H474" t="s">
        <v>1781</v>
      </c>
      <c r="I474" t="s">
        <v>1334</v>
      </c>
      <c r="J474">
        <v>3</v>
      </c>
      <c r="K474" t="s">
        <v>13853</v>
      </c>
      <c r="L474">
        <v>1</v>
      </c>
      <c r="M474" t="s">
        <v>8278</v>
      </c>
      <c r="N474">
        <v>1</v>
      </c>
      <c r="O474" t="s">
        <v>13769</v>
      </c>
      <c r="P474" t="s">
        <v>13849</v>
      </c>
      <c r="Q474">
        <v>270103</v>
      </c>
      <c r="R474" t="s">
        <v>13539</v>
      </c>
      <c r="S474">
        <v>270103008</v>
      </c>
      <c r="T474" t="s">
        <v>13735</v>
      </c>
      <c r="U474">
        <v>3732.7757592376774</v>
      </c>
      <c r="V474">
        <v>10823.557960050568</v>
      </c>
      <c r="W474">
        <v>6732.2746074584829</v>
      </c>
    </row>
    <row r="475" spans="6:23" x14ac:dyDescent="0.25">
      <c r="F475">
        <v>6</v>
      </c>
      <c r="G475">
        <v>6116</v>
      </c>
      <c r="H475" t="s">
        <v>1781</v>
      </c>
      <c r="I475" t="s">
        <v>1337</v>
      </c>
      <c r="J475">
        <v>1</v>
      </c>
      <c r="K475" t="s">
        <v>13847</v>
      </c>
      <c r="L475">
        <v>1</v>
      </c>
      <c r="M475" t="s">
        <v>8278</v>
      </c>
      <c r="N475">
        <v>1</v>
      </c>
      <c r="O475" t="s">
        <v>13769</v>
      </c>
      <c r="P475" t="s">
        <v>13848</v>
      </c>
      <c r="Q475">
        <v>270103</v>
      </c>
      <c r="R475" t="s">
        <v>13539</v>
      </c>
      <c r="S475">
        <v>270103008</v>
      </c>
      <c r="T475" t="s">
        <v>13735</v>
      </c>
      <c r="U475">
        <v>0</v>
      </c>
      <c r="V475">
        <v>62312.091090898684</v>
      </c>
      <c r="W475">
        <v>31823.305598322659</v>
      </c>
    </row>
    <row r="476" spans="6:23" x14ac:dyDescent="0.25">
      <c r="F476">
        <v>6</v>
      </c>
      <c r="G476">
        <v>6116</v>
      </c>
      <c r="H476" t="s">
        <v>1781</v>
      </c>
      <c r="I476" t="s">
        <v>1337</v>
      </c>
      <c r="J476">
        <v>1</v>
      </c>
      <c r="K476" t="s">
        <v>13847</v>
      </c>
      <c r="L476">
        <v>1</v>
      </c>
      <c r="M476" t="s">
        <v>8278</v>
      </c>
      <c r="N476">
        <v>1</v>
      </c>
      <c r="O476" t="s">
        <v>13769</v>
      </c>
      <c r="P476" t="s">
        <v>13849</v>
      </c>
      <c r="Q476">
        <v>270103</v>
      </c>
      <c r="R476" t="s">
        <v>13539</v>
      </c>
      <c r="S476">
        <v>270103008</v>
      </c>
      <c r="T476" t="s">
        <v>13735</v>
      </c>
      <c r="U476">
        <v>0</v>
      </c>
      <c r="V476">
        <v>6269.6146028716867</v>
      </c>
      <c r="W476">
        <v>7118.841209389263</v>
      </c>
    </row>
    <row r="477" spans="6:23" x14ac:dyDescent="0.25">
      <c r="F477">
        <v>6</v>
      </c>
      <c r="G477">
        <v>6116</v>
      </c>
      <c r="H477" t="s">
        <v>1781</v>
      </c>
      <c r="I477" t="s">
        <v>1337</v>
      </c>
      <c r="J477">
        <v>1</v>
      </c>
      <c r="K477" t="s">
        <v>13847</v>
      </c>
      <c r="L477">
        <v>2</v>
      </c>
      <c r="M477" t="s">
        <v>13770</v>
      </c>
      <c r="N477">
        <v>1</v>
      </c>
      <c r="O477" t="s">
        <v>13769</v>
      </c>
      <c r="P477" t="s">
        <v>13850</v>
      </c>
      <c r="Q477">
        <v>270103</v>
      </c>
      <c r="R477" t="s">
        <v>13539</v>
      </c>
      <c r="S477">
        <v>270103008</v>
      </c>
      <c r="T477" t="s">
        <v>13735</v>
      </c>
      <c r="U477">
        <v>0</v>
      </c>
      <c r="V477">
        <v>62312.091090898684</v>
      </c>
      <c r="W477">
        <v>15911.652799161329</v>
      </c>
    </row>
    <row r="478" spans="6:23" x14ac:dyDescent="0.25">
      <c r="F478">
        <v>6</v>
      </c>
      <c r="G478">
        <v>6116</v>
      </c>
      <c r="H478" t="s">
        <v>1781</v>
      </c>
      <c r="I478" t="s">
        <v>1337</v>
      </c>
      <c r="J478">
        <v>1</v>
      </c>
      <c r="K478" t="s">
        <v>13847</v>
      </c>
      <c r="L478">
        <v>2</v>
      </c>
      <c r="M478" t="s">
        <v>13770</v>
      </c>
      <c r="N478">
        <v>1</v>
      </c>
      <c r="O478" t="s">
        <v>13769</v>
      </c>
      <c r="P478" t="s">
        <v>13851</v>
      </c>
      <c r="Q478">
        <v>270103</v>
      </c>
      <c r="R478" t="s">
        <v>13539</v>
      </c>
      <c r="S478">
        <v>270103008</v>
      </c>
      <c r="T478" t="s">
        <v>13735</v>
      </c>
      <c r="U478">
        <v>0</v>
      </c>
      <c r="V478">
        <v>6269.6146028716867</v>
      </c>
      <c r="W478">
        <v>23030.494008550595</v>
      </c>
    </row>
    <row r="479" spans="6:23" x14ac:dyDescent="0.25">
      <c r="F479">
        <v>6</v>
      </c>
      <c r="G479">
        <v>6116</v>
      </c>
      <c r="H479" t="s">
        <v>1781</v>
      </c>
      <c r="I479" t="s">
        <v>1337</v>
      </c>
      <c r="J479">
        <v>2</v>
      </c>
      <c r="K479" t="s">
        <v>13852</v>
      </c>
      <c r="L479">
        <v>1</v>
      </c>
      <c r="M479" t="s">
        <v>8278</v>
      </c>
      <c r="N479">
        <v>1</v>
      </c>
      <c r="O479" t="s">
        <v>13769</v>
      </c>
      <c r="P479" t="s">
        <v>13848</v>
      </c>
      <c r="Q479">
        <v>270103</v>
      </c>
      <c r="R479" t="s">
        <v>13539</v>
      </c>
      <c r="S479">
        <v>270103008</v>
      </c>
      <c r="T479" t="s">
        <v>13735</v>
      </c>
      <c r="U479">
        <v>0</v>
      </c>
      <c r="V479">
        <v>68581.705693770375</v>
      </c>
      <c r="W479">
        <v>38942.146807711928</v>
      </c>
    </row>
    <row r="480" spans="6:23" x14ac:dyDescent="0.25">
      <c r="F480">
        <v>6</v>
      </c>
      <c r="G480">
        <v>6116</v>
      </c>
      <c r="H480" t="s">
        <v>1781</v>
      </c>
      <c r="I480" t="s">
        <v>1337</v>
      </c>
      <c r="J480">
        <v>3</v>
      </c>
      <c r="K480" t="s">
        <v>13853</v>
      </c>
      <c r="L480">
        <v>1</v>
      </c>
      <c r="M480" t="s">
        <v>8278</v>
      </c>
      <c r="N480">
        <v>1</v>
      </c>
      <c r="O480" t="s">
        <v>13769</v>
      </c>
      <c r="P480" t="s">
        <v>13848</v>
      </c>
      <c r="Q480">
        <v>270103</v>
      </c>
      <c r="R480" t="s">
        <v>13539</v>
      </c>
      <c r="S480">
        <v>270103008</v>
      </c>
      <c r="T480" t="s">
        <v>13735</v>
      </c>
      <c r="U480">
        <v>0</v>
      </c>
      <c r="V480">
        <v>62312.091090898684</v>
      </c>
      <c r="W480">
        <v>31823.305598322659</v>
      </c>
    </row>
    <row r="481" spans="6:23" x14ac:dyDescent="0.25">
      <c r="F481">
        <v>6</v>
      </c>
      <c r="G481">
        <v>6116</v>
      </c>
      <c r="H481" t="s">
        <v>1781</v>
      </c>
      <c r="I481" t="s">
        <v>1337</v>
      </c>
      <c r="J481">
        <v>3</v>
      </c>
      <c r="K481" t="s">
        <v>13853</v>
      </c>
      <c r="L481">
        <v>1</v>
      </c>
      <c r="M481" t="s">
        <v>8278</v>
      </c>
      <c r="N481">
        <v>1</v>
      </c>
      <c r="O481" t="s">
        <v>13769</v>
      </c>
      <c r="P481" t="s">
        <v>13849</v>
      </c>
      <c r="Q481">
        <v>270103</v>
      </c>
      <c r="R481" t="s">
        <v>13539</v>
      </c>
      <c r="S481">
        <v>270103008</v>
      </c>
      <c r="T481" t="s">
        <v>13735</v>
      </c>
      <c r="U481">
        <v>0</v>
      </c>
      <c r="V481">
        <v>6269.6146028716867</v>
      </c>
      <c r="W481">
        <v>7118.841209389263</v>
      </c>
    </row>
    <row r="482" spans="6:23" x14ac:dyDescent="0.25">
      <c r="F482">
        <v>6</v>
      </c>
      <c r="G482">
        <v>6117</v>
      </c>
      <c r="H482" t="s">
        <v>1781</v>
      </c>
      <c r="I482" t="s">
        <v>1035</v>
      </c>
      <c r="J482">
        <v>1</v>
      </c>
      <c r="K482" t="s">
        <v>13847</v>
      </c>
      <c r="L482">
        <v>1</v>
      </c>
      <c r="M482" t="s">
        <v>8278</v>
      </c>
      <c r="N482">
        <v>1</v>
      </c>
      <c r="O482" t="s">
        <v>13769</v>
      </c>
      <c r="P482" t="s">
        <v>13848</v>
      </c>
      <c r="Q482">
        <v>270103</v>
      </c>
      <c r="R482" t="s">
        <v>13539</v>
      </c>
      <c r="S482">
        <v>270103008</v>
      </c>
      <c r="T482" t="s">
        <v>13735</v>
      </c>
      <c r="U482">
        <v>30649.35064935065</v>
      </c>
      <c r="V482">
        <v>23804.976534231049</v>
      </c>
      <c r="W482">
        <v>0</v>
      </c>
    </row>
    <row r="483" spans="6:23" x14ac:dyDescent="0.25">
      <c r="F483">
        <v>6</v>
      </c>
      <c r="G483">
        <v>6117</v>
      </c>
      <c r="H483" t="s">
        <v>1781</v>
      </c>
      <c r="I483" t="s">
        <v>1035</v>
      </c>
      <c r="J483">
        <v>1</v>
      </c>
      <c r="K483" t="s">
        <v>13847</v>
      </c>
      <c r="L483">
        <v>1</v>
      </c>
      <c r="M483" t="s">
        <v>8278</v>
      </c>
      <c r="N483">
        <v>1</v>
      </c>
      <c r="O483" t="s">
        <v>13769</v>
      </c>
      <c r="P483" t="s">
        <v>13849</v>
      </c>
      <c r="Q483">
        <v>270103</v>
      </c>
      <c r="R483" t="s">
        <v>13539</v>
      </c>
      <c r="S483">
        <v>270103008</v>
      </c>
      <c r="T483" t="s">
        <v>13735</v>
      </c>
      <c r="U483">
        <v>1121.2121212121212</v>
      </c>
      <c r="V483">
        <v>0</v>
      </c>
      <c r="W483">
        <v>0</v>
      </c>
    </row>
    <row r="484" spans="6:23" x14ac:dyDescent="0.25">
      <c r="F484">
        <v>6</v>
      </c>
      <c r="G484">
        <v>6117</v>
      </c>
      <c r="H484" t="s">
        <v>1781</v>
      </c>
      <c r="I484" t="s">
        <v>1035</v>
      </c>
      <c r="J484">
        <v>1</v>
      </c>
      <c r="K484" t="s">
        <v>13847</v>
      </c>
      <c r="L484">
        <v>2</v>
      </c>
      <c r="M484" t="s">
        <v>13770</v>
      </c>
      <c r="N484">
        <v>1</v>
      </c>
      <c r="O484" t="s">
        <v>13769</v>
      </c>
      <c r="P484" t="s">
        <v>13850</v>
      </c>
      <c r="Q484">
        <v>270103</v>
      </c>
      <c r="R484" t="s">
        <v>13539</v>
      </c>
      <c r="S484">
        <v>270103008</v>
      </c>
      <c r="T484" t="s">
        <v>13735</v>
      </c>
      <c r="U484">
        <v>24194.805194805194</v>
      </c>
      <c r="V484">
        <v>18109.102485333751</v>
      </c>
      <c r="W484">
        <v>0</v>
      </c>
    </row>
    <row r="485" spans="6:23" x14ac:dyDescent="0.25">
      <c r="F485">
        <v>6</v>
      </c>
      <c r="G485">
        <v>6117</v>
      </c>
      <c r="H485" t="s">
        <v>1781</v>
      </c>
      <c r="I485" t="s">
        <v>1035</v>
      </c>
      <c r="J485">
        <v>1</v>
      </c>
      <c r="K485" t="s">
        <v>13847</v>
      </c>
      <c r="L485">
        <v>2</v>
      </c>
      <c r="M485" t="s">
        <v>13770</v>
      </c>
      <c r="N485">
        <v>1</v>
      </c>
      <c r="O485" t="s">
        <v>13769</v>
      </c>
      <c r="P485" t="s">
        <v>13851</v>
      </c>
      <c r="Q485">
        <v>270103</v>
      </c>
      <c r="R485" t="s">
        <v>13539</v>
      </c>
      <c r="S485">
        <v>270103008</v>
      </c>
      <c r="T485" t="s">
        <v>13735</v>
      </c>
      <c r="U485">
        <v>7575.757575757576</v>
      </c>
      <c r="V485">
        <v>5695.8740488972999</v>
      </c>
      <c r="W485">
        <v>0</v>
      </c>
    </row>
    <row r="486" spans="6:23" x14ac:dyDescent="0.25">
      <c r="F486">
        <v>6</v>
      </c>
      <c r="G486">
        <v>6117</v>
      </c>
      <c r="H486" t="s">
        <v>1781</v>
      </c>
      <c r="I486" t="s">
        <v>1035</v>
      </c>
      <c r="J486">
        <v>2</v>
      </c>
      <c r="K486" t="s">
        <v>13852</v>
      </c>
      <c r="L486">
        <v>1</v>
      </c>
      <c r="M486" t="s">
        <v>8278</v>
      </c>
      <c r="N486">
        <v>1</v>
      </c>
      <c r="O486" t="s">
        <v>13769</v>
      </c>
      <c r="P486" t="s">
        <v>13848</v>
      </c>
      <c r="Q486">
        <v>270103</v>
      </c>
      <c r="R486" t="s">
        <v>13539</v>
      </c>
      <c r="S486">
        <v>270103008</v>
      </c>
      <c r="T486" t="s">
        <v>13735</v>
      </c>
      <c r="U486">
        <v>31770.56277056277</v>
      </c>
      <c r="V486">
        <v>23804.976534231049</v>
      </c>
      <c r="W486">
        <v>0</v>
      </c>
    </row>
    <row r="487" spans="6:23" x14ac:dyDescent="0.25">
      <c r="F487">
        <v>6</v>
      </c>
      <c r="G487">
        <v>6117</v>
      </c>
      <c r="H487" t="s">
        <v>1781</v>
      </c>
      <c r="I487" t="s">
        <v>1035</v>
      </c>
      <c r="J487">
        <v>3</v>
      </c>
      <c r="K487" t="s">
        <v>13853</v>
      </c>
      <c r="L487">
        <v>1</v>
      </c>
      <c r="M487" t="s">
        <v>8278</v>
      </c>
      <c r="N487">
        <v>1</v>
      </c>
      <c r="O487" t="s">
        <v>13769</v>
      </c>
      <c r="P487" t="s">
        <v>13848</v>
      </c>
      <c r="Q487">
        <v>270103</v>
      </c>
      <c r="R487" t="s">
        <v>13539</v>
      </c>
      <c r="S487">
        <v>270103008</v>
      </c>
      <c r="T487" t="s">
        <v>13735</v>
      </c>
      <c r="U487">
        <v>30649.35064935065</v>
      </c>
      <c r="V487">
        <v>23804.976534231049</v>
      </c>
      <c r="W487">
        <v>0</v>
      </c>
    </row>
    <row r="488" spans="6:23" x14ac:dyDescent="0.25">
      <c r="F488">
        <v>6</v>
      </c>
      <c r="G488">
        <v>6117</v>
      </c>
      <c r="H488" t="s">
        <v>1781</v>
      </c>
      <c r="I488" t="s">
        <v>1035</v>
      </c>
      <c r="J488">
        <v>3</v>
      </c>
      <c r="K488" t="s">
        <v>13853</v>
      </c>
      <c r="L488">
        <v>1</v>
      </c>
      <c r="M488" t="s">
        <v>8278</v>
      </c>
      <c r="N488">
        <v>1</v>
      </c>
      <c r="O488" t="s">
        <v>13769</v>
      </c>
      <c r="P488" t="s">
        <v>13849</v>
      </c>
      <c r="Q488">
        <v>270103</v>
      </c>
      <c r="R488" t="s">
        <v>13539</v>
      </c>
      <c r="S488">
        <v>270103008</v>
      </c>
      <c r="T488" t="s">
        <v>13735</v>
      </c>
      <c r="U488">
        <v>1121.2121212121212</v>
      </c>
      <c r="V488">
        <v>0</v>
      </c>
      <c r="W488">
        <v>0</v>
      </c>
    </row>
    <row r="489" spans="6:23" x14ac:dyDescent="0.25">
      <c r="F489">
        <v>6</v>
      </c>
      <c r="G489">
        <v>6201</v>
      </c>
      <c r="H489" t="s">
        <v>1781</v>
      </c>
      <c r="I489" t="s">
        <v>1342</v>
      </c>
      <c r="J489">
        <v>1</v>
      </c>
      <c r="K489" t="s">
        <v>13847</v>
      </c>
      <c r="L489">
        <v>1</v>
      </c>
      <c r="M489" t="s">
        <v>8278</v>
      </c>
      <c r="N489">
        <v>1</v>
      </c>
      <c r="O489" t="s">
        <v>13769</v>
      </c>
      <c r="P489" t="s">
        <v>13848</v>
      </c>
      <c r="Q489">
        <v>270103</v>
      </c>
      <c r="R489" t="s">
        <v>13539</v>
      </c>
      <c r="S489">
        <v>270103008</v>
      </c>
      <c r="T489" t="s">
        <v>13735</v>
      </c>
      <c r="U489">
        <v>0</v>
      </c>
      <c r="V489">
        <v>145145.24095981708</v>
      </c>
      <c r="W489">
        <v>0</v>
      </c>
    </row>
    <row r="490" spans="6:23" x14ac:dyDescent="0.25">
      <c r="F490">
        <v>6</v>
      </c>
      <c r="G490">
        <v>6201</v>
      </c>
      <c r="H490" t="s">
        <v>1781</v>
      </c>
      <c r="I490" t="s">
        <v>1342</v>
      </c>
      <c r="J490">
        <v>1</v>
      </c>
      <c r="K490" t="s">
        <v>13847</v>
      </c>
      <c r="L490">
        <v>1</v>
      </c>
      <c r="M490" t="s">
        <v>8278</v>
      </c>
      <c r="N490">
        <v>1</v>
      </c>
      <c r="O490" t="s">
        <v>13769</v>
      </c>
      <c r="P490" t="s">
        <v>13849</v>
      </c>
      <c r="Q490">
        <v>270103</v>
      </c>
      <c r="R490" t="s">
        <v>13539</v>
      </c>
      <c r="S490">
        <v>270103008</v>
      </c>
      <c r="T490" t="s">
        <v>13735</v>
      </c>
      <c r="U490">
        <v>0</v>
      </c>
      <c r="V490">
        <v>83620.169343015135</v>
      </c>
      <c r="W490">
        <v>0</v>
      </c>
    </row>
    <row r="491" spans="6:23" x14ac:dyDescent="0.25">
      <c r="F491">
        <v>6</v>
      </c>
      <c r="G491">
        <v>6201</v>
      </c>
      <c r="H491" t="s">
        <v>1781</v>
      </c>
      <c r="I491" t="s">
        <v>1342</v>
      </c>
      <c r="J491">
        <v>1</v>
      </c>
      <c r="K491" t="s">
        <v>13847</v>
      </c>
      <c r="L491">
        <v>2</v>
      </c>
      <c r="M491" t="s">
        <v>13770</v>
      </c>
      <c r="N491">
        <v>1</v>
      </c>
      <c r="O491" t="s">
        <v>13769</v>
      </c>
      <c r="P491" t="s">
        <v>13850</v>
      </c>
      <c r="Q491">
        <v>270103</v>
      </c>
      <c r="R491" t="s">
        <v>13539</v>
      </c>
      <c r="S491">
        <v>270103008</v>
      </c>
      <c r="T491" t="s">
        <v>13735</v>
      </c>
      <c r="U491">
        <v>0</v>
      </c>
      <c r="V491">
        <v>135033.62603541298</v>
      </c>
      <c r="W491">
        <v>0</v>
      </c>
    </row>
    <row r="492" spans="6:23" x14ac:dyDescent="0.25">
      <c r="F492">
        <v>6</v>
      </c>
      <c r="G492">
        <v>6201</v>
      </c>
      <c r="H492" t="s">
        <v>1781</v>
      </c>
      <c r="I492" t="s">
        <v>1342</v>
      </c>
      <c r="J492">
        <v>1</v>
      </c>
      <c r="K492" t="s">
        <v>13847</v>
      </c>
      <c r="L492">
        <v>2</v>
      </c>
      <c r="M492" t="s">
        <v>13770</v>
      </c>
      <c r="N492">
        <v>1</v>
      </c>
      <c r="O492" t="s">
        <v>13769</v>
      </c>
      <c r="P492" t="s">
        <v>13851</v>
      </c>
      <c r="Q492">
        <v>270103</v>
      </c>
      <c r="R492" t="s">
        <v>13539</v>
      </c>
      <c r="S492">
        <v>270103008</v>
      </c>
      <c r="T492" t="s">
        <v>13735</v>
      </c>
      <c r="U492">
        <v>0</v>
      </c>
      <c r="V492">
        <v>93731.784267419251</v>
      </c>
      <c r="W492">
        <v>0</v>
      </c>
    </row>
    <row r="493" spans="6:23" x14ac:dyDescent="0.25">
      <c r="F493">
        <v>6</v>
      </c>
      <c r="G493">
        <v>6201</v>
      </c>
      <c r="H493" t="s">
        <v>1781</v>
      </c>
      <c r="I493" t="s">
        <v>1342</v>
      </c>
      <c r="J493">
        <v>2</v>
      </c>
      <c r="K493" t="s">
        <v>13852</v>
      </c>
      <c r="L493">
        <v>1</v>
      </c>
      <c r="M493" t="s">
        <v>8278</v>
      </c>
      <c r="N493">
        <v>1</v>
      </c>
      <c r="O493" t="s">
        <v>13769</v>
      </c>
      <c r="P493" t="s">
        <v>13848</v>
      </c>
      <c r="Q493">
        <v>270103</v>
      </c>
      <c r="R493" t="s">
        <v>13539</v>
      </c>
      <c r="S493">
        <v>270103008</v>
      </c>
      <c r="T493" t="s">
        <v>13735</v>
      </c>
      <c r="U493">
        <v>0</v>
      </c>
      <c r="V493">
        <v>223035.45393816236</v>
      </c>
      <c r="W493">
        <v>0</v>
      </c>
    </row>
    <row r="494" spans="6:23" x14ac:dyDescent="0.25">
      <c r="F494">
        <v>6</v>
      </c>
      <c r="G494">
        <v>6201</v>
      </c>
      <c r="H494" t="s">
        <v>1781</v>
      </c>
      <c r="I494" t="s">
        <v>1342</v>
      </c>
      <c r="J494">
        <v>2</v>
      </c>
      <c r="K494" t="s">
        <v>13852</v>
      </c>
      <c r="L494">
        <v>1</v>
      </c>
      <c r="M494" t="s">
        <v>8278</v>
      </c>
      <c r="N494">
        <v>1</v>
      </c>
      <c r="O494" t="s">
        <v>13769</v>
      </c>
      <c r="P494" t="s">
        <v>13849</v>
      </c>
      <c r="Q494">
        <v>270103</v>
      </c>
      <c r="R494" t="s">
        <v>13539</v>
      </c>
      <c r="S494">
        <v>270103008</v>
      </c>
      <c r="T494" t="s">
        <v>13735</v>
      </c>
      <c r="U494">
        <v>0</v>
      </c>
      <c r="V494">
        <v>5729.9563646698543</v>
      </c>
      <c r="W494">
        <v>0</v>
      </c>
    </row>
    <row r="495" spans="6:23" x14ac:dyDescent="0.25">
      <c r="F495">
        <v>6</v>
      </c>
      <c r="G495">
        <v>6201</v>
      </c>
      <c r="H495" t="s">
        <v>1781</v>
      </c>
      <c r="I495" t="s">
        <v>1342</v>
      </c>
      <c r="J495">
        <v>3</v>
      </c>
      <c r="K495" t="s">
        <v>13853</v>
      </c>
      <c r="L495">
        <v>1</v>
      </c>
      <c r="M495" t="s">
        <v>8278</v>
      </c>
      <c r="N495">
        <v>1</v>
      </c>
      <c r="O495" t="s">
        <v>13769</v>
      </c>
      <c r="P495" t="s">
        <v>13848</v>
      </c>
      <c r="Q495">
        <v>270103</v>
      </c>
      <c r="R495" t="s">
        <v>13539</v>
      </c>
      <c r="S495">
        <v>270103008</v>
      </c>
      <c r="T495" t="s">
        <v>13735</v>
      </c>
      <c r="U495">
        <v>0</v>
      </c>
      <c r="V495">
        <v>145145.24095981708</v>
      </c>
      <c r="W495">
        <v>0</v>
      </c>
    </row>
    <row r="496" spans="6:23" x14ac:dyDescent="0.25">
      <c r="F496">
        <v>6</v>
      </c>
      <c r="G496">
        <v>6201</v>
      </c>
      <c r="H496" t="s">
        <v>1781</v>
      </c>
      <c r="I496" t="s">
        <v>1342</v>
      </c>
      <c r="J496">
        <v>3</v>
      </c>
      <c r="K496" t="s">
        <v>13853</v>
      </c>
      <c r="L496">
        <v>1</v>
      </c>
      <c r="M496" t="s">
        <v>8278</v>
      </c>
      <c r="N496">
        <v>1</v>
      </c>
      <c r="O496" t="s">
        <v>13769</v>
      </c>
      <c r="P496" t="s">
        <v>13849</v>
      </c>
      <c r="Q496">
        <v>270103</v>
      </c>
      <c r="R496" t="s">
        <v>13539</v>
      </c>
      <c r="S496">
        <v>270103008</v>
      </c>
      <c r="T496" t="s">
        <v>13735</v>
      </c>
      <c r="U496">
        <v>0</v>
      </c>
      <c r="V496">
        <v>83620.169343015135</v>
      </c>
      <c r="W496">
        <v>0</v>
      </c>
    </row>
    <row r="497" spans="6:23" x14ac:dyDescent="0.25">
      <c r="F497">
        <v>6</v>
      </c>
      <c r="G497">
        <v>6203</v>
      </c>
      <c r="H497" t="s">
        <v>1781</v>
      </c>
      <c r="I497" t="s">
        <v>1348</v>
      </c>
      <c r="J497">
        <v>1</v>
      </c>
      <c r="K497" t="s">
        <v>13847</v>
      </c>
      <c r="L497">
        <v>1</v>
      </c>
      <c r="M497" t="s">
        <v>8278</v>
      </c>
      <c r="N497">
        <v>1</v>
      </c>
      <c r="O497" t="s">
        <v>13769</v>
      </c>
      <c r="P497" t="s">
        <v>13848</v>
      </c>
      <c r="Q497">
        <v>270103</v>
      </c>
      <c r="R497" t="s">
        <v>13539</v>
      </c>
      <c r="S497">
        <v>270103008</v>
      </c>
      <c r="T497" t="s">
        <v>13735</v>
      </c>
      <c r="U497">
        <v>0</v>
      </c>
      <c r="V497">
        <v>36494.986545602136</v>
      </c>
      <c r="W497">
        <v>0</v>
      </c>
    </row>
    <row r="498" spans="6:23" x14ac:dyDescent="0.25">
      <c r="F498">
        <v>6</v>
      </c>
      <c r="G498">
        <v>6203</v>
      </c>
      <c r="H498" t="s">
        <v>1781</v>
      </c>
      <c r="I498" t="s">
        <v>1348</v>
      </c>
      <c r="J498">
        <v>1</v>
      </c>
      <c r="K498" t="s">
        <v>13847</v>
      </c>
      <c r="L498">
        <v>1</v>
      </c>
      <c r="M498" t="s">
        <v>8278</v>
      </c>
      <c r="N498">
        <v>1</v>
      </c>
      <c r="O498" t="s">
        <v>13769</v>
      </c>
      <c r="P498" t="s">
        <v>13849</v>
      </c>
      <c r="Q498">
        <v>270103</v>
      </c>
      <c r="R498" t="s">
        <v>13539</v>
      </c>
      <c r="S498">
        <v>270103008</v>
      </c>
      <c r="T498" t="s">
        <v>13735</v>
      </c>
      <c r="U498">
        <v>0</v>
      </c>
      <c r="V498">
        <v>32971.016871865024</v>
      </c>
      <c r="W498">
        <v>0</v>
      </c>
    </row>
    <row r="499" spans="6:23" x14ac:dyDescent="0.25">
      <c r="F499">
        <v>6</v>
      </c>
      <c r="G499">
        <v>6203</v>
      </c>
      <c r="H499" t="s">
        <v>1781</v>
      </c>
      <c r="I499" t="s">
        <v>1348</v>
      </c>
      <c r="J499">
        <v>1</v>
      </c>
      <c r="K499" t="s">
        <v>13847</v>
      </c>
      <c r="L499">
        <v>2</v>
      </c>
      <c r="M499" t="s">
        <v>13770</v>
      </c>
      <c r="N499">
        <v>1</v>
      </c>
      <c r="O499" t="s">
        <v>13769</v>
      </c>
      <c r="P499" t="s">
        <v>13850</v>
      </c>
      <c r="Q499">
        <v>270103</v>
      </c>
      <c r="R499" t="s">
        <v>13539</v>
      </c>
      <c r="S499">
        <v>270103008</v>
      </c>
      <c r="T499" t="s">
        <v>13735</v>
      </c>
      <c r="U499">
        <v>0</v>
      </c>
      <c r="V499">
        <v>14976.062696992931</v>
      </c>
      <c r="W499">
        <v>0</v>
      </c>
    </row>
    <row r="500" spans="6:23" x14ac:dyDescent="0.25">
      <c r="F500">
        <v>6</v>
      </c>
      <c r="G500">
        <v>6203</v>
      </c>
      <c r="H500" t="s">
        <v>1781</v>
      </c>
      <c r="I500" t="s">
        <v>1348</v>
      </c>
      <c r="J500">
        <v>1</v>
      </c>
      <c r="K500" t="s">
        <v>13847</v>
      </c>
      <c r="L500">
        <v>2</v>
      </c>
      <c r="M500" t="s">
        <v>13770</v>
      </c>
      <c r="N500">
        <v>1</v>
      </c>
      <c r="O500" t="s">
        <v>13769</v>
      </c>
      <c r="P500" t="s">
        <v>13851</v>
      </c>
      <c r="Q500">
        <v>270103</v>
      </c>
      <c r="R500" t="s">
        <v>13539</v>
      </c>
      <c r="S500">
        <v>270103008</v>
      </c>
      <c r="T500" t="s">
        <v>13735</v>
      </c>
      <c r="U500">
        <v>0</v>
      </c>
      <c r="V500">
        <v>54489.940720474231</v>
      </c>
      <c r="W500">
        <v>0</v>
      </c>
    </row>
    <row r="501" spans="6:23" x14ac:dyDescent="0.25">
      <c r="F501">
        <v>6</v>
      </c>
      <c r="G501">
        <v>6203</v>
      </c>
      <c r="H501" t="s">
        <v>1781</v>
      </c>
      <c r="I501" t="s">
        <v>1348</v>
      </c>
      <c r="J501">
        <v>2</v>
      </c>
      <c r="K501" t="s">
        <v>13852</v>
      </c>
      <c r="L501">
        <v>1</v>
      </c>
      <c r="M501" t="s">
        <v>8278</v>
      </c>
      <c r="N501">
        <v>1</v>
      </c>
      <c r="O501" t="s">
        <v>13769</v>
      </c>
      <c r="P501" t="s">
        <v>13848</v>
      </c>
      <c r="Q501">
        <v>270103</v>
      </c>
      <c r="R501" t="s">
        <v>13539</v>
      </c>
      <c r="S501">
        <v>270103008</v>
      </c>
      <c r="T501" t="s">
        <v>13735</v>
      </c>
      <c r="U501">
        <v>0</v>
      </c>
      <c r="V501">
        <v>47947.079568857953</v>
      </c>
      <c r="W501">
        <v>0</v>
      </c>
    </row>
    <row r="502" spans="6:23" x14ac:dyDescent="0.25">
      <c r="F502">
        <v>6</v>
      </c>
      <c r="G502">
        <v>6203</v>
      </c>
      <c r="H502" t="s">
        <v>1781</v>
      </c>
      <c r="I502" t="s">
        <v>1348</v>
      </c>
      <c r="J502">
        <v>2</v>
      </c>
      <c r="K502" t="s">
        <v>13852</v>
      </c>
      <c r="L502">
        <v>1</v>
      </c>
      <c r="M502" t="s">
        <v>8278</v>
      </c>
      <c r="N502">
        <v>1</v>
      </c>
      <c r="O502" t="s">
        <v>13769</v>
      </c>
      <c r="P502" t="s">
        <v>13849</v>
      </c>
      <c r="Q502">
        <v>270103</v>
      </c>
      <c r="R502" t="s">
        <v>13539</v>
      </c>
      <c r="S502">
        <v>270103008</v>
      </c>
      <c r="T502" t="s">
        <v>13735</v>
      </c>
      <c r="U502">
        <v>0</v>
      </c>
      <c r="V502">
        <v>21518.923848609207</v>
      </c>
      <c r="W502">
        <v>0</v>
      </c>
    </row>
    <row r="503" spans="6:23" x14ac:dyDescent="0.25">
      <c r="F503">
        <v>6</v>
      </c>
      <c r="G503">
        <v>6203</v>
      </c>
      <c r="H503" t="s">
        <v>1781</v>
      </c>
      <c r="I503" t="s">
        <v>1348</v>
      </c>
      <c r="J503">
        <v>3</v>
      </c>
      <c r="K503" t="s">
        <v>13853</v>
      </c>
      <c r="L503">
        <v>1</v>
      </c>
      <c r="M503" t="s">
        <v>8278</v>
      </c>
      <c r="N503">
        <v>1</v>
      </c>
      <c r="O503" t="s">
        <v>13769</v>
      </c>
      <c r="P503" t="s">
        <v>13848</v>
      </c>
      <c r="Q503">
        <v>270103</v>
      </c>
      <c r="R503" t="s">
        <v>13539</v>
      </c>
      <c r="S503">
        <v>270103008</v>
      </c>
      <c r="T503" t="s">
        <v>13735</v>
      </c>
      <c r="U503">
        <v>0</v>
      </c>
      <c r="V503">
        <v>36494.986545602136</v>
      </c>
      <c r="W503">
        <v>0</v>
      </c>
    </row>
    <row r="504" spans="6:23" x14ac:dyDescent="0.25">
      <c r="F504">
        <v>6</v>
      </c>
      <c r="G504">
        <v>6203</v>
      </c>
      <c r="H504" t="s">
        <v>1781</v>
      </c>
      <c r="I504" t="s">
        <v>1348</v>
      </c>
      <c r="J504">
        <v>3</v>
      </c>
      <c r="K504" t="s">
        <v>13853</v>
      </c>
      <c r="L504">
        <v>1</v>
      </c>
      <c r="M504" t="s">
        <v>8278</v>
      </c>
      <c r="N504">
        <v>1</v>
      </c>
      <c r="O504" t="s">
        <v>13769</v>
      </c>
      <c r="P504" t="s">
        <v>13849</v>
      </c>
      <c r="Q504">
        <v>270103</v>
      </c>
      <c r="R504" t="s">
        <v>13539</v>
      </c>
      <c r="S504">
        <v>270103008</v>
      </c>
      <c r="T504" t="s">
        <v>13735</v>
      </c>
      <c r="U504">
        <v>0</v>
      </c>
      <c r="V504">
        <v>32971.016871865024</v>
      </c>
      <c r="W504">
        <v>0</v>
      </c>
    </row>
    <row r="505" spans="6:23" x14ac:dyDescent="0.25">
      <c r="F505">
        <v>6</v>
      </c>
      <c r="G505">
        <v>6205</v>
      </c>
      <c r="H505" t="s">
        <v>1781</v>
      </c>
      <c r="I505" t="s">
        <v>1354</v>
      </c>
      <c r="J505">
        <v>1</v>
      </c>
      <c r="K505" t="s">
        <v>13847</v>
      </c>
      <c r="L505">
        <v>1</v>
      </c>
      <c r="M505" t="s">
        <v>8278</v>
      </c>
      <c r="N505">
        <v>1</v>
      </c>
      <c r="O505" t="s">
        <v>13769</v>
      </c>
      <c r="P505" t="s">
        <v>13848</v>
      </c>
      <c r="Q505">
        <v>270103</v>
      </c>
      <c r="R505" t="s">
        <v>13539</v>
      </c>
      <c r="S505">
        <v>270103008</v>
      </c>
      <c r="T505" t="s">
        <v>13735</v>
      </c>
      <c r="U505">
        <v>0</v>
      </c>
      <c r="V505">
        <v>135651.74974012526</v>
      </c>
      <c r="W505">
        <v>0</v>
      </c>
    </row>
    <row r="506" spans="6:23" x14ac:dyDescent="0.25">
      <c r="F506">
        <v>6</v>
      </c>
      <c r="G506">
        <v>6205</v>
      </c>
      <c r="H506" t="s">
        <v>1781</v>
      </c>
      <c r="I506" t="s">
        <v>1354</v>
      </c>
      <c r="J506">
        <v>1</v>
      </c>
      <c r="K506" t="s">
        <v>13847</v>
      </c>
      <c r="L506">
        <v>1</v>
      </c>
      <c r="M506" t="s">
        <v>8278</v>
      </c>
      <c r="N506">
        <v>1</v>
      </c>
      <c r="O506" t="s">
        <v>13769</v>
      </c>
      <c r="P506" t="s">
        <v>13849</v>
      </c>
      <c r="Q506">
        <v>270103</v>
      </c>
      <c r="R506" t="s">
        <v>13539</v>
      </c>
      <c r="S506">
        <v>270103008</v>
      </c>
      <c r="T506" t="s">
        <v>13735</v>
      </c>
      <c r="U506">
        <v>0</v>
      </c>
      <c r="V506">
        <v>54629.670494225727</v>
      </c>
      <c r="W506">
        <v>0</v>
      </c>
    </row>
    <row r="507" spans="6:23" x14ac:dyDescent="0.25">
      <c r="F507">
        <v>6</v>
      </c>
      <c r="G507">
        <v>6205</v>
      </c>
      <c r="H507" t="s">
        <v>1781</v>
      </c>
      <c r="I507" t="s">
        <v>1354</v>
      </c>
      <c r="J507">
        <v>1</v>
      </c>
      <c r="K507" t="s">
        <v>13847</v>
      </c>
      <c r="L507">
        <v>2</v>
      </c>
      <c r="M507" t="s">
        <v>13770</v>
      </c>
      <c r="N507">
        <v>1</v>
      </c>
      <c r="O507" t="s">
        <v>13769</v>
      </c>
      <c r="P507" t="s">
        <v>13850</v>
      </c>
      <c r="Q507">
        <v>270103</v>
      </c>
      <c r="R507" t="s">
        <v>13539</v>
      </c>
      <c r="S507">
        <v>270103008</v>
      </c>
      <c r="T507" t="s">
        <v>13735</v>
      </c>
      <c r="U507">
        <v>0</v>
      </c>
      <c r="V507">
        <v>103194.01792945228</v>
      </c>
      <c r="W507">
        <v>0</v>
      </c>
    </row>
    <row r="508" spans="6:23" x14ac:dyDescent="0.25">
      <c r="F508">
        <v>6</v>
      </c>
      <c r="G508">
        <v>6205</v>
      </c>
      <c r="H508" t="s">
        <v>1781</v>
      </c>
      <c r="I508" t="s">
        <v>1354</v>
      </c>
      <c r="J508">
        <v>1</v>
      </c>
      <c r="K508" t="s">
        <v>13847</v>
      </c>
      <c r="L508">
        <v>2</v>
      </c>
      <c r="M508" t="s">
        <v>13770</v>
      </c>
      <c r="N508">
        <v>1</v>
      </c>
      <c r="O508" t="s">
        <v>13769</v>
      </c>
      <c r="P508" t="s">
        <v>13851</v>
      </c>
      <c r="Q508">
        <v>270103</v>
      </c>
      <c r="R508" t="s">
        <v>13539</v>
      </c>
      <c r="S508">
        <v>270103008</v>
      </c>
      <c r="T508" t="s">
        <v>13735</v>
      </c>
      <c r="U508">
        <v>0</v>
      </c>
      <c r="V508">
        <v>87087.4023048987</v>
      </c>
      <c r="W508">
        <v>0</v>
      </c>
    </row>
    <row r="509" spans="6:23" x14ac:dyDescent="0.25">
      <c r="F509">
        <v>6</v>
      </c>
      <c r="G509">
        <v>6205</v>
      </c>
      <c r="H509" t="s">
        <v>1781</v>
      </c>
      <c r="I509" t="s">
        <v>1354</v>
      </c>
      <c r="J509">
        <v>2</v>
      </c>
      <c r="K509" t="s">
        <v>13852</v>
      </c>
      <c r="L509">
        <v>1</v>
      </c>
      <c r="M509" t="s">
        <v>8278</v>
      </c>
      <c r="N509">
        <v>1</v>
      </c>
      <c r="O509" t="s">
        <v>13769</v>
      </c>
      <c r="P509" t="s">
        <v>13848</v>
      </c>
      <c r="Q509">
        <v>270103</v>
      </c>
      <c r="R509" t="s">
        <v>13539</v>
      </c>
      <c r="S509">
        <v>270103008</v>
      </c>
      <c r="T509" t="s">
        <v>13735</v>
      </c>
      <c r="U509">
        <v>0</v>
      </c>
      <c r="V509">
        <v>190281.42023435104</v>
      </c>
      <c r="W509">
        <v>0</v>
      </c>
    </row>
    <row r="510" spans="6:23" x14ac:dyDescent="0.25">
      <c r="F510">
        <v>6</v>
      </c>
      <c r="G510">
        <v>6205</v>
      </c>
      <c r="H510" t="s">
        <v>1781</v>
      </c>
      <c r="I510" t="s">
        <v>1354</v>
      </c>
      <c r="J510">
        <v>3</v>
      </c>
      <c r="K510" t="s">
        <v>13853</v>
      </c>
      <c r="L510">
        <v>1</v>
      </c>
      <c r="M510" t="s">
        <v>8278</v>
      </c>
      <c r="N510">
        <v>1</v>
      </c>
      <c r="O510" t="s">
        <v>13769</v>
      </c>
      <c r="P510" t="s">
        <v>13848</v>
      </c>
      <c r="Q510">
        <v>270103</v>
      </c>
      <c r="R510" t="s">
        <v>13539</v>
      </c>
      <c r="S510">
        <v>270103008</v>
      </c>
      <c r="T510" t="s">
        <v>13735</v>
      </c>
      <c r="U510">
        <v>0</v>
      </c>
      <c r="V510">
        <v>135651.74974012526</v>
      </c>
      <c r="W510">
        <v>0</v>
      </c>
    </row>
    <row r="511" spans="6:23" x14ac:dyDescent="0.25">
      <c r="F511">
        <v>6</v>
      </c>
      <c r="G511">
        <v>6205</v>
      </c>
      <c r="H511" t="s">
        <v>1781</v>
      </c>
      <c r="I511" t="s">
        <v>1354</v>
      </c>
      <c r="J511">
        <v>3</v>
      </c>
      <c r="K511" t="s">
        <v>13853</v>
      </c>
      <c r="L511">
        <v>1</v>
      </c>
      <c r="M511" t="s">
        <v>8278</v>
      </c>
      <c r="N511">
        <v>1</v>
      </c>
      <c r="O511" t="s">
        <v>13769</v>
      </c>
      <c r="P511" t="s">
        <v>13849</v>
      </c>
      <c r="Q511">
        <v>270103</v>
      </c>
      <c r="R511" t="s">
        <v>13539</v>
      </c>
      <c r="S511">
        <v>270103008</v>
      </c>
      <c r="T511" t="s">
        <v>13735</v>
      </c>
      <c r="U511">
        <v>0</v>
      </c>
      <c r="V511">
        <v>54629.670494225727</v>
      </c>
      <c r="W511">
        <v>0</v>
      </c>
    </row>
    <row r="512" spans="6:23" x14ac:dyDescent="0.25">
      <c r="F512">
        <v>6</v>
      </c>
      <c r="G512">
        <v>6301</v>
      </c>
      <c r="H512" t="s">
        <v>1781</v>
      </c>
      <c r="I512" t="s">
        <v>1360</v>
      </c>
      <c r="J512">
        <v>1</v>
      </c>
      <c r="K512" t="s">
        <v>13847</v>
      </c>
      <c r="L512">
        <v>1</v>
      </c>
      <c r="M512" t="s">
        <v>8278</v>
      </c>
      <c r="N512">
        <v>1</v>
      </c>
      <c r="O512" t="s">
        <v>13769</v>
      </c>
      <c r="P512" t="s">
        <v>13848</v>
      </c>
      <c r="Q512">
        <v>270103</v>
      </c>
      <c r="R512" t="s">
        <v>13539</v>
      </c>
      <c r="S512">
        <v>270103008</v>
      </c>
      <c r="T512" t="s">
        <v>13735</v>
      </c>
      <c r="U512">
        <v>42929.140759812646</v>
      </c>
      <c r="V512">
        <v>44884.122640908397</v>
      </c>
      <c r="W512">
        <v>72791.547610073787</v>
      </c>
    </row>
    <row r="513" spans="6:23" x14ac:dyDescent="0.25">
      <c r="F513">
        <v>6</v>
      </c>
      <c r="G513">
        <v>6301</v>
      </c>
      <c r="H513" t="s">
        <v>1781</v>
      </c>
      <c r="I513" t="s">
        <v>1360</v>
      </c>
      <c r="J513">
        <v>1</v>
      </c>
      <c r="K513" t="s">
        <v>13847</v>
      </c>
      <c r="L513">
        <v>1</v>
      </c>
      <c r="M513" t="s">
        <v>8278</v>
      </c>
      <c r="N513">
        <v>1</v>
      </c>
      <c r="O513" t="s">
        <v>13769</v>
      </c>
      <c r="P513" t="s">
        <v>13849</v>
      </c>
      <c r="Q513">
        <v>270103</v>
      </c>
      <c r="R513" t="s">
        <v>13539</v>
      </c>
      <c r="S513">
        <v>270103008</v>
      </c>
      <c r="T513" t="s">
        <v>13735</v>
      </c>
      <c r="U513">
        <v>5226.108630748583</v>
      </c>
      <c r="V513">
        <v>4251.9446547972057</v>
      </c>
      <c r="W513">
        <v>4469.9222724941328</v>
      </c>
    </row>
    <row r="514" spans="6:23" x14ac:dyDescent="0.25">
      <c r="F514">
        <v>6</v>
      </c>
      <c r="G514">
        <v>6301</v>
      </c>
      <c r="H514" t="s">
        <v>1781</v>
      </c>
      <c r="I514" t="s">
        <v>1360</v>
      </c>
      <c r="J514">
        <v>1</v>
      </c>
      <c r="K514" t="s">
        <v>13847</v>
      </c>
      <c r="L514">
        <v>2</v>
      </c>
      <c r="M514" t="s">
        <v>13770</v>
      </c>
      <c r="N514">
        <v>1</v>
      </c>
      <c r="O514" t="s">
        <v>13769</v>
      </c>
      <c r="P514" t="s">
        <v>13850</v>
      </c>
      <c r="Q514">
        <v>270103</v>
      </c>
      <c r="R514" t="s">
        <v>13539</v>
      </c>
      <c r="S514">
        <v>270103008</v>
      </c>
      <c r="T514" t="s">
        <v>13735</v>
      </c>
      <c r="U514">
        <v>27623.325755293215</v>
      </c>
      <c r="V514">
        <v>39038.341751590458</v>
      </c>
      <c r="W514">
        <v>64768.611425224342</v>
      </c>
    </row>
    <row r="515" spans="6:23" x14ac:dyDescent="0.25">
      <c r="F515">
        <v>6</v>
      </c>
      <c r="G515">
        <v>6301</v>
      </c>
      <c r="H515" t="s">
        <v>1781</v>
      </c>
      <c r="I515" t="s">
        <v>1360</v>
      </c>
      <c r="J515">
        <v>1</v>
      </c>
      <c r="K515" t="s">
        <v>13847</v>
      </c>
      <c r="L515">
        <v>2</v>
      </c>
      <c r="M515" t="s">
        <v>13770</v>
      </c>
      <c r="N515">
        <v>1</v>
      </c>
      <c r="O515" t="s">
        <v>13769</v>
      </c>
      <c r="P515" t="s">
        <v>13851</v>
      </c>
      <c r="Q515">
        <v>270103</v>
      </c>
      <c r="R515" t="s">
        <v>13539</v>
      </c>
      <c r="S515">
        <v>270103008</v>
      </c>
      <c r="T515" t="s">
        <v>13735</v>
      </c>
      <c r="U515">
        <v>20531.923635268016</v>
      </c>
      <c r="V515">
        <v>10097.72554411515</v>
      </c>
      <c r="W515">
        <v>12492.858457343551</v>
      </c>
    </row>
    <row r="516" spans="6:23" x14ac:dyDescent="0.25">
      <c r="F516">
        <v>6</v>
      </c>
      <c r="G516">
        <v>6301</v>
      </c>
      <c r="H516" t="s">
        <v>1781</v>
      </c>
      <c r="I516" t="s">
        <v>1360</v>
      </c>
      <c r="J516">
        <v>2</v>
      </c>
      <c r="K516" t="s">
        <v>13852</v>
      </c>
      <c r="L516">
        <v>1</v>
      </c>
      <c r="M516" t="s">
        <v>8278</v>
      </c>
      <c r="N516">
        <v>1</v>
      </c>
      <c r="O516" t="s">
        <v>13769</v>
      </c>
      <c r="P516" t="s">
        <v>13848</v>
      </c>
      <c r="Q516">
        <v>270103</v>
      </c>
      <c r="R516" t="s">
        <v>13539</v>
      </c>
      <c r="S516">
        <v>270103008</v>
      </c>
      <c r="T516" t="s">
        <v>13735</v>
      </c>
      <c r="U516">
        <v>47443.096222849163</v>
      </c>
      <c r="V516">
        <v>49136.067295705609</v>
      </c>
      <c r="W516">
        <v>77261.469882567922</v>
      </c>
    </row>
    <row r="517" spans="6:23" x14ac:dyDescent="0.25">
      <c r="F517">
        <v>6</v>
      </c>
      <c r="G517">
        <v>6301</v>
      </c>
      <c r="H517" t="s">
        <v>1781</v>
      </c>
      <c r="I517" t="s">
        <v>1360</v>
      </c>
      <c r="J517">
        <v>2</v>
      </c>
      <c r="K517" t="s">
        <v>13852</v>
      </c>
      <c r="L517">
        <v>1</v>
      </c>
      <c r="M517" t="s">
        <v>8278</v>
      </c>
      <c r="N517">
        <v>1</v>
      </c>
      <c r="O517" t="s">
        <v>13769</v>
      </c>
      <c r="P517" t="s">
        <v>13849</v>
      </c>
      <c r="Q517">
        <v>270103</v>
      </c>
      <c r="R517" t="s">
        <v>13539</v>
      </c>
      <c r="S517">
        <v>270103008</v>
      </c>
      <c r="T517" t="s">
        <v>13735</v>
      </c>
      <c r="U517">
        <v>712.15316771207097</v>
      </c>
      <c r="V517">
        <v>0</v>
      </c>
      <c r="W517">
        <v>0</v>
      </c>
    </row>
    <row r="518" spans="6:23" x14ac:dyDescent="0.25">
      <c r="F518">
        <v>6</v>
      </c>
      <c r="G518">
        <v>6301</v>
      </c>
      <c r="H518" t="s">
        <v>1781</v>
      </c>
      <c r="I518" t="s">
        <v>1360</v>
      </c>
      <c r="J518">
        <v>3</v>
      </c>
      <c r="K518" t="s">
        <v>13853</v>
      </c>
      <c r="L518">
        <v>1</v>
      </c>
      <c r="M518" t="s">
        <v>8278</v>
      </c>
      <c r="N518">
        <v>1</v>
      </c>
      <c r="O518" t="s">
        <v>13769</v>
      </c>
      <c r="P518" t="s">
        <v>13848</v>
      </c>
      <c r="Q518">
        <v>270103</v>
      </c>
      <c r="R518" t="s">
        <v>13539</v>
      </c>
      <c r="S518">
        <v>270103008</v>
      </c>
      <c r="T518" t="s">
        <v>13735</v>
      </c>
      <c r="U518">
        <v>42929.140759812646</v>
      </c>
      <c r="V518">
        <v>44884.122640908397</v>
      </c>
      <c r="W518">
        <v>72791.547610073787</v>
      </c>
    </row>
    <row r="519" spans="6:23" x14ac:dyDescent="0.25">
      <c r="F519">
        <v>6</v>
      </c>
      <c r="G519">
        <v>6301</v>
      </c>
      <c r="H519" t="s">
        <v>1781</v>
      </c>
      <c r="I519" t="s">
        <v>1360</v>
      </c>
      <c r="J519">
        <v>3</v>
      </c>
      <c r="K519" t="s">
        <v>13853</v>
      </c>
      <c r="L519">
        <v>1</v>
      </c>
      <c r="M519" t="s">
        <v>8278</v>
      </c>
      <c r="N519">
        <v>1</v>
      </c>
      <c r="O519" t="s">
        <v>13769</v>
      </c>
      <c r="P519" t="s">
        <v>13849</v>
      </c>
      <c r="Q519">
        <v>270103</v>
      </c>
      <c r="R519" t="s">
        <v>13539</v>
      </c>
      <c r="S519">
        <v>270103008</v>
      </c>
      <c r="T519" t="s">
        <v>13735</v>
      </c>
      <c r="U519">
        <v>5226.108630748583</v>
      </c>
      <c r="V519">
        <v>4251.9446547972057</v>
      </c>
      <c r="W519">
        <v>4469.9222724941328</v>
      </c>
    </row>
    <row r="520" spans="6:23" x14ac:dyDescent="0.25">
      <c r="F520">
        <v>6</v>
      </c>
      <c r="G520">
        <v>6302</v>
      </c>
      <c r="H520" t="s">
        <v>1781</v>
      </c>
      <c r="I520" t="s">
        <v>1363</v>
      </c>
      <c r="J520">
        <v>1</v>
      </c>
      <c r="K520" t="s">
        <v>13847</v>
      </c>
      <c r="L520">
        <v>1</v>
      </c>
      <c r="M520" t="s">
        <v>8278</v>
      </c>
      <c r="N520">
        <v>1</v>
      </c>
      <c r="O520" t="s">
        <v>13769</v>
      </c>
      <c r="P520" t="s">
        <v>13848</v>
      </c>
      <c r="Q520">
        <v>270103</v>
      </c>
      <c r="R520" t="s">
        <v>13539</v>
      </c>
      <c r="S520">
        <v>270103008</v>
      </c>
      <c r="T520" t="s">
        <v>13735</v>
      </c>
      <c r="U520">
        <v>0</v>
      </c>
      <c r="V520">
        <v>17220.609284963168</v>
      </c>
      <c r="W520">
        <v>112599.69392632745</v>
      </c>
    </row>
    <row r="521" spans="6:23" x14ac:dyDescent="0.25">
      <c r="F521">
        <v>6</v>
      </c>
      <c r="G521">
        <v>6302</v>
      </c>
      <c r="H521" t="s">
        <v>1781</v>
      </c>
      <c r="I521" t="s">
        <v>1363</v>
      </c>
      <c r="J521">
        <v>1</v>
      </c>
      <c r="K521" t="s">
        <v>13847</v>
      </c>
      <c r="L521">
        <v>1</v>
      </c>
      <c r="M521" t="s">
        <v>8278</v>
      </c>
      <c r="N521">
        <v>1</v>
      </c>
      <c r="O521" t="s">
        <v>13769</v>
      </c>
      <c r="P521" t="s">
        <v>13849</v>
      </c>
      <c r="Q521">
        <v>270103</v>
      </c>
      <c r="R521" t="s">
        <v>13539</v>
      </c>
      <c r="S521">
        <v>270103008</v>
      </c>
      <c r="T521" t="s">
        <v>13735</v>
      </c>
      <c r="U521">
        <v>0</v>
      </c>
      <c r="V521">
        <v>5835.8193701607424</v>
      </c>
      <c r="W521">
        <v>12599.76523920933</v>
      </c>
    </row>
    <row r="522" spans="6:23" x14ac:dyDescent="0.25">
      <c r="F522">
        <v>6</v>
      </c>
      <c r="G522">
        <v>6302</v>
      </c>
      <c r="H522" t="s">
        <v>1781</v>
      </c>
      <c r="I522" t="s">
        <v>1363</v>
      </c>
      <c r="J522">
        <v>1</v>
      </c>
      <c r="K522" t="s">
        <v>13847</v>
      </c>
      <c r="L522">
        <v>2</v>
      </c>
      <c r="M522" t="s">
        <v>13770</v>
      </c>
      <c r="N522">
        <v>1</v>
      </c>
      <c r="O522" t="s">
        <v>13769</v>
      </c>
      <c r="P522" t="s">
        <v>13850</v>
      </c>
      <c r="Q522">
        <v>270103</v>
      </c>
      <c r="R522" t="s">
        <v>13539</v>
      </c>
      <c r="S522">
        <v>270103008</v>
      </c>
      <c r="T522" t="s">
        <v>13735</v>
      </c>
      <c r="U522">
        <v>0</v>
      </c>
      <c r="V522">
        <v>6228.7596334539849</v>
      </c>
      <c r="W522">
        <v>99014.819227394386</v>
      </c>
    </row>
    <row r="523" spans="6:23" x14ac:dyDescent="0.25">
      <c r="F523">
        <v>6</v>
      </c>
      <c r="G523">
        <v>6302</v>
      </c>
      <c r="H523" t="s">
        <v>1781</v>
      </c>
      <c r="I523" t="s">
        <v>1363</v>
      </c>
      <c r="J523">
        <v>1</v>
      </c>
      <c r="K523" t="s">
        <v>13847</v>
      </c>
      <c r="L523">
        <v>2</v>
      </c>
      <c r="M523" t="s">
        <v>13770</v>
      </c>
      <c r="N523">
        <v>1</v>
      </c>
      <c r="O523" t="s">
        <v>13769</v>
      </c>
      <c r="P523" t="s">
        <v>13851</v>
      </c>
      <c r="Q523">
        <v>270103</v>
      </c>
      <c r="R523" t="s">
        <v>13539</v>
      </c>
      <c r="S523">
        <v>270103008</v>
      </c>
      <c r="T523" t="s">
        <v>13735</v>
      </c>
      <c r="U523">
        <v>0</v>
      </c>
      <c r="V523">
        <v>16827.669021669924</v>
      </c>
      <c r="W523">
        <v>26184.639938142387</v>
      </c>
    </row>
    <row r="524" spans="6:23" x14ac:dyDescent="0.25">
      <c r="F524">
        <v>6</v>
      </c>
      <c r="G524">
        <v>6302</v>
      </c>
      <c r="H524" t="s">
        <v>1781</v>
      </c>
      <c r="I524" t="s">
        <v>1363</v>
      </c>
      <c r="J524">
        <v>2</v>
      </c>
      <c r="K524" t="s">
        <v>13852</v>
      </c>
      <c r="L524">
        <v>1</v>
      </c>
      <c r="M524" t="s">
        <v>8278</v>
      </c>
      <c r="N524">
        <v>1</v>
      </c>
      <c r="O524" t="s">
        <v>13769</v>
      </c>
      <c r="P524" t="s">
        <v>13848</v>
      </c>
      <c r="Q524">
        <v>270103</v>
      </c>
      <c r="R524" t="s">
        <v>13539</v>
      </c>
      <c r="S524">
        <v>270103008</v>
      </c>
      <c r="T524" t="s">
        <v>13735</v>
      </c>
      <c r="U524">
        <v>0</v>
      </c>
      <c r="V524">
        <v>23056.428655123913</v>
      </c>
      <c r="W524">
        <v>116697.87494758538</v>
      </c>
    </row>
    <row r="525" spans="6:23" x14ac:dyDescent="0.25">
      <c r="F525">
        <v>6</v>
      </c>
      <c r="G525">
        <v>6302</v>
      </c>
      <c r="H525" t="s">
        <v>1781</v>
      </c>
      <c r="I525" t="s">
        <v>1363</v>
      </c>
      <c r="J525">
        <v>2</v>
      </c>
      <c r="K525" t="s">
        <v>13852</v>
      </c>
      <c r="L525">
        <v>1</v>
      </c>
      <c r="M525" t="s">
        <v>8278</v>
      </c>
      <c r="N525">
        <v>1</v>
      </c>
      <c r="O525" t="s">
        <v>13769</v>
      </c>
      <c r="P525" t="s">
        <v>13849</v>
      </c>
      <c r="Q525">
        <v>270103</v>
      </c>
      <c r="R525" t="s">
        <v>13539</v>
      </c>
      <c r="S525">
        <v>270103008</v>
      </c>
      <c r="T525" t="s">
        <v>13735</v>
      </c>
      <c r="U525">
        <v>0</v>
      </c>
      <c r="V525">
        <v>0</v>
      </c>
      <c r="W525">
        <v>8501.5842179513875</v>
      </c>
    </row>
    <row r="526" spans="6:23" x14ac:dyDescent="0.25">
      <c r="F526">
        <v>6</v>
      </c>
      <c r="G526">
        <v>6302</v>
      </c>
      <c r="H526" t="s">
        <v>1781</v>
      </c>
      <c r="I526" t="s">
        <v>1363</v>
      </c>
      <c r="J526">
        <v>3</v>
      </c>
      <c r="K526" t="s">
        <v>13853</v>
      </c>
      <c r="L526">
        <v>1</v>
      </c>
      <c r="M526" t="s">
        <v>8278</v>
      </c>
      <c r="N526">
        <v>1</v>
      </c>
      <c r="O526" t="s">
        <v>13769</v>
      </c>
      <c r="P526" t="s">
        <v>13848</v>
      </c>
      <c r="Q526">
        <v>270103</v>
      </c>
      <c r="R526" t="s">
        <v>13539</v>
      </c>
      <c r="S526">
        <v>270103008</v>
      </c>
      <c r="T526" t="s">
        <v>13735</v>
      </c>
      <c r="U526">
        <v>0</v>
      </c>
      <c r="V526">
        <v>17220.609284963168</v>
      </c>
      <c r="W526">
        <v>112599.69392632745</v>
      </c>
    </row>
    <row r="527" spans="6:23" x14ac:dyDescent="0.25">
      <c r="F527">
        <v>6</v>
      </c>
      <c r="G527">
        <v>6302</v>
      </c>
      <c r="H527" t="s">
        <v>1781</v>
      </c>
      <c r="I527" t="s">
        <v>1363</v>
      </c>
      <c r="J527">
        <v>3</v>
      </c>
      <c r="K527" t="s">
        <v>13853</v>
      </c>
      <c r="L527">
        <v>1</v>
      </c>
      <c r="M527" t="s">
        <v>8278</v>
      </c>
      <c r="N527">
        <v>1</v>
      </c>
      <c r="O527" t="s">
        <v>13769</v>
      </c>
      <c r="P527" t="s">
        <v>13849</v>
      </c>
      <c r="Q527">
        <v>270103</v>
      </c>
      <c r="R527" t="s">
        <v>13539</v>
      </c>
      <c r="S527">
        <v>270103008</v>
      </c>
      <c r="T527" t="s">
        <v>13735</v>
      </c>
      <c r="U527">
        <v>0</v>
      </c>
      <c r="V527">
        <v>5835.8193701607424</v>
      </c>
      <c r="W527">
        <v>12599.76523920933</v>
      </c>
    </row>
    <row r="528" spans="6:23" x14ac:dyDescent="0.25">
      <c r="F528">
        <v>6</v>
      </c>
      <c r="G528">
        <v>6303</v>
      </c>
      <c r="H528" t="s">
        <v>1781</v>
      </c>
      <c r="I528" t="s">
        <v>1366</v>
      </c>
      <c r="J528">
        <v>1</v>
      </c>
      <c r="K528" t="s">
        <v>13847</v>
      </c>
      <c r="L528">
        <v>1</v>
      </c>
      <c r="M528" t="s">
        <v>8278</v>
      </c>
      <c r="N528">
        <v>1</v>
      </c>
      <c r="O528" t="s">
        <v>13769</v>
      </c>
      <c r="P528" t="s">
        <v>13848</v>
      </c>
      <c r="Q528">
        <v>270103</v>
      </c>
      <c r="R528" t="s">
        <v>13539</v>
      </c>
      <c r="S528">
        <v>270103008</v>
      </c>
      <c r="T528" t="s">
        <v>13735</v>
      </c>
      <c r="U528">
        <v>0</v>
      </c>
      <c r="V528">
        <v>33933.243427704467</v>
      </c>
      <c r="W528">
        <v>103907.66988268263</v>
      </c>
    </row>
    <row r="529" spans="6:23" x14ac:dyDescent="0.25">
      <c r="F529">
        <v>6</v>
      </c>
      <c r="G529">
        <v>6303</v>
      </c>
      <c r="H529" t="s">
        <v>1781</v>
      </c>
      <c r="I529" t="s">
        <v>1366</v>
      </c>
      <c r="J529">
        <v>1</v>
      </c>
      <c r="K529" t="s">
        <v>13847</v>
      </c>
      <c r="L529">
        <v>1</v>
      </c>
      <c r="M529" t="s">
        <v>8278</v>
      </c>
      <c r="N529">
        <v>1</v>
      </c>
      <c r="O529" t="s">
        <v>13769</v>
      </c>
      <c r="P529" t="s">
        <v>13849</v>
      </c>
      <c r="Q529">
        <v>270103</v>
      </c>
      <c r="R529" t="s">
        <v>13539</v>
      </c>
      <c r="S529">
        <v>270103008</v>
      </c>
      <c r="T529" t="s">
        <v>13735</v>
      </c>
      <c r="U529">
        <v>0</v>
      </c>
      <c r="V529">
        <v>5119.5066816630333</v>
      </c>
      <c r="W529">
        <v>15745.764002248154</v>
      </c>
    </row>
    <row r="530" spans="6:23" x14ac:dyDescent="0.25">
      <c r="F530">
        <v>6</v>
      </c>
      <c r="G530">
        <v>6303</v>
      </c>
      <c r="H530" t="s">
        <v>1781</v>
      </c>
      <c r="I530" t="s">
        <v>1366</v>
      </c>
      <c r="J530">
        <v>1</v>
      </c>
      <c r="K530" t="s">
        <v>13847</v>
      </c>
      <c r="L530">
        <v>2</v>
      </c>
      <c r="M530" t="s">
        <v>13770</v>
      </c>
      <c r="N530">
        <v>1</v>
      </c>
      <c r="O530" t="s">
        <v>13769</v>
      </c>
      <c r="P530" t="s">
        <v>13850</v>
      </c>
      <c r="Q530">
        <v>270103</v>
      </c>
      <c r="R530" t="s">
        <v>13539</v>
      </c>
      <c r="S530">
        <v>270103008</v>
      </c>
      <c r="T530" t="s">
        <v>13735</v>
      </c>
      <c r="U530">
        <v>0</v>
      </c>
      <c r="V530">
        <v>33933.243427704467</v>
      </c>
      <c r="W530">
        <v>76597.864365066358</v>
      </c>
    </row>
    <row r="531" spans="6:23" x14ac:dyDescent="0.25">
      <c r="F531">
        <v>6</v>
      </c>
      <c r="G531">
        <v>6303</v>
      </c>
      <c r="H531" t="s">
        <v>1781</v>
      </c>
      <c r="I531" t="s">
        <v>1366</v>
      </c>
      <c r="J531">
        <v>1</v>
      </c>
      <c r="K531" t="s">
        <v>13847</v>
      </c>
      <c r="L531">
        <v>2</v>
      </c>
      <c r="M531" t="s">
        <v>13770</v>
      </c>
      <c r="N531">
        <v>1</v>
      </c>
      <c r="O531" t="s">
        <v>13769</v>
      </c>
      <c r="P531" t="s">
        <v>13851</v>
      </c>
      <c r="Q531">
        <v>270103</v>
      </c>
      <c r="R531" t="s">
        <v>13539</v>
      </c>
      <c r="S531">
        <v>270103008</v>
      </c>
      <c r="T531" t="s">
        <v>13735</v>
      </c>
      <c r="U531">
        <v>0</v>
      </c>
      <c r="V531">
        <v>5119.5066816630333</v>
      </c>
      <c r="W531">
        <v>43055.56951986441</v>
      </c>
    </row>
    <row r="532" spans="6:23" x14ac:dyDescent="0.25">
      <c r="F532">
        <v>6</v>
      </c>
      <c r="G532">
        <v>6303</v>
      </c>
      <c r="H532" t="s">
        <v>1781</v>
      </c>
      <c r="I532" t="s">
        <v>1366</v>
      </c>
      <c r="J532">
        <v>2</v>
      </c>
      <c r="K532" t="s">
        <v>13852</v>
      </c>
      <c r="L532">
        <v>1</v>
      </c>
      <c r="M532" t="s">
        <v>8278</v>
      </c>
      <c r="N532">
        <v>1</v>
      </c>
      <c r="O532" t="s">
        <v>13769</v>
      </c>
      <c r="P532" t="s">
        <v>13848</v>
      </c>
      <c r="Q532">
        <v>270103</v>
      </c>
      <c r="R532" t="s">
        <v>13539</v>
      </c>
      <c r="S532">
        <v>270103008</v>
      </c>
      <c r="T532" t="s">
        <v>13735</v>
      </c>
      <c r="U532">
        <v>0</v>
      </c>
      <c r="V532">
        <v>39052.750109367502</v>
      </c>
      <c r="W532">
        <v>111636.98027769908</v>
      </c>
    </row>
    <row r="533" spans="6:23" x14ac:dyDescent="0.25">
      <c r="F533">
        <v>6</v>
      </c>
      <c r="G533">
        <v>6303</v>
      </c>
      <c r="H533" t="s">
        <v>1781</v>
      </c>
      <c r="I533" t="s">
        <v>1366</v>
      </c>
      <c r="J533">
        <v>2</v>
      </c>
      <c r="K533" t="s">
        <v>13852</v>
      </c>
      <c r="L533">
        <v>1</v>
      </c>
      <c r="M533" t="s">
        <v>8278</v>
      </c>
      <c r="N533">
        <v>1</v>
      </c>
      <c r="O533" t="s">
        <v>13769</v>
      </c>
      <c r="P533" t="s">
        <v>13849</v>
      </c>
      <c r="Q533">
        <v>270103</v>
      </c>
      <c r="R533" t="s">
        <v>13539</v>
      </c>
      <c r="S533">
        <v>270103008</v>
      </c>
      <c r="T533" t="s">
        <v>13735</v>
      </c>
      <c r="U533">
        <v>0</v>
      </c>
      <c r="V533">
        <v>0</v>
      </c>
      <c r="W533">
        <v>8016.4536072317042</v>
      </c>
    </row>
    <row r="534" spans="6:23" x14ac:dyDescent="0.25">
      <c r="F534">
        <v>6</v>
      </c>
      <c r="G534">
        <v>6303</v>
      </c>
      <c r="H534" t="s">
        <v>1781</v>
      </c>
      <c r="I534" t="s">
        <v>1366</v>
      </c>
      <c r="J534">
        <v>3</v>
      </c>
      <c r="K534" t="s">
        <v>13853</v>
      </c>
      <c r="L534">
        <v>1</v>
      </c>
      <c r="M534" t="s">
        <v>8278</v>
      </c>
      <c r="N534">
        <v>1</v>
      </c>
      <c r="O534" t="s">
        <v>13769</v>
      </c>
      <c r="P534" t="s">
        <v>13848</v>
      </c>
      <c r="Q534">
        <v>270103</v>
      </c>
      <c r="R534" t="s">
        <v>13539</v>
      </c>
      <c r="S534">
        <v>270103008</v>
      </c>
      <c r="T534" t="s">
        <v>13735</v>
      </c>
      <c r="U534">
        <v>0</v>
      </c>
      <c r="V534">
        <v>33933.243427704467</v>
      </c>
      <c r="W534">
        <v>103907.66988268263</v>
      </c>
    </row>
    <row r="535" spans="6:23" x14ac:dyDescent="0.25">
      <c r="F535">
        <v>6</v>
      </c>
      <c r="G535">
        <v>6303</v>
      </c>
      <c r="H535" t="s">
        <v>1781</v>
      </c>
      <c r="I535" t="s">
        <v>1366</v>
      </c>
      <c r="J535">
        <v>3</v>
      </c>
      <c r="K535" t="s">
        <v>13853</v>
      </c>
      <c r="L535">
        <v>1</v>
      </c>
      <c r="M535" t="s">
        <v>8278</v>
      </c>
      <c r="N535">
        <v>1</v>
      </c>
      <c r="O535" t="s">
        <v>13769</v>
      </c>
      <c r="P535" t="s">
        <v>13849</v>
      </c>
      <c r="Q535">
        <v>270103</v>
      </c>
      <c r="R535" t="s">
        <v>13539</v>
      </c>
      <c r="S535">
        <v>270103008</v>
      </c>
      <c r="T535" t="s">
        <v>13735</v>
      </c>
      <c r="U535">
        <v>0</v>
      </c>
      <c r="V535">
        <v>5119.5066816630333</v>
      </c>
      <c r="W535">
        <v>15745.764002248154</v>
      </c>
    </row>
    <row r="536" spans="6:23" x14ac:dyDescent="0.25">
      <c r="F536">
        <v>6</v>
      </c>
      <c r="G536">
        <v>6305</v>
      </c>
      <c r="H536" t="s">
        <v>1781</v>
      </c>
      <c r="I536" t="s">
        <v>1372</v>
      </c>
      <c r="J536">
        <v>1</v>
      </c>
      <c r="K536" t="s">
        <v>13847</v>
      </c>
      <c r="L536">
        <v>1</v>
      </c>
      <c r="M536" t="s">
        <v>8278</v>
      </c>
      <c r="N536">
        <v>1</v>
      </c>
      <c r="O536" t="s">
        <v>13769</v>
      </c>
      <c r="P536" t="s">
        <v>13848</v>
      </c>
      <c r="Q536">
        <v>270103</v>
      </c>
      <c r="R536" t="s">
        <v>13539</v>
      </c>
      <c r="S536">
        <v>270103008</v>
      </c>
      <c r="T536" t="s">
        <v>13735</v>
      </c>
      <c r="U536">
        <v>0</v>
      </c>
      <c r="V536">
        <v>108901.7261803289</v>
      </c>
      <c r="W536">
        <v>21014.570325706951</v>
      </c>
    </row>
    <row r="537" spans="6:23" x14ac:dyDescent="0.25">
      <c r="F537">
        <v>6</v>
      </c>
      <c r="G537">
        <v>6305</v>
      </c>
      <c r="H537" t="s">
        <v>1781</v>
      </c>
      <c r="I537" t="s">
        <v>1372</v>
      </c>
      <c r="J537">
        <v>1</v>
      </c>
      <c r="K537" t="s">
        <v>13847</v>
      </c>
      <c r="L537">
        <v>1</v>
      </c>
      <c r="M537" t="s">
        <v>8278</v>
      </c>
      <c r="N537">
        <v>1</v>
      </c>
      <c r="O537" t="s">
        <v>13769</v>
      </c>
      <c r="P537" t="s">
        <v>13849</v>
      </c>
      <c r="Q537">
        <v>270103</v>
      </c>
      <c r="R537" t="s">
        <v>13539</v>
      </c>
      <c r="S537">
        <v>270103008</v>
      </c>
      <c r="T537" t="s">
        <v>13735</v>
      </c>
      <c r="U537">
        <v>0</v>
      </c>
      <c r="V537">
        <v>12707.442410879605</v>
      </c>
      <c r="W537">
        <v>7839.072523343476</v>
      </c>
    </row>
    <row r="538" spans="6:23" x14ac:dyDescent="0.25">
      <c r="F538">
        <v>6</v>
      </c>
      <c r="G538">
        <v>6305</v>
      </c>
      <c r="H538" t="s">
        <v>1781</v>
      </c>
      <c r="I538" t="s">
        <v>1372</v>
      </c>
      <c r="J538">
        <v>1</v>
      </c>
      <c r="K538" t="s">
        <v>13847</v>
      </c>
      <c r="L538">
        <v>2</v>
      </c>
      <c r="M538" t="s">
        <v>13770</v>
      </c>
      <c r="N538">
        <v>1</v>
      </c>
      <c r="O538" t="s">
        <v>13769</v>
      </c>
      <c r="P538" t="s">
        <v>13850</v>
      </c>
      <c r="Q538">
        <v>270103</v>
      </c>
      <c r="R538" t="s">
        <v>13539</v>
      </c>
      <c r="S538">
        <v>270103008</v>
      </c>
      <c r="T538" t="s">
        <v>13735</v>
      </c>
      <c r="U538">
        <v>0</v>
      </c>
      <c r="V538">
        <v>100028.48677240121</v>
      </c>
      <c r="W538">
        <v>21014.570325706951</v>
      </c>
    </row>
    <row r="539" spans="6:23" x14ac:dyDescent="0.25">
      <c r="F539">
        <v>6</v>
      </c>
      <c r="G539">
        <v>6305</v>
      </c>
      <c r="H539" t="s">
        <v>1781</v>
      </c>
      <c r="I539" t="s">
        <v>1372</v>
      </c>
      <c r="J539">
        <v>1</v>
      </c>
      <c r="K539" t="s">
        <v>13847</v>
      </c>
      <c r="L539">
        <v>2</v>
      </c>
      <c r="M539" t="s">
        <v>13770</v>
      </c>
      <c r="N539">
        <v>1</v>
      </c>
      <c r="O539" t="s">
        <v>13769</v>
      </c>
      <c r="P539" t="s">
        <v>13851</v>
      </c>
      <c r="Q539">
        <v>270103</v>
      </c>
      <c r="R539" t="s">
        <v>13539</v>
      </c>
      <c r="S539">
        <v>270103008</v>
      </c>
      <c r="T539" t="s">
        <v>13735</v>
      </c>
      <c r="U539">
        <v>0</v>
      </c>
      <c r="V539">
        <v>21580.681818807305</v>
      </c>
      <c r="W539">
        <v>7839.072523343476</v>
      </c>
    </row>
    <row r="540" spans="6:23" x14ac:dyDescent="0.25">
      <c r="F540">
        <v>6</v>
      </c>
      <c r="G540">
        <v>6305</v>
      </c>
      <c r="H540" t="s">
        <v>1781</v>
      </c>
      <c r="I540" t="s">
        <v>1372</v>
      </c>
      <c r="J540">
        <v>2</v>
      </c>
      <c r="K540" t="s">
        <v>13852</v>
      </c>
      <c r="L540">
        <v>1</v>
      </c>
      <c r="M540" t="s">
        <v>8278</v>
      </c>
      <c r="N540">
        <v>1</v>
      </c>
      <c r="O540" t="s">
        <v>13769</v>
      </c>
      <c r="P540" t="s">
        <v>13848</v>
      </c>
      <c r="Q540">
        <v>270103</v>
      </c>
      <c r="R540" t="s">
        <v>13539</v>
      </c>
      <c r="S540">
        <v>270103008</v>
      </c>
      <c r="T540" t="s">
        <v>13735</v>
      </c>
      <c r="U540">
        <v>0</v>
      </c>
      <c r="V540">
        <v>121609.16859120849</v>
      </c>
      <c r="W540">
        <v>21014.570325706951</v>
      </c>
    </row>
    <row r="541" spans="6:23" x14ac:dyDescent="0.25">
      <c r="F541">
        <v>6</v>
      </c>
      <c r="G541">
        <v>6305</v>
      </c>
      <c r="H541" t="s">
        <v>1781</v>
      </c>
      <c r="I541" t="s">
        <v>1372</v>
      </c>
      <c r="J541">
        <v>2</v>
      </c>
      <c r="K541" t="s">
        <v>13852</v>
      </c>
      <c r="L541">
        <v>1</v>
      </c>
      <c r="M541" t="s">
        <v>8278</v>
      </c>
      <c r="N541">
        <v>1</v>
      </c>
      <c r="O541" t="s">
        <v>13769</v>
      </c>
      <c r="P541" t="s">
        <v>13849</v>
      </c>
      <c r="Q541">
        <v>270103</v>
      </c>
      <c r="R541" t="s">
        <v>13539</v>
      </c>
      <c r="S541">
        <v>270103008</v>
      </c>
      <c r="T541" t="s">
        <v>13735</v>
      </c>
      <c r="U541">
        <v>0</v>
      </c>
      <c r="V541">
        <v>0</v>
      </c>
      <c r="W541">
        <v>7839.072523343476</v>
      </c>
    </row>
    <row r="542" spans="6:23" x14ac:dyDescent="0.25">
      <c r="F542">
        <v>6</v>
      </c>
      <c r="G542">
        <v>6305</v>
      </c>
      <c r="H542" t="s">
        <v>1781</v>
      </c>
      <c r="I542" t="s">
        <v>1372</v>
      </c>
      <c r="J542">
        <v>3</v>
      </c>
      <c r="K542" t="s">
        <v>13853</v>
      </c>
      <c r="L542">
        <v>1</v>
      </c>
      <c r="M542" t="s">
        <v>8278</v>
      </c>
      <c r="N542">
        <v>1</v>
      </c>
      <c r="O542" t="s">
        <v>13769</v>
      </c>
      <c r="P542" t="s">
        <v>13848</v>
      </c>
      <c r="Q542">
        <v>270103</v>
      </c>
      <c r="R542" t="s">
        <v>13539</v>
      </c>
      <c r="S542">
        <v>270103008</v>
      </c>
      <c r="T542" t="s">
        <v>13735</v>
      </c>
      <c r="U542">
        <v>0</v>
      </c>
      <c r="V542">
        <v>108901.7261803289</v>
      </c>
      <c r="W542">
        <v>21014.570325706951</v>
      </c>
    </row>
    <row r="543" spans="6:23" x14ac:dyDescent="0.25">
      <c r="F543">
        <v>6</v>
      </c>
      <c r="G543">
        <v>6305</v>
      </c>
      <c r="H543" t="s">
        <v>1781</v>
      </c>
      <c r="I543" t="s">
        <v>1372</v>
      </c>
      <c r="J543">
        <v>3</v>
      </c>
      <c r="K543" t="s">
        <v>13853</v>
      </c>
      <c r="L543">
        <v>1</v>
      </c>
      <c r="M543" t="s">
        <v>8278</v>
      </c>
      <c r="N543">
        <v>1</v>
      </c>
      <c r="O543" t="s">
        <v>13769</v>
      </c>
      <c r="P543" t="s">
        <v>13849</v>
      </c>
      <c r="Q543">
        <v>270103</v>
      </c>
      <c r="R543" t="s">
        <v>13539</v>
      </c>
      <c r="S543">
        <v>270103008</v>
      </c>
      <c r="T543" t="s">
        <v>13735</v>
      </c>
      <c r="U543">
        <v>0</v>
      </c>
      <c r="V543">
        <v>12707.442410879605</v>
      </c>
      <c r="W543">
        <v>7839.072523343476</v>
      </c>
    </row>
    <row r="544" spans="6:23" x14ac:dyDescent="0.25">
      <c r="F544">
        <v>6</v>
      </c>
      <c r="G544">
        <v>6306</v>
      </c>
      <c r="H544" t="s">
        <v>1781</v>
      </c>
      <c r="I544" t="s">
        <v>1375</v>
      </c>
      <c r="J544">
        <v>1</v>
      </c>
      <c r="K544" t="s">
        <v>13847</v>
      </c>
      <c r="L544">
        <v>1</v>
      </c>
      <c r="M544" t="s">
        <v>8278</v>
      </c>
      <c r="N544">
        <v>1</v>
      </c>
      <c r="O544" t="s">
        <v>13769</v>
      </c>
      <c r="P544" t="s">
        <v>13848</v>
      </c>
      <c r="Q544">
        <v>270103</v>
      </c>
      <c r="R544" t="s">
        <v>13539</v>
      </c>
      <c r="S544">
        <v>270103008</v>
      </c>
      <c r="T544" t="s">
        <v>13735</v>
      </c>
      <c r="U544">
        <v>0</v>
      </c>
      <c r="V544">
        <v>28721.598348900719</v>
      </c>
      <c r="W544">
        <v>0</v>
      </c>
    </row>
    <row r="545" spans="6:23" x14ac:dyDescent="0.25">
      <c r="F545">
        <v>6</v>
      </c>
      <c r="G545">
        <v>6306</v>
      </c>
      <c r="H545" t="s">
        <v>1781</v>
      </c>
      <c r="I545" t="s">
        <v>1375</v>
      </c>
      <c r="J545">
        <v>1</v>
      </c>
      <c r="K545" t="s">
        <v>13847</v>
      </c>
      <c r="L545">
        <v>1</v>
      </c>
      <c r="M545" t="s">
        <v>8278</v>
      </c>
      <c r="N545">
        <v>1</v>
      </c>
      <c r="O545" t="s">
        <v>13769</v>
      </c>
      <c r="P545" t="s">
        <v>13849</v>
      </c>
      <c r="Q545">
        <v>270103</v>
      </c>
      <c r="R545" t="s">
        <v>13539</v>
      </c>
      <c r="S545">
        <v>270103008</v>
      </c>
      <c r="T545" t="s">
        <v>13735</v>
      </c>
      <c r="U545">
        <v>0</v>
      </c>
      <c r="V545">
        <v>7061.6328645796502</v>
      </c>
      <c r="W545">
        <v>0</v>
      </c>
    </row>
    <row r="546" spans="6:23" x14ac:dyDescent="0.25">
      <c r="F546">
        <v>6</v>
      </c>
      <c r="G546">
        <v>6306</v>
      </c>
      <c r="H546" t="s">
        <v>1781</v>
      </c>
      <c r="I546" t="s">
        <v>1375</v>
      </c>
      <c r="J546">
        <v>1</v>
      </c>
      <c r="K546" t="s">
        <v>13847</v>
      </c>
      <c r="L546">
        <v>2</v>
      </c>
      <c r="M546" t="s">
        <v>13770</v>
      </c>
      <c r="N546">
        <v>1</v>
      </c>
      <c r="O546" t="s">
        <v>13769</v>
      </c>
      <c r="P546" t="s">
        <v>13850</v>
      </c>
      <c r="Q546">
        <v>270103</v>
      </c>
      <c r="R546" t="s">
        <v>13539</v>
      </c>
      <c r="S546">
        <v>270103008</v>
      </c>
      <c r="T546" t="s">
        <v>13735</v>
      </c>
      <c r="U546">
        <v>0</v>
      </c>
      <c r="V546">
        <v>28721.598348900719</v>
      </c>
      <c r="W546">
        <v>0</v>
      </c>
    </row>
    <row r="547" spans="6:23" x14ac:dyDescent="0.25">
      <c r="F547">
        <v>6</v>
      </c>
      <c r="G547">
        <v>6306</v>
      </c>
      <c r="H547" t="s">
        <v>1781</v>
      </c>
      <c r="I547" t="s">
        <v>1375</v>
      </c>
      <c r="J547">
        <v>1</v>
      </c>
      <c r="K547" t="s">
        <v>13847</v>
      </c>
      <c r="L547">
        <v>2</v>
      </c>
      <c r="M547" t="s">
        <v>13770</v>
      </c>
      <c r="N547">
        <v>1</v>
      </c>
      <c r="O547" t="s">
        <v>13769</v>
      </c>
      <c r="P547" t="s">
        <v>13851</v>
      </c>
      <c r="Q547">
        <v>270103</v>
      </c>
      <c r="R547" t="s">
        <v>13539</v>
      </c>
      <c r="S547">
        <v>270103008</v>
      </c>
      <c r="T547" t="s">
        <v>13735</v>
      </c>
      <c r="U547">
        <v>0</v>
      </c>
      <c r="V547">
        <v>7061.6328645796502</v>
      </c>
      <c r="W547">
        <v>0</v>
      </c>
    </row>
    <row r="548" spans="6:23" x14ac:dyDescent="0.25">
      <c r="F548">
        <v>6</v>
      </c>
      <c r="G548">
        <v>6306</v>
      </c>
      <c r="H548" t="s">
        <v>1781</v>
      </c>
      <c r="I548" t="s">
        <v>1375</v>
      </c>
      <c r="J548">
        <v>2</v>
      </c>
      <c r="K548" t="s">
        <v>13852</v>
      </c>
      <c r="L548">
        <v>1</v>
      </c>
      <c r="M548" t="s">
        <v>8278</v>
      </c>
      <c r="N548">
        <v>1</v>
      </c>
      <c r="O548" t="s">
        <v>13769</v>
      </c>
      <c r="P548" t="s">
        <v>13848</v>
      </c>
      <c r="Q548">
        <v>270103</v>
      </c>
      <c r="R548" t="s">
        <v>13539</v>
      </c>
      <c r="S548">
        <v>270103008</v>
      </c>
      <c r="T548" t="s">
        <v>13735</v>
      </c>
      <c r="U548">
        <v>0</v>
      </c>
      <c r="V548">
        <v>35783.231213480365</v>
      </c>
      <c r="W548">
        <v>0</v>
      </c>
    </row>
    <row r="549" spans="6:23" x14ac:dyDescent="0.25">
      <c r="F549">
        <v>6</v>
      </c>
      <c r="G549">
        <v>6306</v>
      </c>
      <c r="H549" t="s">
        <v>1781</v>
      </c>
      <c r="I549" t="s">
        <v>1375</v>
      </c>
      <c r="J549">
        <v>3</v>
      </c>
      <c r="K549" t="s">
        <v>13853</v>
      </c>
      <c r="L549">
        <v>1</v>
      </c>
      <c r="M549" t="s">
        <v>8278</v>
      </c>
      <c r="N549">
        <v>1</v>
      </c>
      <c r="O549" t="s">
        <v>13769</v>
      </c>
      <c r="P549" t="s">
        <v>13848</v>
      </c>
      <c r="Q549">
        <v>270103</v>
      </c>
      <c r="R549" t="s">
        <v>13539</v>
      </c>
      <c r="S549">
        <v>270103008</v>
      </c>
      <c r="T549" t="s">
        <v>13735</v>
      </c>
      <c r="U549">
        <v>0</v>
      </c>
      <c r="V549">
        <v>28721.598348900719</v>
      </c>
      <c r="W549">
        <v>0</v>
      </c>
    </row>
    <row r="550" spans="6:23" x14ac:dyDescent="0.25">
      <c r="F550">
        <v>6</v>
      </c>
      <c r="G550">
        <v>6306</v>
      </c>
      <c r="H550" t="s">
        <v>1781</v>
      </c>
      <c r="I550" t="s">
        <v>1375</v>
      </c>
      <c r="J550">
        <v>3</v>
      </c>
      <c r="K550" t="s">
        <v>13853</v>
      </c>
      <c r="L550">
        <v>1</v>
      </c>
      <c r="M550" t="s">
        <v>8278</v>
      </c>
      <c r="N550">
        <v>1</v>
      </c>
      <c r="O550" t="s">
        <v>13769</v>
      </c>
      <c r="P550" t="s">
        <v>13849</v>
      </c>
      <c r="Q550">
        <v>270103</v>
      </c>
      <c r="R550" t="s">
        <v>13539</v>
      </c>
      <c r="S550">
        <v>270103008</v>
      </c>
      <c r="T550" t="s">
        <v>13735</v>
      </c>
      <c r="U550">
        <v>0</v>
      </c>
      <c r="V550">
        <v>7061.6328645796502</v>
      </c>
      <c r="W550">
        <v>0</v>
      </c>
    </row>
    <row r="551" spans="6:23" x14ac:dyDescent="0.25">
      <c r="F551">
        <v>6</v>
      </c>
      <c r="G551">
        <v>6308</v>
      </c>
      <c r="H551" t="s">
        <v>1781</v>
      </c>
      <c r="I551" t="s">
        <v>1381</v>
      </c>
      <c r="J551">
        <v>1</v>
      </c>
      <c r="K551" t="s">
        <v>13847</v>
      </c>
      <c r="L551">
        <v>1</v>
      </c>
      <c r="M551" t="s">
        <v>8278</v>
      </c>
      <c r="N551">
        <v>1</v>
      </c>
      <c r="O551" t="s">
        <v>13769</v>
      </c>
      <c r="P551" t="s">
        <v>13848</v>
      </c>
      <c r="Q551">
        <v>270103</v>
      </c>
      <c r="R551" t="s">
        <v>13539</v>
      </c>
      <c r="S551">
        <v>270103008</v>
      </c>
      <c r="T551" t="s">
        <v>13735</v>
      </c>
      <c r="U551">
        <v>0</v>
      </c>
      <c r="V551">
        <v>0</v>
      </c>
      <c r="W551">
        <v>44221.523894267142</v>
      </c>
    </row>
    <row r="552" spans="6:23" x14ac:dyDescent="0.25">
      <c r="F552">
        <v>6</v>
      </c>
      <c r="G552">
        <v>6308</v>
      </c>
      <c r="H552" t="s">
        <v>1781</v>
      </c>
      <c r="I552" t="s">
        <v>1381</v>
      </c>
      <c r="J552">
        <v>1</v>
      </c>
      <c r="K552" t="s">
        <v>13847</v>
      </c>
      <c r="L552">
        <v>1</v>
      </c>
      <c r="M552" t="s">
        <v>8278</v>
      </c>
      <c r="N552">
        <v>1</v>
      </c>
      <c r="O552" t="s">
        <v>13769</v>
      </c>
      <c r="P552" t="s">
        <v>13849</v>
      </c>
      <c r="Q552">
        <v>270103</v>
      </c>
      <c r="R552" t="s">
        <v>13539</v>
      </c>
      <c r="S552">
        <v>270103008</v>
      </c>
      <c r="T552" t="s">
        <v>13735</v>
      </c>
      <c r="U552">
        <v>0</v>
      </c>
      <c r="V552">
        <v>0</v>
      </c>
      <c r="W552">
        <v>16495.970535065637</v>
      </c>
    </row>
    <row r="553" spans="6:23" x14ac:dyDescent="0.25">
      <c r="F553">
        <v>6</v>
      </c>
      <c r="G553">
        <v>6308</v>
      </c>
      <c r="H553" t="s">
        <v>1781</v>
      </c>
      <c r="I553" t="s">
        <v>1381</v>
      </c>
      <c r="J553">
        <v>1</v>
      </c>
      <c r="K553" t="s">
        <v>13847</v>
      </c>
      <c r="L553">
        <v>2</v>
      </c>
      <c r="M553" t="s">
        <v>13770</v>
      </c>
      <c r="N553">
        <v>1</v>
      </c>
      <c r="O553" t="s">
        <v>13769</v>
      </c>
      <c r="P553" t="s">
        <v>13850</v>
      </c>
      <c r="Q553">
        <v>270103</v>
      </c>
      <c r="R553" t="s">
        <v>13539</v>
      </c>
      <c r="S553">
        <v>270103008</v>
      </c>
      <c r="T553" t="s">
        <v>13735</v>
      </c>
      <c r="U553">
        <v>0</v>
      </c>
      <c r="V553">
        <v>0</v>
      </c>
      <c r="W553">
        <v>44221.523894267142</v>
      </c>
    </row>
    <row r="554" spans="6:23" x14ac:dyDescent="0.25">
      <c r="F554">
        <v>6</v>
      </c>
      <c r="G554">
        <v>6308</v>
      </c>
      <c r="H554" t="s">
        <v>1781</v>
      </c>
      <c r="I554" t="s">
        <v>1381</v>
      </c>
      <c r="J554">
        <v>1</v>
      </c>
      <c r="K554" t="s">
        <v>13847</v>
      </c>
      <c r="L554">
        <v>2</v>
      </c>
      <c r="M554" t="s">
        <v>13770</v>
      </c>
      <c r="N554">
        <v>1</v>
      </c>
      <c r="O554" t="s">
        <v>13769</v>
      </c>
      <c r="P554" t="s">
        <v>13851</v>
      </c>
      <c r="Q554">
        <v>270103</v>
      </c>
      <c r="R554" t="s">
        <v>13539</v>
      </c>
      <c r="S554">
        <v>270103008</v>
      </c>
      <c r="T554" t="s">
        <v>13735</v>
      </c>
      <c r="U554">
        <v>0</v>
      </c>
      <c r="V554">
        <v>0</v>
      </c>
      <c r="W554">
        <v>16495.970535065637</v>
      </c>
    </row>
    <row r="555" spans="6:23" x14ac:dyDescent="0.25">
      <c r="F555">
        <v>6</v>
      </c>
      <c r="G555">
        <v>6308</v>
      </c>
      <c r="H555" t="s">
        <v>1781</v>
      </c>
      <c r="I555" t="s">
        <v>1381</v>
      </c>
      <c r="J555">
        <v>2</v>
      </c>
      <c r="K555" t="s">
        <v>13852</v>
      </c>
      <c r="L555">
        <v>1</v>
      </c>
      <c r="M555" t="s">
        <v>8278</v>
      </c>
      <c r="N555">
        <v>1</v>
      </c>
      <c r="O555" t="s">
        <v>13769</v>
      </c>
      <c r="P555" t="s">
        <v>13848</v>
      </c>
      <c r="Q555">
        <v>270103</v>
      </c>
      <c r="R555" t="s">
        <v>13539</v>
      </c>
      <c r="S555">
        <v>270103008</v>
      </c>
      <c r="T555" t="s">
        <v>13735</v>
      </c>
      <c r="U555">
        <v>0</v>
      </c>
      <c r="V555">
        <v>0</v>
      </c>
      <c r="W555">
        <v>60717.494429332779</v>
      </c>
    </row>
    <row r="556" spans="6:23" x14ac:dyDescent="0.25">
      <c r="F556">
        <v>6</v>
      </c>
      <c r="G556">
        <v>6308</v>
      </c>
      <c r="H556" t="s">
        <v>1781</v>
      </c>
      <c r="I556" t="s">
        <v>1381</v>
      </c>
      <c r="J556">
        <v>3</v>
      </c>
      <c r="K556" t="s">
        <v>13853</v>
      </c>
      <c r="L556">
        <v>1</v>
      </c>
      <c r="M556" t="s">
        <v>8278</v>
      </c>
      <c r="N556">
        <v>1</v>
      </c>
      <c r="O556" t="s">
        <v>13769</v>
      </c>
      <c r="P556" t="s">
        <v>13848</v>
      </c>
      <c r="Q556">
        <v>270103</v>
      </c>
      <c r="R556" t="s">
        <v>13539</v>
      </c>
      <c r="S556">
        <v>270103008</v>
      </c>
      <c r="T556" t="s">
        <v>13735</v>
      </c>
      <c r="U556">
        <v>0</v>
      </c>
      <c r="V556">
        <v>0</v>
      </c>
      <c r="W556">
        <v>44221.523894267142</v>
      </c>
    </row>
    <row r="557" spans="6:23" x14ac:dyDescent="0.25">
      <c r="F557">
        <v>6</v>
      </c>
      <c r="G557">
        <v>6308</v>
      </c>
      <c r="H557" t="s">
        <v>1781</v>
      </c>
      <c r="I557" t="s">
        <v>1381</v>
      </c>
      <c r="J557">
        <v>3</v>
      </c>
      <c r="K557" t="s">
        <v>13853</v>
      </c>
      <c r="L557">
        <v>1</v>
      </c>
      <c r="M557" t="s">
        <v>8278</v>
      </c>
      <c r="N557">
        <v>1</v>
      </c>
      <c r="O557" t="s">
        <v>13769</v>
      </c>
      <c r="P557" t="s">
        <v>13849</v>
      </c>
      <c r="Q557">
        <v>270103</v>
      </c>
      <c r="R557" t="s">
        <v>13539</v>
      </c>
      <c r="S557">
        <v>270103008</v>
      </c>
      <c r="T557" t="s">
        <v>13735</v>
      </c>
      <c r="U557">
        <v>0</v>
      </c>
      <c r="V557">
        <v>0</v>
      </c>
      <c r="W557">
        <v>16495.970535065637</v>
      </c>
    </row>
    <row r="558" spans="6:23" x14ac:dyDescent="0.25">
      <c r="F558">
        <v>6</v>
      </c>
      <c r="G558">
        <v>6310</v>
      </c>
      <c r="H558" t="s">
        <v>1781</v>
      </c>
      <c r="I558" t="s">
        <v>1387</v>
      </c>
      <c r="J558">
        <v>1</v>
      </c>
      <c r="K558" t="s">
        <v>13847</v>
      </c>
      <c r="L558">
        <v>1</v>
      </c>
      <c r="M558" t="s">
        <v>8278</v>
      </c>
      <c r="N558">
        <v>1</v>
      </c>
      <c r="O558" t="s">
        <v>13769</v>
      </c>
      <c r="P558" t="s">
        <v>13848</v>
      </c>
      <c r="Q558">
        <v>270103</v>
      </c>
      <c r="R558" t="s">
        <v>13539</v>
      </c>
      <c r="S558">
        <v>270103008</v>
      </c>
      <c r="T558" t="s">
        <v>13735</v>
      </c>
      <c r="U558">
        <v>0</v>
      </c>
      <c r="V558">
        <v>37387.470130659</v>
      </c>
      <c r="W558">
        <v>47196.772736840343</v>
      </c>
    </row>
    <row r="559" spans="6:23" x14ac:dyDescent="0.25">
      <c r="F559">
        <v>6</v>
      </c>
      <c r="G559">
        <v>6310</v>
      </c>
      <c r="H559" t="s">
        <v>1781</v>
      </c>
      <c r="I559" t="s">
        <v>1387</v>
      </c>
      <c r="J559">
        <v>1</v>
      </c>
      <c r="K559" t="s">
        <v>13847</v>
      </c>
      <c r="L559">
        <v>1</v>
      </c>
      <c r="M559" t="s">
        <v>8278</v>
      </c>
      <c r="N559">
        <v>1</v>
      </c>
      <c r="O559" t="s">
        <v>13769</v>
      </c>
      <c r="P559" t="s">
        <v>13849</v>
      </c>
      <c r="Q559">
        <v>270103</v>
      </c>
      <c r="R559" t="s">
        <v>13539</v>
      </c>
      <c r="S559">
        <v>270103008</v>
      </c>
      <c r="T559" t="s">
        <v>13735</v>
      </c>
      <c r="U559">
        <v>0</v>
      </c>
      <c r="V559">
        <v>6576.7008867957957</v>
      </c>
      <c r="W559">
        <v>4877.9096397567182</v>
      </c>
    </row>
    <row r="560" spans="6:23" x14ac:dyDescent="0.25">
      <c r="F560">
        <v>6</v>
      </c>
      <c r="G560">
        <v>6310</v>
      </c>
      <c r="H560" t="s">
        <v>1781</v>
      </c>
      <c r="I560" t="s">
        <v>1387</v>
      </c>
      <c r="J560">
        <v>1</v>
      </c>
      <c r="K560" t="s">
        <v>13847</v>
      </c>
      <c r="L560">
        <v>2</v>
      </c>
      <c r="M560" t="s">
        <v>13770</v>
      </c>
      <c r="N560">
        <v>1</v>
      </c>
      <c r="O560" t="s">
        <v>13769</v>
      </c>
      <c r="P560" t="s">
        <v>13850</v>
      </c>
      <c r="Q560">
        <v>270103</v>
      </c>
      <c r="R560" t="s">
        <v>13539</v>
      </c>
      <c r="S560">
        <v>270103008</v>
      </c>
      <c r="T560" t="s">
        <v>13735</v>
      </c>
      <c r="U560">
        <v>0</v>
      </c>
      <c r="V560">
        <v>37387.470130659</v>
      </c>
      <c r="W560">
        <v>39102.025975897363</v>
      </c>
    </row>
    <row r="561" spans="6:23" x14ac:dyDescent="0.25">
      <c r="F561">
        <v>6</v>
      </c>
      <c r="G561">
        <v>6310</v>
      </c>
      <c r="H561" t="s">
        <v>1781</v>
      </c>
      <c r="I561" t="s">
        <v>1387</v>
      </c>
      <c r="J561">
        <v>1</v>
      </c>
      <c r="K561" t="s">
        <v>13847</v>
      </c>
      <c r="L561">
        <v>2</v>
      </c>
      <c r="M561" t="s">
        <v>13770</v>
      </c>
      <c r="N561">
        <v>1</v>
      </c>
      <c r="O561" t="s">
        <v>13769</v>
      </c>
      <c r="P561" t="s">
        <v>13851</v>
      </c>
      <c r="Q561">
        <v>270103</v>
      </c>
      <c r="R561" t="s">
        <v>13539</v>
      </c>
      <c r="S561">
        <v>270103008</v>
      </c>
      <c r="T561" t="s">
        <v>13735</v>
      </c>
      <c r="U561">
        <v>0</v>
      </c>
      <c r="V561">
        <v>6576.7008867957957</v>
      </c>
      <c r="W561">
        <v>12972.656400699709</v>
      </c>
    </row>
    <row r="562" spans="6:23" x14ac:dyDescent="0.25">
      <c r="F562">
        <v>6</v>
      </c>
      <c r="G562">
        <v>6310</v>
      </c>
      <c r="H562" t="s">
        <v>1781</v>
      </c>
      <c r="I562" t="s">
        <v>1387</v>
      </c>
      <c r="J562">
        <v>2</v>
      </c>
      <c r="K562" t="s">
        <v>13852</v>
      </c>
      <c r="L562">
        <v>1</v>
      </c>
      <c r="M562" t="s">
        <v>8278</v>
      </c>
      <c r="N562">
        <v>1</v>
      </c>
      <c r="O562" t="s">
        <v>13769</v>
      </c>
      <c r="P562" t="s">
        <v>13848</v>
      </c>
      <c r="Q562">
        <v>270103</v>
      </c>
      <c r="R562" t="s">
        <v>13539</v>
      </c>
      <c r="S562">
        <v>270103008</v>
      </c>
      <c r="T562" t="s">
        <v>13735</v>
      </c>
      <c r="U562">
        <v>0</v>
      </c>
      <c r="V562">
        <v>43964.171017454806</v>
      </c>
      <c r="W562">
        <v>52074.682376597069</v>
      </c>
    </row>
    <row r="563" spans="6:23" x14ac:dyDescent="0.25">
      <c r="F563">
        <v>6</v>
      </c>
      <c r="G563">
        <v>6310</v>
      </c>
      <c r="H563" t="s">
        <v>1781</v>
      </c>
      <c r="I563" t="s">
        <v>1387</v>
      </c>
      <c r="J563">
        <v>3</v>
      </c>
      <c r="K563" t="s">
        <v>13853</v>
      </c>
      <c r="L563">
        <v>1</v>
      </c>
      <c r="M563" t="s">
        <v>8278</v>
      </c>
      <c r="N563">
        <v>1</v>
      </c>
      <c r="O563" t="s">
        <v>13769</v>
      </c>
      <c r="P563" t="s">
        <v>13848</v>
      </c>
      <c r="Q563">
        <v>270103</v>
      </c>
      <c r="R563" t="s">
        <v>13539</v>
      </c>
      <c r="S563">
        <v>270103008</v>
      </c>
      <c r="T563" t="s">
        <v>13735</v>
      </c>
      <c r="U563">
        <v>0</v>
      </c>
      <c r="V563">
        <v>37387.470130659</v>
      </c>
      <c r="W563">
        <v>47196.772736840343</v>
      </c>
    </row>
    <row r="564" spans="6:23" x14ac:dyDescent="0.25">
      <c r="F564">
        <v>6</v>
      </c>
      <c r="G564">
        <v>6310</v>
      </c>
      <c r="H564" t="s">
        <v>1781</v>
      </c>
      <c r="I564" t="s">
        <v>1387</v>
      </c>
      <c r="J564">
        <v>3</v>
      </c>
      <c r="K564" t="s">
        <v>13853</v>
      </c>
      <c r="L564">
        <v>1</v>
      </c>
      <c r="M564" t="s">
        <v>8278</v>
      </c>
      <c r="N564">
        <v>1</v>
      </c>
      <c r="O564" t="s">
        <v>13769</v>
      </c>
      <c r="P564" t="s">
        <v>13849</v>
      </c>
      <c r="Q564">
        <v>270103</v>
      </c>
      <c r="R564" t="s">
        <v>13539</v>
      </c>
      <c r="S564">
        <v>270103008</v>
      </c>
      <c r="T564" t="s">
        <v>13735</v>
      </c>
      <c r="U564">
        <v>0</v>
      </c>
      <c r="V564">
        <v>6576.7008867957957</v>
      </c>
      <c r="W564">
        <v>4877.9096397567182</v>
      </c>
    </row>
    <row r="565" spans="6:23" x14ac:dyDescent="0.25">
      <c r="F565">
        <v>7</v>
      </c>
      <c r="G565">
        <v>7101</v>
      </c>
      <c r="H565" t="s">
        <v>786</v>
      </c>
      <c r="I565" t="s">
        <v>1390</v>
      </c>
      <c r="J565">
        <v>1</v>
      </c>
      <c r="K565" t="s">
        <v>13847</v>
      </c>
      <c r="L565">
        <v>1</v>
      </c>
      <c r="M565" t="s">
        <v>8278</v>
      </c>
      <c r="N565">
        <v>1</v>
      </c>
      <c r="O565" t="s">
        <v>13769</v>
      </c>
      <c r="P565" t="s">
        <v>13848</v>
      </c>
      <c r="Q565">
        <v>270103</v>
      </c>
      <c r="R565" t="s">
        <v>13539</v>
      </c>
      <c r="S565">
        <v>270103008</v>
      </c>
      <c r="T565" t="s">
        <v>13735</v>
      </c>
      <c r="U565">
        <v>52029.738856769036</v>
      </c>
      <c r="V565">
        <v>45890.097165426989</v>
      </c>
      <c r="W565">
        <v>58809.9168325137</v>
      </c>
    </row>
    <row r="566" spans="6:23" x14ac:dyDescent="0.25">
      <c r="F566">
        <v>7</v>
      </c>
      <c r="G566">
        <v>7101</v>
      </c>
      <c r="H566" t="s">
        <v>786</v>
      </c>
      <c r="I566" t="s">
        <v>1390</v>
      </c>
      <c r="J566">
        <v>1</v>
      </c>
      <c r="K566" t="s">
        <v>13847</v>
      </c>
      <c r="L566">
        <v>1</v>
      </c>
      <c r="M566" t="s">
        <v>8278</v>
      </c>
      <c r="N566">
        <v>1</v>
      </c>
      <c r="O566" t="s">
        <v>13769</v>
      </c>
      <c r="P566" t="s">
        <v>13849</v>
      </c>
      <c r="Q566">
        <v>270103</v>
      </c>
      <c r="R566" t="s">
        <v>13539</v>
      </c>
      <c r="S566">
        <v>270103008</v>
      </c>
      <c r="T566" t="s">
        <v>13735</v>
      </c>
      <c r="U566">
        <v>8630.8103042840212</v>
      </c>
      <c r="V566">
        <v>5324.2058440021738</v>
      </c>
      <c r="W566">
        <v>12713.064352013471</v>
      </c>
    </row>
    <row r="567" spans="6:23" x14ac:dyDescent="0.25">
      <c r="F567">
        <v>7</v>
      </c>
      <c r="G567">
        <v>7101</v>
      </c>
      <c r="H567" t="s">
        <v>786</v>
      </c>
      <c r="I567" t="s">
        <v>1390</v>
      </c>
      <c r="J567">
        <v>1</v>
      </c>
      <c r="K567" t="s">
        <v>13847</v>
      </c>
      <c r="L567">
        <v>2</v>
      </c>
      <c r="M567" t="s">
        <v>13770</v>
      </c>
      <c r="N567">
        <v>1</v>
      </c>
      <c r="O567" t="s">
        <v>13769</v>
      </c>
      <c r="P567" t="s">
        <v>13850</v>
      </c>
      <c r="Q567">
        <v>270103</v>
      </c>
      <c r="R567" t="s">
        <v>13539</v>
      </c>
      <c r="S567">
        <v>270103008</v>
      </c>
      <c r="T567" t="s">
        <v>13735</v>
      </c>
      <c r="U567">
        <v>49587.156774341835</v>
      </c>
      <c r="V567">
        <v>44890.992997785084</v>
      </c>
      <c r="W567">
        <v>39068.549914324598</v>
      </c>
    </row>
    <row r="568" spans="6:23" x14ac:dyDescent="0.25">
      <c r="F568">
        <v>7</v>
      </c>
      <c r="G568">
        <v>7101</v>
      </c>
      <c r="H568" t="s">
        <v>786</v>
      </c>
      <c r="I568" t="s">
        <v>1390</v>
      </c>
      <c r="J568">
        <v>1</v>
      </c>
      <c r="K568" t="s">
        <v>13847</v>
      </c>
      <c r="L568">
        <v>2</v>
      </c>
      <c r="M568" t="s">
        <v>13770</v>
      </c>
      <c r="N568">
        <v>1</v>
      </c>
      <c r="O568" t="s">
        <v>13769</v>
      </c>
      <c r="P568" t="s">
        <v>13851</v>
      </c>
      <c r="Q568">
        <v>270103</v>
      </c>
      <c r="R568" t="s">
        <v>13539</v>
      </c>
      <c r="S568">
        <v>270103008</v>
      </c>
      <c r="T568" t="s">
        <v>13735</v>
      </c>
      <c r="U568">
        <v>11073.392386711223</v>
      </c>
      <c r="V568">
        <v>6323.3100116440864</v>
      </c>
      <c r="W568">
        <v>32454.431270202509</v>
      </c>
    </row>
    <row r="569" spans="6:23" x14ac:dyDescent="0.25">
      <c r="F569">
        <v>7</v>
      </c>
      <c r="G569">
        <v>7101</v>
      </c>
      <c r="H569" t="s">
        <v>786</v>
      </c>
      <c r="I569" t="s">
        <v>1390</v>
      </c>
      <c r="J569">
        <v>2</v>
      </c>
      <c r="K569" t="s">
        <v>13852</v>
      </c>
      <c r="L569">
        <v>1</v>
      </c>
      <c r="M569" t="s">
        <v>8278</v>
      </c>
      <c r="N569">
        <v>1</v>
      </c>
      <c r="O569" t="s">
        <v>13769</v>
      </c>
      <c r="P569" t="s">
        <v>13848</v>
      </c>
      <c r="Q569">
        <v>270103</v>
      </c>
      <c r="R569" t="s">
        <v>13539</v>
      </c>
      <c r="S569">
        <v>270103008</v>
      </c>
      <c r="T569" t="s">
        <v>13735</v>
      </c>
      <c r="U569">
        <v>57645.113951802545</v>
      </c>
      <c r="V569">
        <v>50531.641478747435</v>
      </c>
      <c r="W569">
        <v>69436.147354682005</v>
      </c>
    </row>
    <row r="570" spans="6:23" x14ac:dyDescent="0.25">
      <c r="F570">
        <v>7</v>
      </c>
      <c r="G570">
        <v>7101</v>
      </c>
      <c r="H570" t="s">
        <v>786</v>
      </c>
      <c r="I570" t="s">
        <v>1390</v>
      </c>
      <c r="J570">
        <v>2</v>
      </c>
      <c r="K570" t="s">
        <v>13852</v>
      </c>
      <c r="L570">
        <v>1</v>
      </c>
      <c r="M570" t="s">
        <v>8278</v>
      </c>
      <c r="N570">
        <v>1</v>
      </c>
      <c r="O570" t="s">
        <v>13769</v>
      </c>
      <c r="P570" t="s">
        <v>13849</v>
      </c>
      <c r="Q570">
        <v>270103</v>
      </c>
      <c r="R570" t="s">
        <v>13539</v>
      </c>
      <c r="S570">
        <v>270103008</v>
      </c>
      <c r="T570" t="s">
        <v>13735</v>
      </c>
      <c r="U570">
        <v>3015.4352092505173</v>
      </c>
      <c r="V570">
        <v>682.661530681719</v>
      </c>
      <c r="W570">
        <v>2086.833829845179</v>
      </c>
    </row>
    <row r="571" spans="6:23" x14ac:dyDescent="0.25">
      <c r="F571">
        <v>7</v>
      </c>
      <c r="G571">
        <v>7101</v>
      </c>
      <c r="H571" t="s">
        <v>786</v>
      </c>
      <c r="I571" t="s">
        <v>1390</v>
      </c>
      <c r="J571">
        <v>3</v>
      </c>
      <c r="K571" t="s">
        <v>13853</v>
      </c>
      <c r="L571">
        <v>1</v>
      </c>
      <c r="M571" t="s">
        <v>8278</v>
      </c>
      <c r="N571">
        <v>1</v>
      </c>
      <c r="O571" t="s">
        <v>13769</v>
      </c>
      <c r="P571" t="s">
        <v>13848</v>
      </c>
      <c r="Q571">
        <v>270103</v>
      </c>
      <c r="R571" t="s">
        <v>13539</v>
      </c>
      <c r="S571">
        <v>270103008</v>
      </c>
      <c r="T571" t="s">
        <v>13735</v>
      </c>
      <c r="U571">
        <v>52029.738856769036</v>
      </c>
      <c r="V571">
        <v>45890.097165426989</v>
      </c>
      <c r="W571">
        <v>60060.059157415657</v>
      </c>
    </row>
    <row r="572" spans="6:23" x14ac:dyDescent="0.25">
      <c r="F572">
        <v>7</v>
      </c>
      <c r="G572">
        <v>7101</v>
      </c>
      <c r="H572" t="s">
        <v>786</v>
      </c>
      <c r="I572" t="s">
        <v>1390</v>
      </c>
      <c r="J572">
        <v>3</v>
      </c>
      <c r="K572" t="s">
        <v>13853</v>
      </c>
      <c r="L572">
        <v>1</v>
      </c>
      <c r="M572" t="s">
        <v>8278</v>
      </c>
      <c r="N572">
        <v>1</v>
      </c>
      <c r="O572" t="s">
        <v>13769</v>
      </c>
      <c r="P572" t="s">
        <v>13849</v>
      </c>
      <c r="Q572">
        <v>270103</v>
      </c>
      <c r="R572" t="s">
        <v>13539</v>
      </c>
      <c r="S572">
        <v>270103008</v>
      </c>
      <c r="T572" t="s">
        <v>13735</v>
      </c>
      <c r="U572">
        <v>8630.8103042840212</v>
      </c>
      <c r="V572">
        <v>5324.2058440021738</v>
      </c>
      <c r="W572">
        <v>11462.922027111514</v>
      </c>
    </row>
    <row r="573" spans="6:23" x14ac:dyDescent="0.25">
      <c r="F573">
        <v>7</v>
      </c>
      <c r="G573">
        <v>7102</v>
      </c>
      <c r="H573" t="s">
        <v>786</v>
      </c>
      <c r="I573" t="s">
        <v>1393</v>
      </c>
      <c r="J573">
        <v>1</v>
      </c>
      <c r="K573" t="s">
        <v>13847</v>
      </c>
      <c r="L573">
        <v>1</v>
      </c>
      <c r="M573" t="s">
        <v>8278</v>
      </c>
      <c r="N573">
        <v>1</v>
      </c>
      <c r="O573" t="s">
        <v>13769</v>
      </c>
      <c r="P573" t="s">
        <v>13848</v>
      </c>
      <c r="Q573">
        <v>270103</v>
      </c>
      <c r="R573" t="s">
        <v>13539</v>
      </c>
      <c r="S573">
        <v>270103008</v>
      </c>
      <c r="T573" t="s">
        <v>13735</v>
      </c>
      <c r="U573">
        <v>45539.772727272728</v>
      </c>
      <c r="V573">
        <v>80255.767459845534</v>
      </c>
      <c r="W573">
        <v>30968.42267554062</v>
      </c>
    </row>
    <row r="574" spans="6:23" x14ac:dyDescent="0.25">
      <c r="F574">
        <v>7</v>
      </c>
      <c r="G574">
        <v>7102</v>
      </c>
      <c r="H574" t="s">
        <v>786</v>
      </c>
      <c r="I574" t="s">
        <v>1393</v>
      </c>
      <c r="J574">
        <v>1</v>
      </c>
      <c r="K574" t="s">
        <v>13847</v>
      </c>
      <c r="L574">
        <v>1</v>
      </c>
      <c r="M574" t="s">
        <v>8278</v>
      </c>
      <c r="N574">
        <v>1</v>
      </c>
      <c r="O574" t="s">
        <v>13769</v>
      </c>
      <c r="P574" t="s">
        <v>13849</v>
      </c>
      <c r="Q574">
        <v>270103</v>
      </c>
      <c r="R574" t="s">
        <v>13539</v>
      </c>
      <c r="S574">
        <v>270103008</v>
      </c>
      <c r="T574" t="s">
        <v>13735</v>
      </c>
      <c r="U574">
        <v>0</v>
      </c>
      <c r="V574">
        <v>3214.5874073778464</v>
      </c>
      <c r="W574">
        <v>8459.9375583474903</v>
      </c>
    </row>
    <row r="575" spans="6:23" x14ac:dyDescent="0.25">
      <c r="F575">
        <v>7</v>
      </c>
      <c r="G575">
        <v>7102</v>
      </c>
      <c r="H575" t="s">
        <v>786</v>
      </c>
      <c r="I575" t="s">
        <v>1393</v>
      </c>
      <c r="J575">
        <v>1</v>
      </c>
      <c r="K575" t="s">
        <v>13847</v>
      </c>
      <c r="L575">
        <v>1</v>
      </c>
      <c r="M575" t="s">
        <v>8278</v>
      </c>
      <c r="N575">
        <v>1</v>
      </c>
      <c r="O575" t="s">
        <v>13769</v>
      </c>
      <c r="P575" t="s">
        <v>13854</v>
      </c>
      <c r="Q575">
        <v>270103</v>
      </c>
      <c r="R575" t="s">
        <v>13539</v>
      </c>
      <c r="S575">
        <v>270103008</v>
      </c>
      <c r="T575" t="s">
        <v>13735</v>
      </c>
      <c r="U575">
        <v>3262.9870129870128</v>
      </c>
      <c r="V575">
        <v>0</v>
      </c>
      <c r="W575">
        <v>0</v>
      </c>
    </row>
    <row r="576" spans="6:23" x14ac:dyDescent="0.25">
      <c r="F576">
        <v>7</v>
      </c>
      <c r="G576">
        <v>7102</v>
      </c>
      <c r="H576" t="s">
        <v>786</v>
      </c>
      <c r="I576" t="s">
        <v>1393</v>
      </c>
      <c r="J576">
        <v>1</v>
      </c>
      <c r="K576" t="s">
        <v>13847</v>
      </c>
      <c r="L576">
        <v>2</v>
      </c>
      <c r="M576" t="s">
        <v>13770</v>
      </c>
      <c r="N576">
        <v>1</v>
      </c>
      <c r="O576" t="s">
        <v>13769</v>
      </c>
      <c r="P576" t="s">
        <v>13850</v>
      </c>
      <c r="Q576">
        <v>270103</v>
      </c>
      <c r="R576" t="s">
        <v>13539</v>
      </c>
      <c r="S576">
        <v>270103008</v>
      </c>
      <c r="T576" t="s">
        <v>13735</v>
      </c>
      <c r="U576">
        <v>43494.318181818184</v>
      </c>
      <c r="V576">
        <v>72175.568092181595</v>
      </c>
      <c r="W576">
        <v>26591.157791006674</v>
      </c>
    </row>
    <row r="577" spans="6:23" x14ac:dyDescent="0.25">
      <c r="F577">
        <v>7</v>
      </c>
      <c r="G577">
        <v>7102</v>
      </c>
      <c r="H577" t="s">
        <v>786</v>
      </c>
      <c r="I577" t="s">
        <v>1393</v>
      </c>
      <c r="J577">
        <v>1</v>
      </c>
      <c r="K577" t="s">
        <v>13847</v>
      </c>
      <c r="L577">
        <v>2</v>
      </c>
      <c r="M577" t="s">
        <v>13770</v>
      </c>
      <c r="N577">
        <v>1</v>
      </c>
      <c r="O577" t="s">
        <v>13769</v>
      </c>
      <c r="P577" t="s">
        <v>13851</v>
      </c>
      <c r="Q577">
        <v>270103</v>
      </c>
      <c r="R577" t="s">
        <v>13539</v>
      </c>
      <c r="S577">
        <v>270103008</v>
      </c>
      <c r="T577" t="s">
        <v>13735</v>
      </c>
      <c r="U577">
        <v>5308.4415584415583</v>
      </c>
      <c r="V577">
        <v>11294.786775041797</v>
      </c>
      <c r="W577">
        <v>12837.202442881444</v>
      </c>
    </row>
    <row r="578" spans="6:23" x14ac:dyDescent="0.25">
      <c r="F578">
        <v>7</v>
      </c>
      <c r="G578">
        <v>7102</v>
      </c>
      <c r="H578" t="s">
        <v>786</v>
      </c>
      <c r="I578" t="s">
        <v>1393</v>
      </c>
      <c r="J578">
        <v>2</v>
      </c>
      <c r="K578" t="s">
        <v>13852</v>
      </c>
      <c r="L578">
        <v>1</v>
      </c>
      <c r="M578" t="s">
        <v>8278</v>
      </c>
      <c r="N578">
        <v>1</v>
      </c>
      <c r="O578" t="s">
        <v>13769</v>
      </c>
      <c r="P578" t="s">
        <v>13848</v>
      </c>
      <c r="Q578">
        <v>270103</v>
      </c>
      <c r="R578" t="s">
        <v>13539</v>
      </c>
      <c r="S578">
        <v>270103008</v>
      </c>
      <c r="T578" t="s">
        <v>13735</v>
      </c>
      <c r="U578">
        <v>45539.772727272728</v>
      </c>
      <c r="V578">
        <v>83470.354867223388</v>
      </c>
      <c r="W578">
        <v>35923.993890342834</v>
      </c>
    </row>
    <row r="579" spans="6:23" x14ac:dyDescent="0.25">
      <c r="F579">
        <v>7</v>
      </c>
      <c r="G579">
        <v>7102</v>
      </c>
      <c r="H579" t="s">
        <v>786</v>
      </c>
      <c r="I579" t="s">
        <v>1393</v>
      </c>
      <c r="J579">
        <v>2</v>
      </c>
      <c r="K579" t="s">
        <v>13852</v>
      </c>
      <c r="L579">
        <v>1</v>
      </c>
      <c r="M579" t="s">
        <v>8278</v>
      </c>
      <c r="N579">
        <v>1</v>
      </c>
      <c r="O579" t="s">
        <v>13769</v>
      </c>
      <c r="P579" t="s">
        <v>13849</v>
      </c>
      <c r="Q579">
        <v>270103</v>
      </c>
      <c r="R579" t="s">
        <v>13539</v>
      </c>
      <c r="S579">
        <v>270103008</v>
      </c>
      <c r="T579" t="s">
        <v>13735</v>
      </c>
      <c r="U579">
        <v>0</v>
      </c>
      <c r="V579">
        <v>0</v>
      </c>
      <c r="W579">
        <v>3504.3663435452863</v>
      </c>
    </row>
    <row r="580" spans="6:23" x14ac:dyDescent="0.25">
      <c r="F580">
        <v>7</v>
      </c>
      <c r="G580">
        <v>7102</v>
      </c>
      <c r="H580" t="s">
        <v>786</v>
      </c>
      <c r="I580" t="s">
        <v>1393</v>
      </c>
      <c r="J580">
        <v>2</v>
      </c>
      <c r="K580" t="s">
        <v>13852</v>
      </c>
      <c r="L580">
        <v>1</v>
      </c>
      <c r="M580" t="s">
        <v>8278</v>
      </c>
      <c r="N580">
        <v>1</v>
      </c>
      <c r="O580" t="s">
        <v>13769</v>
      </c>
      <c r="P580" t="s">
        <v>13854</v>
      </c>
      <c r="Q580">
        <v>270103</v>
      </c>
      <c r="R580" t="s">
        <v>13539</v>
      </c>
      <c r="S580">
        <v>270103008</v>
      </c>
      <c r="T580" t="s">
        <v>13735</v>
      </c>
      <c r="U580">
        <v>3262.9870129870128</v>
      </c>
      <c r="V580">
        <v>0</v>
      </c>
      <c r="W580">
        <v>0</v>
      </c>
    </row>
    <row r="581" spans="6:23" x14ac:dyDescent="0.25">
      <c r="F581">
        <v>7</v>
      </c>
      <c r="G581">
        <v>7102</v>
      </c>
      <c r="H581" t="s">
        <v>786</v>
      </c>
      <c r="I581" t="s">
        <v>1393</v>
      </c>
      <c r="J581">
        <v>3</v>
      </c>
      <c r="K581" t="s">
        <v>13853</v>
      </c>
      <c r="L581">
        <v>1</v>
      </c>
      <c r="M581" t="s">
        <v>8278</v>
      </c>
      <c r="N581">
        <v>1</v>
      </c>
      <c r="O581" t="s">
        <v>13769</v>
      </c>
      <c r="P581" t="s">
        <v>13848</v>
      </c>
      <c r="Q581">
        <v>270103</v>
      </c>
      <c r="R581" t="s">
        <v>13539</v>
      </c>
      <c r="S581">
        <v>270103008</v>
      </c>
      <c r="T581" t="s">
        <v>13735</v>
      </c>
      <c r="U581">
        <v>45539.772727272728</v>
      </c>
      <c r="V581">
        <v>80255.767459845534</v>
      </c>
      <c r="W581">
        <v>30968.42267554062</v>
      </c>
    </row>
    <row r="582" spans="6:23" x14ac:dyDescent="0.25">
      <c r="F582">
        <v>7</v>
      </c>
      <c r="G582">
        <v>7102</v>
      </c>
      <c r="H582" t="s">
        <v>786</v>
      </c>
      <c r="I582" t="s">
        <v>1393</v>
      </c>
      <c r="J582">
        <v>3</v>
      </c>
      <c r="K582" t="s">
        <v>13853</v>
      </c>
      <c r="L582">
        <v>1</v>
      </c>
      <c r="M582" t="s">
        <v>8278</v>
      </c>
      <c r="N582">
        <v>1</v>
      </c>
      <c r="O582" t="s">
        <v>13769</v>
      </c>
      <c r="P582" t="s">
        <v>13849</v>
      </c>
      <c r="Q582">
        <v>270103</v>
      </c>
      <c r="R582" t="s">
        <v>13539</v>
      </c>
      <c r="S582">
        <v>270103008</v>
      </c>
      <c r="T582" t="s">
        <v>13735</v>
      </c>
      <c r="U582">
        <v>0</v>
      </c>
      <c r="V582">
        <v>3214.5874073778464</v>
      </c>
      <c r="W582">
        <v>8459.9375583474903</v>
      </c>
    </row>
    <row r="583" spans="6:23" x14ac:dyDescent="0.25">
      <c r="F583">
        <v>7</v>
      </c>
      <c r="G583">
        <v>7102</v>
      </c>
      <c r="H583" t="s">
        <v>786</v>
      </c>
      <c r="I583" t="s">
        <v>1393</v>
      </c>
      <c r="J583">
        <v>3</v>
      </c>
      <c r="K583" t="s">
        <v>13853</v>
      </c>
      <c r="L583">
        <v>1</v>
      </c>
      <c r="M583" t="s">
        <v>8278</v>
      </c>
      <c r="N583">
        <v>1</v>
      </c>
      <c r="O583" t="s">
        <v>13769</v>
      </c>
      <c r="P583" t="s">
        <v>13854</v>
      </c>
      <c r="Q583">
        <v>270103</v>
      </c>
      <c r="R583" t="s">
        <v>13539</v>
      </c>
      <c r="S583">
        <v>270103008</v>
      </c>
      <c r="T583" t="s">
        <v>13735</v>
      </c>
      <c r="U583">
        <v>3262.9870129870128</v>
      </c>
      <c r="V583">
        <v>0</v>
      </c>
      <c r="W583">
        <v>0</v>
      </c>
    </row>
    <row r="584" spans="6:23" x14ac:dyDescent="0.25">
      <c r="F584">
        <v>7</v>
      </c>
      <c r="G584">
        <v>7105</v>
      </c>
      <c r="H584" t="s">
        <v>786</v>
      </c>
      <c r="I584" t="s">
        <v>786</v>
      </c>
      <c r="J584">
        <v>1</v>
      </c>
      <c r="K584" t="s">
        <v>13847</v>
      </c>
      <c r="L584">
        <v>1</v>
      </c>
      <c r="M584" t="s">
        <v>8278</v>
      </c>
      <c r="N584">
        <v>1</v>
      </c>
      <c r="O584" t="s">
        <v>13769</v>
      </c>
      <c r="P584" t="s">
        <v>13848</v>
      </c>
      <c r="Q584">
        <v>270103</v>
      </c>
      <c r="R584" t="s">
        <v>13539</v>
      </c>
      <c r="S584">
        <v>270103008</v>
      </c>
      <c r="T584" t="s">
        <v>13735</v>
      </c>
      <c r="U584">
        <v>0</v>
      </c>
      <c r="V584">
        <v>69960.326082871354</v>
      </c>
      <c r="W584">
        <v>78479.173278852904</v>
      </c>
    </row>
    <row r="585" spans="6:23" x14ac:dyDescent="0.25">
      <c r="F585">
        <v>7</v>
      </c>
      <c r="G585">
        <v>7105</v>
      </c>
      <c r="H585" t="s">
        <v>786</v>
      </c>
      <c r="I585" t="s">
        <v>786</v>
      </c>
      <c r="J585">
        <v>1</v>
      </c>
      <c r="K585" t="s">
        <v>13847</v>
      </c>
      <c r="L585">
        <v>1</v>
      </c>
      <c r="M585" t="s">
        <v>8278</v>
      </c>
      <c r="N585">
        <v>1</v>
      </c>
      <c r="O585" t="s">
        <v>13769</v>
      </c>
      <c r="P585" t="s">
        <v>13849</v>
      </c>
      <c r="Q585">
        <v>270103</v>
      </c>
      <c r="R585" t="s">
        <v>13539</v>
      </c>
      <c r="S585">
        <v>270103008</v>
      </c>
      <c r="T585" t="s">
        <v>13735</v>
      </c>
      <c r="U585">
        <v>0</v>
      </c>
      <c r="V585">
        <v>8396.7049186722816</v>
      </c>
      <c r="W585">
        <v>21827.291661518888</v>
      </c>
    </row>
    <row r="586" spans="6:23" x14ac:dyDescent="0.25">
      <c r="F586">
        <v>7</v>
      </c>
      <c r="G586">
        <v>7105</v>
      </c>
      <c r="H586" t="s">
        <v>786</v>
      </c>
      <c r="I586" t="s">
        <v>786</v>
      </c>
      <c r="J586">
        <v>1</v>
      </c>
      <c r="K586" t="s">
        <v>13847</v>
      </c>
      <c r="L586">
        <v>2</v>
      </c>
      <c r="M586" t="s">
        <v>13770</v>
      </c>
      <c r="N586">
        <v>1</v>
      </c>
      <c r="O586" t="s">
        <v>13769</v>
      </c>
      <c r="P586" t="s">
        <v>13850</v>
      </c>
      <c r="Q586">
        <v>270103</v>
      </c>
      <c r="R586" t="s">
        <v>13539</v>
      </c>
      <c r="S586">
        <v>270103008</v>
      </c>
      <c r="T586" t="s">
        <v>13735</v>
      </c>
      <c r="U586">
        <v>0</v>
      </c>
      <c r="V586">
        <v>64147.797756320244</v>
      </c>
      <c r="W586">
        <v>68931.21529648501</v>
      </c>
    </row>
    <row r="587" spans="6:23" x14ac:dyDescent="0.25">
      <c r="F587">
        <v>7</v>
      </c>
      <c r="G587">
        <v>7105</v>
      </c>
      <c r="H587" t="s">
        <v>786</v>
      </c>
      <c r="I587" t="s">
        <v>786</v>
      </c>
      <c r="J587">
        <v>1</v>
      </c>
      <c r="K587" t="s">
        <v>13847</v>
      </c>
      <c r="L587">
        <v>2</v>
      </c>
      <c r="M587" t="s">
        <v>13770</v>
      </c>
      <c r="N587">
        <v>1</v>
      </c>
      <c r="O587" t="s">
        <v>13769</v>
      </c>
      <c r="P587" t="s">
        <v>13851</v>
      </c>
      <c r="Q587">
        <v>270103</v>
      </c>
      <c r="R587" t="s">
        <v>13539</v>
      </c>
      <c r="S587">
        <v>270103008</v>
      </c>
      <c r="T587" t="s">
        <v>13735</v>
      </c>
      <c r="U587">
        <v>0</v>
      </c>
      <c r="V587">
        <v>14209.23324522339</v>
      </c>
      <c r="W587">
        <v>31375.249643886789</v>
      </c>
    </row>
    <row r="588" spans="6:23" x14ac:dyDescent="0.25">
      <c r="F588">
        <v>7</v>
      </c>
      <c r="G588">
        <v>7105</v>
      </c>
      <c r="H588" t="s">
        <v>786</v>
      </c>
      <c r="I588" t="s">
        <v>786</v>
      </c>
      <c r="J588">
        <v>2</v>
      </c>
      <c r="K588" t="s">
        <v>13852</v>
      </c>
      <c r="L588">
        <v>1</v>
      </c>
      <c r="M588" t="s">
        <v>8278</v>
      </c>
      <c r="N588">
        <v>1</v>
      </c>
      <c r="O588" t="s">
        <v>13769</v>
      </c>
      <c r="P588" t="s">
        <v>13848</v>
      </c>
      <c r="Q588">
        <v>270103</v>
      </c>
      <c r="R588" t="s">
        <v>13539</v>
      </c>
      <c r="S588">
        <v>270103008</v>
      </c>
      <c r="T588" t="s">
        <v>13735</v>
      </c>
      <c r="U588">
        <v>0</v>
      </c>
      <c r="V588">
        <v>73345.227234054299</v>
      </c>
      <c r="W588">
        <v>93716.260733156319</v>
      </c>
    </row>
    <row r="589" spans="6:23" x14ac:dyDescent="0.25">
      <c r="F589">
        <v>7</v>
      </c>
      <c r="G589">
        <v>7105</v>
      </c>
      <c r="H589" t="s">
        <v>786</v>
      </c>
      <c r="I589" t="s">
        <v>786</v>
      </c>
      <c r="J589">
        <v>2</v>
      </c>
      <c r="K589" t="s">
        <v>13852</v>
      </c>
      <c r="L589">
        <v>1</v>
      </c>
      <c r="M589" t="s">
        <v>8278</v>
      </c>
      <c r="N589">
        <v>1</v>
      </c>
      <c r="O589" t="s">
        <v>13769</v>
      </c>
      <c r="P589" t="s">
        <v>13849</v>
      </c>
      <c r="Q589">
        <v>270103</v>
      </c>
      <c r="R589" t="s">
        <v>13539</v>
      </c>
      <c r="S589">
        <v>270103008</v>
      </c>
      <c r="T589" t="s">
        <v>13735</v>
      </c>
      <c r="U589">
        <v>0</v>
      </c>
      <c r="V589">
        <v>5011.8037674893139</v>
      </c>
      <c r="W589">
        <v>6590.2042072154454</v>
      </c>
    </row>
    <row r="590" spans="6:23" x14ac:dyDescent="0.25">
      <c r="F590">
        <v>7</v>
      </c>
      <c r="G590">
        <v>7105</v>
      </c>
      <c r="H590" t="s">
        <v>786</v>
      </c>
      <c r="I590" t="s">
        <v>786</v>
      </c>
      <c r="J590">
        <v>3</v>
      </c>
      <c r="K590" t="s">
        <v>13853</v>
      </c>
      <c r="L590">
        <v>1</v>
      </c>
      <c r="M590" t="s">
        <v>8278</v>
      </c>
      <c r="N590">
        <v>1</v>
      </c>
      <c r="O590" t="s">
        <v>13769</v>
      </c>
      <c r="P590" t="s">
        <v>13848</v>
      </c>
      <c r="Q590">
        <v>270103</v>
      </c>
      <c r="R590" t="s">
        <v>13539</v>
      </c>
      <c r="S590">
        <v>270103008</v>
      </c>
      <c r="T590" t="s">
        <v>13735</v>
      </c>
      <c r="U590">
        <v>0</v>
      </c>
      <c r="V590">
        <v>69960.326082871354</v>
      </c>
      <c r="W590">
        <v>78479.173278852904</v>
      </c>
    </row>
    <row r="591" spans="6:23" x14ac:dyDescent="0.25">
      <c r="F591">
        <v>7</v>
      </c>
      <c r="G591">
        <v>7105</v>
      </c>
      <c r="H591" t="s">
        <v>786</v>
      </c>
      <c r="I591" t="s">
        <v>786</v>
      </c>
      <c r="J591">
        <v>3</v>
      </c>
      <c r="K591" t="s">
        <v>13853</v>
      </c>
      <c r="L591">
        <v>1</v>
      </c>
      <c r="M591" t="s">
        <v>8278</v>
      </c>
      <c r="N591">
        <v>1</v>
      </c>
      <c r="O591" t="s">
        <v>13769</v>
      </c>
      <c r="P591" t="s">
        <v>13849</v>
      </c>
      <c r="Q591">
        <v>270103</v>
      </c>
      <c r="R591" t="s">
        <v>13539</v>
      </c>
      <c r="S591">
        <v>270103008</v>
      </c>
      <c r="T591" t="s">
        <v>13735</v>
      </c>
      <c r="U591">
        <v>0</v>
      </c>
      <c r="V591">
        <v>8396.7049186722816</v>
      </c>
      <c r="W591">
        <v>21827.291661518888</v>
      </c>
    </row>
    <row r="592" spans="6:23" x14ac:dyDescent="0.25">
      <c r="F592">
        <v>7</v>
      </c>
      <c r="G592">
        <v>7109</v>
      </c>
      <c r="H592" t="s">
        <v>786</v>
      </c>
      <c r="I592" t="s">
        <v>1413</v>
      </c>
      <c r="J592">
        <v>1</v>
      </c>
      <c r="K592" t="s">
        <v>13847</v>
      </c>
      <c r="L592">
        <v>1</v>
      </c>
      <c r="M592" t="s">
        <v>8278</v>
      </c>
      <c r="N592">
        <v>1</v>
      </c>
      <c r="O592" t="s">
        <v>13769</v>
      </c>
      <c r="P592" t="s">
        <v>13848</v>
      </c>
      <c r="Q592">
        <v>270103</v>
      </c>
      <c r="R592" t="s">
        <v>13539</v>
      </c>
      <c r="S592">
        <v>270103008</v>
      </c>
      <c r="T592" t="s">
        <v>13735</v>
      </c>
      <c r="U592">
        <v>20072.15480485405</v>
      </c>
      <c r="V592">
        <v>81602.448786352659</v>
      </c>
      <c r="W592">
        <v>0</v>
      </c>
    </row>
    <row r="593" spans="6:23" x14ac:dyDescent="0.25">
      <c r="F593">
        <v>7</v>
      </c>
      <c r="G593">
        <v>7109</v>
      </c>
      <c r="H593" t="s">
        <v>786</v>
      </c>
      <c r="I593" t="s">
        <v>1413</v>
      </c>
      <c r="J593">
        <v>1</v>
      </c>
      <c r="K593" t="s">
        <v>13847</v>
      </c>
      <c r="L593">
        <v>1</v>
      </c>
      <c r="M593" t="s">
        <v>8278</v>
      </c>
      <c r="N593">
        <v>1</v>
      </c>
      <c r="O593" t="s">
        <v>13769</v>
      </c>
      <c r="P593" t="s">
        <v>13849</v>
      </c>
      <c r="Q593">
        <v>270103</v>
      </c>
      <c r="R593" t="s">
        <v>13539</v>
      </c>
      <c r="S593">
        <v>270103008</v>
      </c>
      <c r="T593" t="s">
        <v>13735</v>
      </c>
      <c r="U593">
        <v>1044.83905730216</v>
      </c>
      <c r="V593">
        <v>10097.076788830716</v>
      </c>
      <c r="W593">
        <v>0</v>
      </c>
    </row>
    <row r="594" spans="6:23" x14ac:dyDescent="0.25">
      <c r="F594">
        <v>7</v>
      </c>
      <c r="G594">
        <v>7109</v>
      </c>
      <c r="H594" t="s">
        <v>786</v>
      </c>
      <c r="I594" t="s">
        <v>1413</v>
      </c>
      <c r="J594">
        <v>1</v>
      </c>
      <c r="K594" t="s">
        <v>13847</v>
      </c>
      <c r="L594">
        <v>2</v>
      </c>
      <c r="M594" t="s">
        <v>13770</v>
      </c>
      <c r="N594">
        <v>1</v>
      </c>
      <c r="O594" t="s">
        <v>13769</v>
      </c>
      <c r="P594" t="s">
        <v>13850</v>
      </c>
      <c r="Q594">
        <v>270103</v>
      </c>
      <c r="R594" t="s">
        <v>13539</v>
      </c>
      <c r="S594">
        <v>270103008</v>
      </c>
      <c r="T594" t="s">
        <v>13735</v>
      </c>
      <c r="U594">
        <v>19800.402942416717</v>
      </c>
      <c r="V594">
        <v>81602.448786352659</v>
      </c>
      <c r="W594">
        <v>0</v>
      </c>
    </row>
    <row r="595" spans="6:23" x14ac:dyDescent="0.25">
      <c r="F595">
        <v>7</v>
      </c>
      <c r="G595">
        <v>7109</v>
      </c>
      <c r="H595" t="s">
        <v>786</v>
      </c>
      <c r="I595" t="s">
        <v>1413</v>
      </c>
      <c r="J595">
        <v>1</v>
      </c>
      <c r="K595" t="s">
        <v>13847</v>
      </c>
      <c r="L595">
        <v>2</v>
      </c>
      <c r="M595" t="s">
        <v>13770</v>
      </c>
      <c r="N595">
        <v>1</v>
      </c>
      <c r="O595" t="s">
        <v>13769</v>
      </c>
      <c r="P595" t="s">
        <v>13851</v>
      </c>
      <c r="Q595">
        <v>270103</v>
      </c>
      <c r="R595" t="s">
        <v>13539</v>
      </c>
      <c r="S595">
        <v>270103008</v>
      </c>
      <c r="T595" t="s">
        <v>13735</v>
      </c>
      <c r="U595">
        <v>1316.5909197394931</v>
      </c>
      <c r="V595">
        <v>10097.076788830716</v>
      </c>
      <c r="W595">
        <v>0</v>
      </c>
    </row>
    <row r="596" spans="6:23" x14ac:dyDescent="0.25">
      <c r="F596">
        <v>7</v>
      </c>
      <c r="G596">
        <v>7109</v>
      </c>
      <c r="H596" t="s">
        <v>786</v>
      </c>
      <c r="I596" t="s">
        <v>1413</v>
      </c>
      <c r="J596">
        <v>2</v>
      </c>
      <c r="K596" t="s">
        <v>13852</v>
      </c>
      <c r="L596">
        <v>1</v>
      </c>
      <c r="M596" t="s">
        <v>8278</v>
      </c>
      <c r="N596">
        <v>1</v>
      </c>
      <c r="O596" t="s">
        <v>13769</v>
      </c>
      <c r="P596" t="s">
        <v>13848</v>
      </c>
      <c r="Q596">
        <v>270103</v>
      </c>
      <c r="R596" t="s">
        <v>13539</v>
      </c>
      <c r="S596">
        <v>270103008</v>
      </c>
      <c r="T596" t="s">
        <v>13735</v>
      </c>
      <c r="U596">
        <v>21116.993862156211</v>
      </c>
      <c r="V596">
        <v>91699.525575183376</v>
      </c>
      <c r="W596">
        <v>0</v>
      </c>
    </row>
    <row r="597" spans="6:23" x14ac:dyDescent="0.25">
      <c r="F597">
        <v>7</v>
      </c>
      <c r="G597">
        <v>7109</v>
      </c>
      <c r="H597" t="s">
        <v>786</v>
      </c>
      <c r="I597" t="s">
        <v>1413</v>
      </c>
      <c r="J597">
        <v>3</v>
      </c>
      <c r="K597" t="s">
        <v>13853</v>
      </c>
      <c r="L597">
        <v>1</v>
      </c>
      <c r="M597" t="s">
        <v>8278</v>
      </c>
      <c r="N597">
        <v>1</v>
      </c>
      <c r="O597" t="s">
        <v>13769</v>
      </c>
      <c r="P597" t="s">
        <v>13848</v>
      </c>
      <c r="Q597">
        <v>270103</v>
      </c>
      <c r="R597" t="s">
        <v>13539</v>
      </c>
      <c r="S597">
        <v>270103008</v>
      </c>
      <c r="T597" t="s">
        <v>13735</v>
      </c>
      <c r="U597">
        <v>20072.15480485405</v>
      </c>
      <c r="V597">
        <v>81602.448786352659</v>
      </c>
      <c r="W597">
        <v>0</v>
      </c>
    </row>
    <row r="598" spans="6:23" x14ac:dyDescent="0.25">
      <c r="F598">
        <v>7</v>
      </c>
      <c r="G598">
        <v>7109</v>
      </c>
      <c r="H598" t="s">
        <v>786</v>
      </c>
      <c r="I598" t="s">
        <v>1413</v>
      </c>
      <c r="J598">
        <v>3</v>
      </c>
      <c r="K598" t="s">
        <v>13853</v>
      </c>
      <c r="L598">
        <v>1</v>
      </c>
      <c r="M598" t="s">
        <v>8278</v>
      </c>
      <c r="N598">
        <v>1</v>
      </c>
      <c r="O598" t="s">
        <v>13769</v>
      </c>
      <c r="P598" t="s">
        <v>13849</v>
      </c>
      <c r="Q598">
        <v>270103</v>
      </c>
      <c r="R598" t="s">
        <v>13539</v>
      </c>
      <c r="S598">
        <v>270103008</v>
      </c>
      <c r="T598" t="s">
        <v>13735</v>
      </c>
      <c r="U598">
        <v>1044.83905730216</v>
      </c>
      <c r="V598">
        <v>10097.076788830716</v>
      </c>
      <c r="W598">
        <v>0</v>
      </c>
    </row>
    <row r="599" spans="6:23" x14ac:dyDescent="0.25">
      <c r="F599">
        <v>7</v>
      </c>
      <c r="G599">
        <v>7201</v>
      </c>
      <c r="H599" t="s">
        <v>786</v>
      </c>
      <c r="I599" t="s">
        <v>1419</v>
      </c>
      <c r="J599">
        <v>1</v>
      </c>
      <c r="K599" t="s">
        <v>13847</v>
      </c>
      <c r="L599">
        <v>1</v>
      </c>
      <c r="M599" t="s">
        <v>8278</v>
      </c>
      <c r="N599">
        <v>1</v>
      </c>
      <c r="O599" t="s">
        <v>13769</v>
      </c>
      <c r="P599" t="s">
        <v>13848</v>
      </c>
      <c r="Q599">
        <v>270103</v>
      </c>
      <c r="R599" t="s">
        <v>13539</v>
      </c>
      <c r="S599">
        <v>270103008</v>
      </c>
      <c r="T599" t="s">
        <v>13735</v>
      </c>
      <c r="U599">
        <v>33283.2217211061</v>
      </c>
      <c r="V599">
        <v>10922.317838560453</v>
      </c>
      <c r="W599">
        <v>43478.534397156131</v>
      </c>
    </row>
    <row r="600" spans="6:23" x14ac:dyDescent="0.25">
      <c r="F600">
        <v>7</v>
      </c>
      <c r="G600">
        <v>7201</v>
      </c>
      <c r="H600" t="s">
        <v>786</v>
      </c>
      <c r="I600" t="s">
        <v>1419</v>
      </c>
      <c r="J600">
        <v>1</v>
      </c>
      <c r="K600" t="s">
        <v>13847</v>
      </c>
      <c r="L600">
        <v>1</v>
      </c>
      <c r="M600" t="s">
        <v>8278</v>
      </c>
      <c r="N600">
        <v>1</v>
      </c>
      <c r="O600" t="s">
        <v>13769</v>
      </c>
      <c r="P600" t="s">
        <v>13849</v>
      </c>
      <c r="Q600">
        <v>270103</v>
      </c>
      <c r="R600" t="s">
        <v>13539</v>
      </c>
      <c r="S600">
        <v>270103008</v>
      </c>
      <c r="T600" t="s">
        <v>13735</v>
      </c>
      <c r="U600">
        <v>12673.682292378478</v>
      </c>
      <c r="V600">
        <v>0</v>
      </c>
      <c r="W600">
        <v>25999.514228041495</v>
      </c>
    </row>
    <row r="601" spans="6:23" x14ac:dyDescent="0.25">
      <c r="F601">
        <v>7</v>
      </c>
      <c r="G601">
        <v>7201</v>
      </c>
      <c r="H601" t="s">
        <v>786</v>
      </c>
      <c r="I601" t="s">
        <v>1419</v>
      </c>
      <c r="J601">
        <v>1</v>
      </c>
      <c r="K601" t="s">
        <v>13847</v>
      </c>
      <c r="L601">
        <v>1</v>
      </c>
      <c r="M601" t="s">
        <v>8278</v>
      </c>
      <c r="N601">
        <v>1</v>
      </c>
      <c r="O601" t="s">
        <v>13769</v>
      </c>
      <c r="P601" t="s">
        <v>13854</v>
      </c>
      <c r="Q601">
        <v>270103</v>
      </c>
      <c r="R601" t="s">
        <v>13539</v>
      </c>
      <c r="S601">
        <v>270103008</v>
      </c>
      <c r="T601" t="s">
        <v>13735</v>
      </c>
      <c r="U601">
        <v>1184.4562890073346</v>
      </c>
      <c r="V601">
        <v>0</v>
      </c>
      <c r="W601">
        <v>0</v>
      </c>
    </row>
    <row r="602" spans="6:23" x14ac:dyDescent="0.25">
      <c r="F602">
        <v>7</v>
      </c>
      <c r="G602">
        <v>7201</v>
      </c>
      <c r="H602" t="s">
        <v>786</v>
      </c>
      <c r="I602" t="s">
        <v>1419</v>
      </c>
      <c r="J602">
        <v>1</v>
      </c>
      <c r="K602" t="s">
        <v>13847</v>
      </c>
      <c r="L602">
        <v>2</v>
      </c>
      <c r="M602" t="s">
        <v>13770</v>
      </c>
      <c r="N602">
        <v>1</v>
      </c>
      <c r="O602" t="s">
        <v>13769</v>
      </c>
      <c r="P602" t="s">
        <v>13850</v>
      </c>
      <c r="Q602">
        <v>270103</v>
      </c>
      <c r="R602" t="s">
        <v>13539</v>
      </c>
      <c r="S602">
        <v>270103008</v>
      </c>
      <c r="T602" t="s">
        <v>13735</v>
      </c>
      <c r="U602">
        <v>31880.096578743563</v>
      </c>
      <c r="V602">
        <v>10922.317838560453</v>
      </c>
      <c r="W602">
        <v>36862.043163257156</v>
      </c>
    </row>
    <row r="603" spans="6:23" x14ac:dyDescent="0.25">
      <c r="F603">
        <v>7</v>
      </c>
      <c r="G603">
        <v>7201</v>
      </c>
      <c r="H603" t="s">
        <v>786</v>
      </c>
      <c r="I603" t="s">
        <v>1419</v>
      </c>
      <c r="J603">
        <v>1</v>
      </c>
      <c r="K603" t="s">
        <v>13847</v>
      </c>
      <c r="L603">
        <v>2</v>
      </c>
      <c r="M603" t="s">
        <v>13770</v>
      </c>
      <c r="N603">
        <v>1</v>
      </c>
      <c r="O603" t="s">
        <v>13769</v>
      </c>
      <c r="P603" t="s">
        <v>13851</v>
      </c>
      <c r="Q603">
        <v>270103</v>
      </c>
      <c r="R603" t="s">
        <v>13539</v>
      </c>
      <c r="S603">
        <v>270103008</v>
      </c>
      <c r="T603" t="s">
        <v>13735</v>
      </c>
      <c r="U603">
        <v>15261.263723748349</v>
      </c>
      <c r="V603">
        <v>0</v>
      </c>
      <c r="W603">
        <v>32616.005461940462</v>
      </c>
    </row>
    <row r="604" spans="6:23" x14ac:dyDescent="0.25">
      <c r="F604">
        <v>7</v>
      </c>
      <c r="G604">
        <v>7201</v>
      </c>
      <c r="H604" t="s">
        <v>786</v>
      </c>
      <c r="I604" t="s">
        <v>1419</v>
      </c>
      <c r="J604">
        <v>2</v>
      </c>
      <c r="K604" t="s">
        <v>13852</v>
      </c>
      <c r="L604">
        <v>1</v>
      </c>
      <c r="M604" t="s">
        <v>8278</v>
      </c>
      <c r="N604">
        <v>1</v>
      </c>
      <c r="O604" t="s">
        <v>13769</v>
      </c>
      <c r="P604" t="s">
        <v>13848</v>
      </c>
      <c r="Q604">
        <v>270103</v>
      </c>
      <c r="R604" t="s">
        <v>13539</v>
      </c>
      <c r="S604">
        <v>270103008</v>
      </c>
      <c r="T604" t="s">
        <v>13735</v>
      </c>
      <c r="U604">
        <v>44772.447724477242</v>
      </c>
      <c r="V604">
        <v>10922.317838560453</v>
      </c>
      <c r="W604">
        <v>59995.879509210288</v>
      </c>
    </row>
    <row r="605" spans="6:23" x14ac:dyDescent="0.25">
      <c r="F605">
        <v>7</v>
      </c>
      <c r="G605">
        <v>7201</v>
      </c>
      <c r="H605" t="s">
        <v>786</v>
      </c>
      <c r="I605" t="s">
        <v>1419</v>
      </c>
      <c r="J605">
        <v>2</v>
      </c>
      <c r="K605" t="s">
        <v>13852</v>
      </c>
      <c r="L605">
        <v>1</v>
      </c>
      <c r="M605" t="s">
        <v>8278</v>
      </c>
      <c r="N605">
        <v>1</v>
      </c>
      <c r="O605" t="s">
        <v>13769</v>
      </c>
      <c r="P605" t="s">
        <v>13849</v>
      </c>
      <c r="Q605">
        <v>270103</v>
      </c>
      <c r="R605" t="s">
        <v>13539</v>
      </c>
      <c r="S605">
        <v>270103008</v>
      </c>
      <c r="T605" t="s">
        <v>13735</v>
      </c>
      <c r="U605">
        <v>0</v>
      </c>
      <c r="V605">
        <v>0</v>
      </c>
      <c r="W605">
        <v>9482.1691159873226</v>
      </c>
    </row>
    <row r="606" spans="6:23" x14ac:dyDescent="0.25">
      <c r="F606">
        <v>7</v>
      </c>
      <c r="G606">
        <v>7201</v>
      </c>
      <c r="H606" t="s">
        <v>786</v>
      </c>
      <c r="I606" t="s">
        <v>1419</v>
      </c>
      <c r="J606">
        <v>2</v>
      </c>
      <c r="K606" t="s">
        <v>13852</v>
      </c>
      <c r="L606">
        <v>1</v>
      </c>
      <c r="M606" t="s">
        <v>8278</v>
      </c>
      <c r="N606">
        <v>1</v>
      </c>
      <c r="O606" t="s">
        <v>13769</v>
      </c>
      <c r="P606" t="s">
        <v>13854</v>
      </c>
      <c r="Q606">
        <v>270103</v>
      </c>
      <c r="R606" t="s">
        <v>13539</v>
      </c>
      <c r="S606">
        <v>270103008</v>
      </c>
      <c r="T606" t="s">
        <v>13735</v>
      </c>
      <c r="U606">
        <v>2368.9125780146692</v>
      </c>
      <c r="V606">
        <v>0</v>
      </c>
      <c r="W606">
        <v>0</v>
      </c>
    </row>
    <row r="607" spans="6:23" x14ac:dyDescent="0.25">
      <c r="F607">
        <v>7</v>
      </c>
      <c r="G607">
        <v>7201</v>
      </c>
      <c r="H607" t="s">
        <v>786</v>
      </c>
      <c r="I607" t="s">
        <v>1419</v>
      </c>
      <c r="J607">
        <v>3</v>
      </c>
      <c r="K607" t="s">
        <v>13853</v>
      </c>
      <c r="L607">
        <v>1</v>
      </c>
      <c r="M607" t="s">
        <v>8278</v>
      </c>
      <c r="N607">
        <v>1</v>
      </c>
      <c r="O607" t="s">
        <v>13769</v>
      </c>
      <c r="P607" t="s">
        <v>13848</v>
      </c>
      <c r="Q607">
        <v>270103</v>
      </c>
      <c r="R607" t="s">
        <v>13539</v>
      </c>
      <c r="S607">
        <v>270103008</v>
      </c>
      <c r="T607" t="s">
        <v>13735</v>
      </c>
      <c r="U607">
        <v>33283.2217211061</v>
      </c>
      <c r="V607">
        <v>10922.317838560453</v>
      </c>
      <c r="W607">
        <v>43478.534397156131</v>
      </c>
    </row>
    <row r="608" spans="6:23" x14ac:dyDescent="0.25">
      <c r="F608">
        <v>7</v>
      </c>
      <c r="G608">
        <v>7201</v>
      </c>
      <c r="H608" t="s">
        <v>786</v>
      </c>
      <c r="I608" t="s">
        <v>1419</v>
      </c>
      <c r="J608">
        <v>3</v>
      </c>
      <c r="K608" t="s">
        <v>13853</v>
      </c>
      <c r="L608">
        <v>1</v>
      </c>
      <c r="M608" t="s">
        <v>8278</v>
      </c>
      <c r="N608">
        <v>1</v>
      </c>
      <c r="O608" t="s">
        <v>13769</v>
      </c>
      <c r="P608" t="s">
        <v>13849</v>
      </c>
      <c r="Q608">
        <v>270103</v>
      </c>
      <c r="R608" t="s">
        <v>13539</v>
      </c>
      <c r="S608">
        <v>270103008</v>
      </c>
      <c r="T608" t="s">
        <v>13735</v>
      </c>
      <c r="U608">
        <v>12673.682292378478</v>
      </c>
      <c r="V608">
        <v>0</v>
      </c>
      <c r="W608">
        <v>25999.514228041495</v>
      </c>
    </row>
    <row r="609" spans="6:23" x14ac:dyDescent="0.25">
      <c r="F609">
        <v>7</v>
      </c>
      <c r="G609">
        <v>7201</v>
      </c>
      <c r="H609" t="s">
        <v>786</v>
      </c>
      <c r="I609" t="s">
        <v>1419</v>
      </c>
      <c r="J609">
        <v>3</v>
      </c>
      <c r="K609" t="s">
        <v>13853</v>
      </c>
      <c r="L609">
        <v>1</v>
      </c>
      <c r="M609" t="s">
        <v>8278</v>
      </c>
      <c r="N609">
        <v>1</v>
      </c>
      <c r="O609" t="s">
        <v>13769</v>
      </c>
      <c r="P609" t="s">
        <v>13854</v>
      </c>
      <c r="Q609">
        <v>270103</v>
      </c>
      <c r="R609" t="s">
        <v>13539</v>
      </c>
      <c r="S609">
        <v>270103008</v>
      </c>
      <c r="T609" t="s">
        <v>13735</v>
      </c>
      <c r="U609">
        <v>1184.4562890073346</v>
      </c>
      <c r="V609">
        <v>0</v>
      </c>
      <c r="W609">
        <v>0</v>
      </c>
    </row>
    <row r="610" spans="6:23" x14ac:dyDescent="0.25">
      <c r="F610">
        <v>7</v>
      </c>
      <c r="G610">
        <v>7301</v>
      </c>
      <c r="H610" t="s">
        <v>786</v>
      </c>
      <c r="I610" t="s">
        <v>1428</v>
      </c>
      <c r="J610">
        <v>1</v>
      </c>
      <c r="K610" t="s">
        <v>13847</v>
      </c>
      <c r="L610">
        <v>1</v>
      </c>
      <c r="M610" t="s">
        <v>8278</v>
      </c>
      <c r="N610">
        <v>1</v>
      </c>
      <c r="O610" t="s">
        <v>13769</v>
      </c>
      <c r="P610" t="s">
        <v>13848</v>
      </c>
      <c r="Q610">
        <v>270103</v>
      </c>
      <c r="R610" t="s">
        <v>13539</v>
      </c>
      <c r="S610">
        <v>270103008</v>
      </c>
      <c r="T610" t="s">
        <v>13735</v>
      </c>
      <c r="U610">
        <v>39427.953208465755</v>
      </c>
      <c r="V610">
        <v>30960.327108195786</v>
      </c>
      <c r="W610">
        <v>48566.364171777554</v>
      </c>
    </row>
    <row r="611" spans="6:23" x14ac:dyDescent="0.25">
      <c r="F611">
        <v>7</v>
      </c>
      <c r="G611">
        <v>7301</v>
      </c>
      <c r="H611" t="s">
        <v>786</v>
      </c>
      <c r="I611" t="s">
        <v>1428</v>
      </c>
      <c r="J611">
        <v>1</v>
      </c>
      <c r="K611" t="s">
        <v>13847</v>
      </c>
      <c r="L611">
        <v>1</v>
      </c>
      <c r="M611" t="s">
        <v>8278</v>
      </c>
      <c r="N611">
        <v>1</v>
      </c>
      <c r="O611" t="s">
        <v>13769</v>
      </c>
      <c r="P611" t="s">
        <v>13849</v>
      </c>
      <c r="Q611">
        <v>270103</v>
      </c>
      <c r="R611" t="s">
        <v>13539</v>
      </c>
      <c r="S611">
        <v>270103008</v>
      </c>
      <c r="T611" t="s">
        <v>13735</v>
      </c>
      <c r="U611">
        <v>7865.3052944756237</v>
      </c>
      <c r="V611">
        <v>9406.9561444384544</v>
      </c>
      <c r="W611">
        <v>17027.648757027975</v>
      </c>
    </row>
    <row r="612" spans="6:23" x14ac:dyDescent="0.25">
      <c r="F612">
        <v>7</v>
      </c>
      <c r="G612">
        <v>7301</v>
      </c>
      <c r="H612" t="s">
        <v>786</v>
      </c>
      <c r="I612" t="s">
        <v>1428</v>
      </c>
      <c r="J612">
        <v>1</v>
      </c>
      <c r="K612" t="s">
        <v>13847</v>
      </c>
      <c r="L612">
        <v>2</v>
      </c>
      <c r="M612" t="s">
        <v>13770</v>
      </c>
      <c r="N612">
        <v>1</v>
      </c>
      <c r="O612" t="s">
        <v>13769</v>
      </c>
      <c r="P612" t="s">
        <v>13850</v>
      </c>
      <c r="Q612">
        <v>270103</v>
      </c>
      <c r="R612" t="s">
        <v>13539</v>
      </c>
      <c r="S612">
        <v>270103008</v>
      </c>
      <c r="T612" t="s">
        <v>13735</v>
      </c>
      <c r="U612">
        <v>33392.386233011021</v>
      </c>
      <c r="V612">
        <v>30037.310069233445</v>
      </c>
      <c r="W612">
        <v>26172.247094427054</v>
      </c>
    </row>
    <row r="613" spans="6:23" x14ac:dyDescent="0.25">
      <c r="F613">
        <v>7</v>
      </c>
      <c r="G613">
        <v>7301</v>
      </c>
      <c r="H613" t="s">
        <v>786</v>
      </c>
      <c r="I613" t="s">
        <v>1428</v>
      </c>
      <c r="J613">
        <v>1</v>
      </c>
      <c r="K613" t="s">
        <v>13847</v>
      </c>
      <c r="L613">
        <v>2</v>
      </c>
      <c r="M613" t="s">
        <v>13770</v>
      </c>
      <c r="N613">
        <v>1</v>
      </c>
      <c r="O613" t="s">
        <v>13769</v>
      </c>
      <c r="P613" t="s">
        <v>13851</v>
      </c>
      <c r="Q613">
        <v>270103</v>
      </c>
      <c r="R613" t="s">
        <v>13539</v>
      </c>
      <c r="S613">
        <v>270103008</v>
      </c>
      <c r="T613" t="s">
        <v>13735</v>
      </c>
      <c r="U613">
        <v>13900.872269930354</v>
      </c>
      <c r="V613">
        <v>10329.9731834008</v>
      </c>
      <c r="W613">
        <v>39421.765834378428</v>
      </c>
    </row>
    <row r="614" spans="6:23" x14ac:dyDescent="0.25">
      <c r="F614">
        <v>7</v>
      </c>
      <c r="G614">
        <v>7301</v>
      </c>
      <c r="H614" t="s">
        <v>786</v>
      </c>
      <c r="I614" t="s">
        <v>1428</v>
      </c>
      <c r="J614">
        <v>2</v>
      </c>
      <c r="K614" t="s">
        <v>13852</v>
      </c>
      <c r="L614">
        <v>1</v>
      </c>
      <c r="M614" t="s">
        <v>8278</v>
      </c>
      <c r="N614">
        <v>1</v>
      </c>
      <c r="O614" t="s">
        <v>13769</v>
      </c>
      <c r="P614" t="s">
        <v>13848</v>
      </c>
      <c r="Q614">
        <v>270103</v>
      </c>
      <c r="R614" t="s">
        <v>13539</v>
      </c>
      <c r="S614">
        <v>270103008</v>
      </c>
      <c r="T614" t="s">
        <v>13735</v>
      </c>
      <c r="U614">
        <v>44748.123605382381</v>
      </c>
      <c r="V614">
        <v>39355.895692625345</v>
      </c>
      <c r="W614">
        <v>60594.143121445704</v>
      </c>
    </row>
    <row r="615" spans="6:23" x14ac:dyDescent="0.25">
      <c r="F615">
        <v>7</v>
      </c>
      <c r="G615">
        <v>7301</v>
      </c>
      <c r="H615" t="s">
        <v>786</v>
      </c>
      <c r="I615" t="s">
        <v>1428</v>
      </c>
      <c r="J615">
        <v>2</v>
      </c>
      <c r="K615" t="s">
        <v>13852</v>
      </c>
      <c r="L615">
        <v>1</v>
      </c>
      <c r="M615" t="s">
        <v>8278</v>
      </c>
      <c r="N615">
        <v>1</v>
      </c>
      <c r="O615" t="s">
        <v>13769</v>
      </c>
      <c r="P615" t="s">
        <v>13849</v>
      </c>
      <c r="Q615">
        <v>270103</v>
      </c>
      <c r="R615" t="s">
        <v>13539</v>
      </c>
      <c r="S615">
        <v>270103008</v>
      </c>
      <c r="T615" t="s">
        <v>13735</v>
      </c>
      <c r="U615">
        <v>2545.1348975589967</v>
      </c>
      <c r="V615">
        <v>1011.3875600088736</v>
      </c>
      <c r="W615">
        <v>4999.8698073598525</v>
      </c>
    </row>
    <row r="616" spans="6:23" x14ac:dyDescent="0.25">
      <c r="F616">
        <v>7</v>
      </c>
      <c r="G616">
        <v>7301</v>
      </c>
      <c r="H616" t="s">
        <v>786</v>
      </c>
      <c r="I616" t="s">
        <v>1428</v>
      </c>
      <c r="J616">
        <v>3</v>
      </c>
      <c r="K616" t="s">
        <v>13853</v>
      </c>
      <c r="L616">
        <v>1</v>
      </c>
      <c r="M616" t="s">
        <v>8278</v>
      </c>
      <c r="N616">
        <v>1</v>
      </c>
      <c r="O616" t="s">
        <v>13769</v>
      </c>
      <c r="P616" t="s">
        <v>13848</v>
      </c>
      <c r="Q616">
        <v>270103</v>
      </c>
      <c r="R616" t="s">
        <v>13539</v>
      </c>
      <c r="S616">
        <v>270103008</v>
      </c>
      <c r="T616" t="s">
        <v>13735</v>
      </c>
      <c r="U616">
        <v>39427.953208465755</v>
      </c>
      <c r="V616">
        <v>30960.327108195786</v>
      </c>
      <c r="W616">
        <v>49633.680241200018</v>
      </c>
    </row>
    <row r="617" spans="6:23" x14ac:dyDescent="0.25">
      <c r="F617">
        <v>7</v>
      </c>
      <c r="G617">
        <v>7301</v>
      </c>
      <c r="H617" t="s">
        <v>786</v>
      </c>
      <c r="I617" t="s">
        <v>1428</v>
      </c>
      <c r="J617">
        <v>3</v>
      </c>
      <c r="K617" t="s">
        <v>13853</v>
      </c>
      <c r="L617">
        <v>1</v>
      </c>
      <c r="M617" t="s">
        <v>8278</v>
      </c>
      <c r="N617">
        <v>1</v>
      </c>
      <c r="O617" t="s">
        <v>13769</v>
      </c>
      <c r="P617" t="s">
        <v>13849</v>
      </c>
      <c r="Q617">
        <v>270103</v>
      </c>
      <c r="R617" t="s">
        <v>13539</v>
      </c>
      <c r="S617">
        <v>270103008</v>
      </c>
      <c r="T617" t="s">
        <v>13735</v>
      </c>
      <c r="U617">
        <v>7865.3052944756237</v>
      </c>
      <c r="V617">
        <v>9406.9561444384544</v>
      </c>
      <c r="W617">
        <v>15960.332687605502</v>
      </c>
    </row>
    <row r="618" spans="6:23" x14ac:dyDescent="0.25">
      <c r="F618">
        <v>7</v>
      </c>
      <c r="G618">
        <v>7304</v>
      </c>
      <c r="H618" t="s">
        <v>786</v>
      </c>
      <c r="I618" t="s">
        <v>1437</v>
      </c>
      <c r="J618">
        <v>1</v>
      </c>
      <c r="K618" t="s">
        <v>13847</v>
      </c>
      <c r="L618">
        <v>1</v>
      </c>
      <c r="M618" t="s">
        <v>8278</v>
      </c>
      <c r="N618">
        <v>1</v>
      </c>
      <c r="O618" t="s">
        <v>13769</v>
      </c>
      <c r="P618" t="s">
        <v>13848</v>
      </c>
      <c r="Q618">
        <v>270103</v>
      </c>
      <c r="R618" t="s">
        <v>13539</v>
      </c>
      <c r="S618">
        <v>270103008</v>
      </c>
      <c r="T618" t="s">
        <v>13735</v>
      </c>
      <c r="U618">
        <v>38188.819545877042</v>
      </c>
      <c r="V618">
        <v>55503.425656638923</v>
      </c>
      <c r="W618">
        <v>93694.342391303391</v>
      </c>
    </row>
    <row r="619" spans="6:23" x14ac:dyDescent="0.25">
      <c r="F619">
        <v>7</v>
      </c>
      <c r="G619">
        <v>7304</v>
      </c>
      <c r="H619" t="s">
        <v>786</v>
      </c>
      <c r="I619" t="s">
        <v>1437</v>
      </c>
      <c r="J619">
        <v>1</v>
      </c>
      <c r="K619" t="s">
        <v>13847</v>
      </c>
      <c r="L619">
        <v>1</v>
      </c>
      <c r="M619" t="s">
        <v>8278</v>
      </c>
      <c r="N619">
        <v>1</v>
      </c>
      <c r="O619" t="s">
        <v>13769</v>
      </c>
      <c r="P619" t="s">
        <v>13849</v>
      </c>
      <c r="Q619">
        <v>270103</v>
      </c>
      <c r="R619" t="s">
        <v>13539</v>
      </c>
      <c r="S619">
        <v>270103008</v>
      </c>
      <c r="T619" t="s">
        <v>13735</v>
      </c>
      <c r="U619">
        <v>4930.7307573142125</v>
      </c>
      <c r="V619">
        <v>17045.012023909872</v>
      </c>
      <c r="W619">
        <v>28616.83153670462</v>
      </c>
    </row>
    <row r="620" spans="6:23" x14ac:dyDescent="0.25">
      <c r="F620">
        <v>7</v>
      </c>
      <c r="G620">
        <v>7304</v>
      </c>
      <c r="H620" t="s">
        <v>786</v>
      </c>
      <c r="I620" t="s">
        <v>1437</v>
      </c>
      <c r="J620">
        <v>1</v>
      </c>
      <c r="K620" t="s">
        <v>13847</v>
      </c>
      <c r="L620">
        <v>2</v>
      </c>
      <c r="M620" t="s">
        <v>13770</v>
      </c>
      <c r="N620">
        <v>1</v>
      </c>
      <c r="O620" t="s">
        <v>13769</v>
      </c>
      <c r="P620" t="s">
        <v>13850</v>
      </c>
      <c r="Q620">
        <v>270103</v>
      </c>
      <c r="R620" t="s">
        <v>13539</v>
      </c>
      <c r="S620">
        <v>270103008</v>
      </c>
      <c r="T620" t="s">
        <v>13735</v>
      </c>
      <c r="U620">
        <v>29898.641172044438</v>
      </c>
      <c r="V620">
        <v>55503.425656638923</v>
      </c>
      <c r="W620">
        <v>76913.660810830508</v>
      </c>
    </row>
    <row r="621" spans="6:23" x14ac:dyDescent="0.25">
      <c r="F621">
        <v>7</v>
      </c>
      <c r="G621">
        <v>7304</v>
      </c>
      <c r="H621" t="s">
        <v>786</v>
      </c>
      <c r="I621" t="s">
        <v>1437</v>
      </c>
      <c r="J621">
        <v>1</v>
      </c>
      <c r="K621" t="s">
        <v>13847</v>
      </c>
      <c r="L621">
        <v>2</v>
      </c>
      <c r="M621" t="s">
        <v>13770</v>
      </c>
      <c r="N621">
        <v>1</v>
      </c>
      <c r="O621" t="s">
        <v>13769</v>
      </c>
      <c r="P621" t="s">
        <v>13851</v>
      </c>
      <c r="Q621">
        <v>270103</v>
      </c>
      <c r="R621" t="s">
        <v>13539</v>
      </c>
      <c r="S621">
        <v>270103008</v>
      </c>
      <c r="T621" t="s">
        <v>13735</v>
      </c>
      <c r="U621">
        <v>13220.909131146815</v>
      </c>
      <c r="V621">
        <v>17045.012023909872</v>
      </c>
      <c r="W621">
        <v>45397.513117177536</v>
      </c>
    </row>
    <row r="622" spans="6:23" x14ac:dyDescent="0.25">
      <c r="F622">
        <v>7</v>
      </c>
      <c r="G622">
        <v>7304</v>
      </c>
      <c r="H622" t="s">
        <v>786</v>
      </c>
      <c r="I622" t="s">
        <v>1437</v>
      </c>
      <c r="J622">
        <v>2</v>
      </c>
      <c r="K622" t="s">
        <v>13852</v>
      </c>
      <c r="L622">
        <v>1</v>
      </c>
      <c r="M622" t="s">
        <v>8278</v>
      </c>
      <c r="N622">
        <v>1</v>
      </c>
      <c r="O622" t="s">
        <v>13769</v>
      </c>
      <c r="P622" t="s">
        <v>13848</v>
      </c>
      <c r="Q622">
        <v>270103</v>
      </c>
      <c r="R622" t="s">
        <v>13539</v>
      </c>
      <c r="S622">
        <v>270103008</v>
      </c>
      <c r="T622" t="s">
        <v>13735</v>
      </c>
      <c r="U622">
        <v>43119.550303191252</v>
      </c>
      <c r="V622">
        <v>70377.561683280728</v>
      </c>
      <c r="W622">
        <v>119826.04426747083</v>
      </c>
    </row>
    <row r="623" spans="6:23" x14ac:dyDescent="0.25">
      <c r="F623">
        <v>7</v>
      </c>
      <c r="G623">
        <v>7304</v>
      </c>
      <c r="H623" t="s">
        <v>786</v>
      </c>
      <c r="I623" t="s">
        <v>1437</v>
      </c>
      <c r="J623">
        <v>2</v>
      </c>
      <c r="K623" t="s">
        <v>13852</v>
      </c>
      <c r="L623">
        <v>1</v>
      </c>
      <c r="M623" t="s">
        <v>8278</v>
      </c>
      <c r="N623">
        <v>1</v>
      </c>
      <c r="O623" t="s">
        <v>13769</v>
      </c>
      <c r="P623" t="s">
        <v>13849</v>
      </c>
      <c r="Q623">
        <v>270103</v>
      </c>
      <c r="R623" t="s">
        <v>13539</v>
      </c>
      <c r="S623">
        <v>270103008</v>
      </c>
      <c r="T623" t="s">
        <v>13735</v>
      </c>
      <c r="U623">
        <v>0</v>
      </c>
      <c r="V623">
        <v>2170.8759972680891</v>
      </c>
      <c r="W623">
        <v>2485.1296605371704</v>
      </c>
    </row>
    <row r="624" spans="6:23" x14ac:dyDescent="0.25">
      <c r="F624">
        <v>7</v>
      </c>
      <c r="G624">
        <v>7304</v>
      </c>
      <c r="H624" t="s">
        <v>786</v>
      </c>
      <c r="I624" t="s">
        <v>1437</v>
      </c>
      <c r="J624">
        <v>3</v>
      </c>
      <c r="K624" t="s">
        <v>13853</v>
      </c>
      <c r="L624">
        <v>1</v>
      </c>
      <c r="M624" t="s">
        <v>8278</v>
      </c>
      <c r="N624">
        <v>1</v>
      </c>
      <c r="O624" t="s">
        <v>13769</v>
      </c>
      <c r="P624" t="s">
        <v>13848</v>
      </c>
      <c r="Q624">
        <v>270103</v>
      </c>
      <c r="R624" t="s">
        <v>13539</v>
      </c>
      <c r="S624">
        <v>270103008</v>
      </c>
      <c r="T624" t="s">
        <v>13735</v>
      </c>
      <c r="U624">
        <v>38188.819545877042</v>
      </c>
      <c r="V624">
        <v>55503.425656638923</v>
      </c>
      <c r="W624">
        <v>93694.342391303391</v>
      </c>
    </row>
    <row r="625" spans="6:23" x14ac:dyDescent="0.25">
      <c r="F625">
        <v>7</v>
      </c>
      <c r="G625">
        <v>7304</v>
      </c>
      <c r="H625" t="s">
        <v>786</v>
      </c>
      <c r="I625" t="s">
        <v>1437</v>
      </c>
      <c r="J625">
        <v>3</v>
      </c>
      <c r="K625" t="s">
        <v>13853</v>
      </c>
      <c r="L625">
        <v>1</v>
      </c>
      <c r="M625" t="s">
        <v>8278</v>
      </c>
      <c r="N625">
        <v>1</v>
      </c>
      <c r="O625" t="s">
        <v>13769</v>
      </c>
      <c r="P625" t="s">
        <v>13849</v>
      </c>
      <c r="Q625">
        <v>270103</v>
      </c>
      <c r="R625" t="s">
        <v>13539</v>
      </c>
      <c r="S625">
        <v>270103008</v>
      </c>
      <c r="T625" t="s">
        <v>13735</v>
      </c>
      <c r="U625">
        <v>4930.7307573142125</v>
      </c>
      <c r="V625">
        <v>17045.012023909872</v>
      </c>
      <c r="W625">
        <v>28616.83153670462</v>
      </c>
    </row>
    <row r="626" spans="6:23" x14ac:dyDescent="0.25">
      <c r="F626">
        <v>7</v>
      </c>
      <c r="G626">
        <v>7306</v>
      </c>
      <c r="H626" t="s">
        <v>786</v>
      </c>
      <c r="I626" t="s">
        <v>1443</v>
      </c>
      <c r="J626">
        <v>1</v>
      </c>
      <c r="K626" t="s">
        <v>13847</v>
      </c>
      <c r="L626">
        <v>1</v>
      </c>
      <c r="M626" t="s">
        <v>8278</v>
      </c>
      <c r="N626">
        <v>1</v>
      </c>
      <c r="O626" t="s">
        <v>13769</v>
      </c>
      <c r="P626" t="s">
        <v>13848</v>
      </c>
      <c r="Q626">
        <v>270103</v>
      </c>
      <c r="R626" t="s">
        <v>13539</v>
      </c>
      <c r="S626">
        <v>270103008</v>
      </c>
      <c r="T626" t="s">
        <v>13735</v>
      </c>
      <c r="U626">
        <v>0</v>
      </c>
      <c r="V626">
        <v>53190.331396788912</v>
      </c>
      <c r="W626">
        <v>0</v>
      </c>
    </row>
    <row r="627" spans="6:23" x14ac:dyDescent="0.25">
      <c r="F627">
        <v>7</v>
      </c>
      <c r="G627">
        <v>7306</v>
      </c>
      <c r="H627" t="s">
        <v>786</v>
      </c>
      <c r="I627" t="s">
        <v>1443</v>
      </c>
      <c r="J627">
        <v>1</v>
      </c>
      <c r="K627" t="s">
        <v>13847</v>
      </c>
      <c r="L627">
        <v>1</v>
      </c>
      <c r="M627" t="s">
        <v>8278</v>
      </c>
      <c r="N627">
        <v>1</v>
      </c>
      <c r="O627" t="s">
        <v>13769</v>
      </c>
      <c r="P627" t="s">
        <v>13849</v>
      </c>
      <c r="Q627">
        <v>270103</v>
      </c>
      <c r="R627" t="s">
        <v>13539</v>
      </c>
      <c r="S627">
        <v>270103008</v>
      </c>
      <c r="T627" t="s">
        <v>13735</v>
      </c>
      <c r="U627">
        <v>0</v>
      </c>
      <c r="V627">
        <v>13003.213404258993</v>
      </c>
      <c r="W627">
        <v>0</v>
      </c>
    </row>
    <row r="628" spans="6:23" x14ac:dyDescent="0.25">
      <c r="F628">
        <v>7</v>
      </c>
      <c r="G628">
        <v>7306</v>
      </c>
      <c r="H628" t="s">
        <v>786</v>
      </c>
      <c r="I628" t="s">
        <v>1443</v>
      </c>
      <c r="J628">
        <v>1</v>
      </c>
      <c r="K628" t="s">
        <v>13847</v>
      </c>
      <c r="L628">
        <v>2</v>
      </c>
      <c r="M628" t="s">
        <v>13770</v>
      </c>
      <c r="N628">
        <v>1</v>
      </c>
      <c r="O628" t="s">
        <v>13769</v>
      </c>
      <c r="P628" t="s">
        <v>13850</v>
      </c>
      <c r="Q628">
        <v>270103</v>
      </c>
      <c r="R628" t="s">
        <v>13539</v>
      </c>
      <c r="S628">
        <v>270103008</v>
      </c>
      <c r="T628" t="s">
        <v>13735</v>
      </c>
      <c r="U628">
        <v>0</v>
      </c>
      <c r="V628">
        <v>53190.331396788912</v>
      </c>
      <c r="W628">
        <v>0</v>
      </c>
    </row>
    <row r="629" spans="6:23" x14ac:dyDescent="0.25">
      <c r="F629">
        <v>7</v>
      </c>
      <c r="G629">
        <v>7306</v>
      </c>
      <c r="H629" t="s">
        <v>786</v>
      </c>
      <c r="I629" t="s">
        <v>1443</v>
      </c>
      <c r="J629">
        <v>1</v>
      </c>
      <c r="K629" t="s">
        <v>13847</v>
      </c>
      <c r="L629">
        <v>2</v>
      </c>
      <c r="M629" t="s">
        <v>13770</v>
      </c>
      <c r="N629">
        <v>1</v>
      </c>
      <c r="O629" t="s">
        <v>13769</v>
      </c>
      <c r="P629" t="s">
        <v>13851</v>
      </c>
      <c r="Q629">
        <v>270103</v>
      </c>
      <c r="R629" t="s">
        <v>13539</v>
      </c>
      <c r="S629">
        <v>270103008</v>
      </c>
      <c r="T629" t="s">
        <v>13735</v>
      </c>
      <c r="U629">
        <v>0</v>
      </c>
      <c r="V629">
        <v>13003.213404258993</v>
      </c>
      <c r="W629">
        <v>0</v>
      </c>
    </row>
    <row r="630" spans="6:23" x14ac:dyDescent="0.25">
      <c r="F630">
        <v>7</v>
      </c>
      <c r="G630">
        <v>7306</v>
      </c>
      <c r="H630" t="s">
        <v>786</v>
      </c>
      <c r="I630" t="s">
        <v>1443</v>
      </c>
      <c r="J630">
        <v>2</v>
      </c>
      <c r="K630" t="s">
        <v>13852</v>
      </c>
      <c r="L630">
        <v>1</v>
      </c>
      <c r="M630" t="s">
        <v>8278</v>
      </c>
      <c r="N630">
        <v>1</v>
      </c>
      <c r="O630" t="s">
        <v>13769</v>
      </c>
      <c r="P630" t="s">
        <v>13848</v>
      </c>
      <c r="Q630">
        <v>270103</v>
      </c>
      <c r="R630" t="s">
        <v>13539</v>
      </c>
      <c r="S630">
        <v>270103008</v>
      </c>
      <c r="T630" t="s">
        <v>13735</v>
      </c>
      <c r="U630">
        <v>0</v>
      </c>
      <c r="V630">
        <v>57958.834995456869</v>
      </c>
      <c r="W630">
        <v>0</v>
      </c>
    </row>
    <row r="631" spans="6:23" x14ac:dyDescent="0.25">
      <c r="F631">
        <v>7</v>
      </c>
      <c r="G631">
        <v>7306</v>
      </c>
      <c r="H631" t="s">
        <v>786</v>
      </c>
      <c r="I631" t="s">
        <v>1443</v>
      </c>
      <c r="J631">
        <v>2</v>
      </c>
      <c r="K631" t="s">
        <v>13852</v>
      </c>
      <c r="L631">
        <v>1</v>
      </c>
      <c r="M631" t="s">
        <v>8278</v>
      </c>
      <c r="N631">
        <v>1</v>
      </c>
      <c r="O631" t="s">
        <v>13769</v>
      </c>
      <c r="P631" t="s">
        <v>13849</v>
      </c>
      <c r="Q631">
        <v>270103</v>
      </c>
      <c r="R631" t="s">
        <v>13539</v>
      </c>
      <c r="S631">
        <v>270103008</v>
      </c>
      <c r="T631" t="s">
        <v>13735</v>
      </c>
      <c r="U631">
        <v>0</v>
      </c>
      <c r="V631">
        <v>8234.7098055910355</v>
      </c>
      <c r="W631">
        <v>0</v>
      </c>
    </row>
    <row r="632" spans="6:23" x14ac:dyDescent="0.25">
      <c r="F632">
        <v>7</v>
      </c>
      <c r="G632">
        <v>7306</v>
      </c>
      <c r="H632" t="s">
        <v>786</v>
      </c>
      <c r="I632" t="s">
        <v>1443</v>
      </c>
      <c r="J632">
        <v>3</v>
      </c>
      <c r="K632" t="s">
        <v>13853</v>
      </c>
      <c r="L632">
        <v>1</v>
      </c>
      <c r="M632" t="s">
        <v>8278</v>
      </c>
      <c r="N632">
        <v>1</v>
      </c>
      <c r="O632" t="s">
        <v>13769</v>
      </c>
      <c r="P632" t="s">
        <v>13848</v>
      </c>
      <c r="Q632">
        <v>270103</v>
      </c>
      <c r="R632" t="s">
        <v>13539</v>
      </c>
      <c r="S632">
        <v>270103008</v>
      </c>
      <c r="T632" t="s">
        <v>13735</v>
      </c>
      <c r="U632">
        <v>0</v>
      </c>
      <c r="V632">
        <v>53190.331396788912</v>
      </c>
      <c r="W632">
        <v>0</v>
      </c>
    </row>
    <row r="633" spans="6:23" x14ac:dyDescent="0.25">
      <c r="F633">
        <v>7</v>
      </c>
      <c r="G633">
        <v>7306</v>
      </c>
      <c r="H633" t="s">
        <v>786</v>
      </c>
      <c r="I633" t="s">
        <v>1443</v>
      </c>
      <c r="J633">
        <v>3</v>
      </c>
      <c r="K633" t="s">
        <v>13853</v>
      </c>
      <c r="L633">
        <v>1</v>
      </c>
      <c r="M633" t="s">
        <v>8278</v>
      </c>
      <c r="N633">
        <v>1</v>
      </c>
      <c r="O633" t="s">
        <v>13769</v>
      </c>
      <c r="P633" t="s">
        <v>13849</v>
      </c>
      <c r="Q633">
        <v>270103</v>
      </c>
      <c r="R633" t="s">
        <v>13539</v>
      </c>
      <c r="S633">
        <v>270103008</v>
      </c>
      <c r="T633" t="s">
        <v>13735</v>
      </c>
      <c r="U633">
        <v>0</v>
      </c>
      <c r="V633">
        <v>13003.213404258993</v>
      </c>
      <c r="W633">
        <v>0</v>
      </c>
    </row>
    <row r="634" spans="6:23" x14ac:dyDescent="0.25">
      <c r="F634">
        <v>7</v>
      </c>
      <c r="G634">
        <v>7308</v>
      </c>
      <c r="H634" t="s">
        <v>786</v>
      </c>
      <c r="I634" t="s">
        <v>1449</v>
      </c>
      <c r="J634">
        <v>1</v>
      </c>
      <c r="K634" t="s">
        <v>13847</v>
      </c>
      <c r="L634">
        <v>1</v>
      </c>
      <c r="M634" t="s">
        <v>8278</v>
      </c>
      <c r="N634">
        <v>1</v>
      </c>
      <c r="O634" t="s">
        <v>13769</v>
      </c>
      <c r="P634" t="s">
        <v>13848</v>
      </c>
      <c r="Q634">
        <v>270103</v>
      </c>
      <c r="R634" t="s">
        <v>13539</v>
      </c>
      <c r="S634">
        <v>270103008</v>
      </c>
      <c r="T634" t="s">
        <v>13735</v>
      </c>
      <c r="U634">
        <v>0</v>
      </c>
      <c r="V634">
        <v>16633.366374020585</v>
      </c>
      <c r="W634">
        <v>0</v>
      </c>
    </row>
    <row r="635" spans="6:23" x14ac:dyDescent="0.25">
      <c r="F635">
        <v>7</v>
      </c>
      <c r="G635">
        <v>7308</v>
      </c>
      <c r="H635" t="s">
        <v>786</v>
      </c>
      <c r="I635" t="s">
        <v>1449</v>
      </c>
      <c r="J635">
        <v>1</v>
      </c>
      <c r="K635" t="s">
        <v>13847</v>
      </c>
      <c r="L635">
        <v>2</v>
      </c>
      <c r="M635" t="s">
        <v>13770</v>
      </c>
      <c r="N635">
        <v>1</v>
      </c>
      <c r="O635" t="s">
        <v>13769</v>
      </c>
      <c r="P635" t="s">
        <v>13850</v>
      </c>
      <c r="Q635">
        <v>270103</v>
      </c>
      <c r="R635" t="s">
        <v>13539</v>
      </c>
      <c r="S635">
        <v>270103008</v>
      </c>
      <c r="T635" t="s">
        <v>13735</v>
      </c>
      <c r="U635">
        <v>0</v>
      </c>
      <c r="V635">
        <v>16633.366374020585</v>
      </c>
      <c r="W635">
        <v>0</v>
      </c>
    </row>
    <row r="636" spans="6:23" x14ac:dyDescent="0.25">
      <c r="F636">
        <v>7</v>
      </c>
      <c r="G636">
        <v>7308</v>
      </c>
      <c r="H636" t="s">
        <v>786</v>
      </c>
      <c r="I636" t="s">
        <v>1449</v>
      </c>
      <c r="J636">
        <v>2</v>
      </c>
      <c r="K636" t="s">
        <v>13852</v>
      </c>
      <c r="L636">
        <v>1</v>
      </c>
      <c r="M636" t="s">
        <v>8278</v>
      </c>
      <c r="N636">
        <v>1</v>
      </c>
      <c r="O636" t="s">
        <v>13769</v>
      </c>
      <c r="P636" t="s">
        <v>13848</v>
      </c>
      <c r="Q636">
        <v>270103</v>
      </c>
      <c r="R636" t="s">
        <v>13539</v>
      </c>
      <c r="S636">
        <v>270103008</v>
      </c>
      <c r="T636" t="s">
        <v>13735</v>
      </c>
      <c r="U636">
        <v>0</v>
      </c>
      <c r="V636">
        <v>16633.366374020585</v>
      </c>
      <c r="W636">
        <v>0</v>
      </c>
    </row>
    <row r="637" spans="6:23" x14ac:dyDescent="0.25">
      <c r="F637">
        <v>7</v>
      </c>
      <c r="G637">
        <v>7308</v>
      </c>
      <c r="H637" t="s">
        <v>786</v>
      </c>
      <c r="I637" t="s">
        <v>1449</v>
      </c>
      <c r="J637">
        <v>3</v>
      </c>
      <c r="K637" t="s">
        <v>13853</v>
      </c>
      <c r="L637">
        <v>1</v>
      </c>
      <c r="M637" t="s">
        <v>8278</v>
      </c>
      <c r="N637">
        <v>1</v>
      </c>
      <c r="O637" t="s">
        <v>13769</v>
      </c>
      <c r="P637" t="s">
        <v>13848</v>
      </c>
      <c r="Q637">
        <v>270103</v>
      </c>
      <c r="R637" t="s">
        <v>13539</v>
      </c>
      <c r="S637">
        <v>270103008</v>
      </c>
      <c r="T637" t="s">
        <v>13735</v>
      </c>
      <c r="U637">
        <v>0</v>
      </c>
      <c r="V637">
        <v>16633.366374020585</v>
      </c>
      <c r="W637">
        <v>0</v>
      </c>
    </row>
    <row r="638" spans="6:23" x14ac:dyDescent="0.25">
      <c r="F638">
        <v>7</v>
      </c>
      <c r="G638">
        <v>7309</v>
      </c>
      <c r="H638" t="s">
        <v>786</v>
      </c>
      <c r="I638" t="s">
        <v>1452</v>
      </c>
      <c r="J638">
        <v>1</v>
      </c>
      <c r="K638" t="s">
        <v>13847</v>
      </c>
      <c r="L638">
        <v>1</v>
      </c>
      <c r="M638" t="s">
        <v>8278</v>
      </c>
      <c r="N638">
        <v>1</v>
      </c>
      <c r="O638" t="s">
        <v>13769</v>
      </c>
      <c r="P638" t="s">
        <v>13848</v>
      </c>
      <c r="Q638">
        <v>270103</v>
      </c>
      <c r="R638" t="s">
        <v>13539</v>
      </c>
      <c r="S638">
        <v>270103008</v>
      </c>
      <c r="T638" t="s">
        <v>13735</v>
      </c>
      <c r="U638">
        <v>0</v>
      </c>
      <c r="V638">
        <v>205043.1267779574</v>
      </c>
      <c r="W638">
        <v>0</v>
      </c>
    </row>
    <row r="639" spans="6:23" x14ac:dyDescent="0.25">
      <c r="F639">
        <v>7</v>
      </c>
      <c r="G639">
        <v>7309</v>
      </c>
      <c r="H639" t="s">
        <v>786</v>
      </c>
      <c r="I639" t="s">
        <v>1452</v>
      </c>
      <c r="J639">
        <v>1</v>
      </c>
      <c r="K639" t="s">
        <v>13847</v>
      </c>
      <c r="L639">
        <v>1</v>
      </c>
      <c r="M639" t="s">
        <v>8278</v>
      </c>
      <c r="N639">
        <v>1</v>
      </c>
      <c r="O639" t="s">
        <v>13769</v>
      </c>
      <c r="P639" t="s">
        <v>13849</v>
      </c>
      <c r="Q639">
        <v>270103</v>
      </c>
      <c r="R639" t="s">
        <v>13539</v>
      </c>
      <c r="S639">
        <v>270103008</v>
      </c>
      <c r="T639" t="s">
        <v>13735</v>
      </c>
      <c r="U639">
        <v>0</v>
      </c>
      <c r="V639">
        <v>40790.82331008149</v>
      </c>
      <c r="W639">
        <v>0</v>
      </c>
    </row>
    <row r="640" spans="6:23" x14ac:dyDescent="0.25">
      <c r="F640">
        <v>7</v>
      </c>
      <c r="G640">
        <v>7309</v>
      </c>
      <c r="H640" t="s">
        <v>786</v>
      </c>
      <c r="I640" t="s">
        <v>1452</v>
      </c>
      <c r="J640">
        <v>1</v>
      </c>
      <c r="K640" t="s">
        <v>13847</v>
      </c>
      <c r="L640">
        <v>2</v>
      </c>
      <c r="M640" t="s">
        <v>13770</v>
      </c>
      <c r="N640">
        <v>1</v>
      </c>
      <c r="O640" t="s">
        <v>13769</v>
      </c>
      <c r="P640" t="s">
        <v>13850</v>
      </c>
      <c r="Q640">
        <v>270103</v>
      </c>
      <c r="R640" t="s">
        <v>13539</v>
      </c>
      <c r="S640">
        <v>270103008</v>
      </c>
      <c r="T640" t="s">
        <v>13735</v>
      </c>
      <c r="U640">
        <v>0</v>
      </c>
      <c r="V640">
        <v>205043.1267779574</v>
      </c>
      <c r="W640">
        <v>0</v>
      </c>
    </row>
    <row r="641" spans="6:23" x14ac:dyDescent="0.25">
      <c r="F641">
        <v>7</v>
      </c>
      <c r="G641">
        <v>7309</v>
      </c>
      <c r="H641" t="s">
        <v>786</v>
      </c>
      <c r="I641" t="s">
        <v>1452</v>
      </c>
      <c r="J641">
        <v>1</v>
      </c>
      <c r="K641" t="s">
        <v>13847</v>
      </c>
      <c r="L641">
        <v>2</v>
      </c>
      <c r="M641" t="s">
        <v>13770</v>
      </c>
      <c r="N641">
        <v>1</v>
      </c>
      <c r="O641" t="s">
        <v>13769</v>
      </c>
      <c r="P641" t="s">
        <v>13851</v>
      </c>
      <c r="Q641">
        <v>270103</v>
      </c>
      <c r="R641" t="s">
        <v>13539</v>
      </c>
      <c r="S641">
        <v>270103008</v>
      </c>
      <c r="T641" t="s">
        <v>13735</v>
      </c>
      <c r="U641">
        <v>0</v>
      </c>
      <c r="V641">
        <v>40790.82331008149</v>
      </c>
      <c r="W641">
        <v>0</v>
      </c>
    </row>
    <row r="642" spans="6:23" x14ac:dyDescent="0.25">
      <c r="F642">
        <v>7</v>
      </c>
      <c r="G642">
        <v>7309</v>
      </c>
      <c r="H642" t="s">
        <v>786</v>
      </c>
      <c r="I642" t="s">
        <v>1452</v>
      </c>
      <c r="J642">
        <v>2</v>
      </c>
      <c r="K642" t="s">
        <v>13852</v>
      </c>
      <c r="L642">
        <v>1</v>
      </c>
      <c r="M642" t="s">
        <v>8278</v>
      </c>
      <c r="N642">
        <v>1</v>
      </c>
      <c r="O642" t="s">
        <v>13769</v>
      </c>
      <c r="P642" t="s">
        <v>13848</v>
      </c>
      <c r="Q642">
        <v>270103</v>
      </c>
      <c r="R642" t="s">
        <v>13539</v>
      </c>
      <c r="S642">
        <v>270103008</v>
      </c>
      <c r="T642" t="s">
        <v>13735</v>
      </c>
      <c r="U642">
        <v>0</v>
      </c>
      <c r="V642">
        <v>245833.95008803884</v>
      </c>
      <c r="W642">
        <v>0</v>
      </c>
    </row>
    <row r="643" spans="6:23" x14ac:dyDescent="0.25">
      <c r="F643">
        <v>7</v>
      </c>
      <c r="G643">
        <v>7309</v>
      </c>
      <c r="H643" t="s">
        <v>786</v>
      </c>
      <c r="I643" t="s">
        <v>1452</v>
      </c>
      <c r="J643">
        <v>3</v>
      </c>
      <c r="K643" t="s">
        <v>13853</v>
      </c>
      <c r="L643">
        <v>1</v>
      </c>
      <c r="M643" t="s">
        <v>8278</v>
      </c>
      <c r="N643">
        <v>1</v>
      </c>
      <c r="O643" t="s">
        <v>13769</v>
      </c>
      <c r="P643" t="s">
        <v>13848</v>
      </c>
      <c r="Q643">
        <v>270103</v>
      </c>
      <c r="R643" t="s">
        <v>13539</v>
      </c>
      <c r="S643">
        <v>270103008</v>
      </c>
      <c r="T643" t="s">
        <v>13735</v>
      </c>
      <c r="U643">
        <v>0</v>
      </c>
      <c r="V643">
        <v>205043.1267779574</v>
      </c>
      <c r="W643">
        <v>0</v>
      </c>
    </row>
    <row r="644" spans="6:23" x14ac:dyDescent="0.25">
      <c r="F644">
        <v>7</v>
      </c>
      <c r="G644">
        <v>7309</v>
      </c>
      <c r="H644" t="s">
        <v>786</v>
      </c>
      <c r="I644" t="s">
        <v>1452</v>
      </c>
      <c r="J644">
        <v>3</v>
      </c>
      <c r="K644" t="s">
        <v>13853</v>
      </c>
      <c r="L644">
        <v>1</v>
      </c>
      <c r="M644" t="s">
        <v>8278</v>
      </c>
      <c r="N644">
        <v>1</v>
      </c>
      <c r="O644" t="s">
        <v>13769</v>
      </c>
      <c r="P644" t="s">
        <v>13849</v>
      </c>
      <c r="Q644">
        <v>270103</v>
      </c>
      <c r="R644" t="s">
        <v>13539</v>
      </c>
      <c r="S644">
        <v>270103008</v>
      </c>
      <c r="T644" t="s">
        <v>13735</v>
      </c>
      <c r="U644">
        <v>0</v>
      </c>
      <c r="V644">
        <v>40790.82331008149</v>
      </c>
      <c r="W644">
        <v>0</v>
      </c>
    </row>
    <row r="645" spans="6:23" x14ac:dyDescent="0.25">
      <c r="F645">
        <v>7</v>
      </c>
      <c r="G645">
        <v>7401</v>
      </c>
      <c r="H645" t="s">
        <v>786</v>
      </c>
      <c r="I645" t="s">
        <v>1455</v>
      </c>
      <c r="J645">
        <v>1</v>
      </c>
      <c r="K645" t="s">
        <v>13847</v>
      </c>
      <c r="L645">
        <v>1</v>
      </c>
      <c r="M645" t="s">
        <v>8278</v>
      </c>
      <c r="N645">
        <v>1</v>
      </c>
      <c r="O645" t="s">
        <v>13769</v>
      </c>
      <c r="P645" t="s">
        <v>13848</v>
      </c>
      <c r="Q645">
        <v>270103</v>
      </c>
      <c r="R645" t="s">
        <v>13539</v>
      </c>
      <c r="S645">
        <v>270103008</v>
      </c>
      <c r="T645" t="s">
        <v>13735</v>
      </c>
      <c r="U645">
        <v>40629.39263610616</v>
      </c>
      <c r="V645">
        <v>31848.850398207451</v>
      </c>
      <c r="W645">
        <v>45053.684488870866</v>
      </c>
    </row>
    <row r="646" spans="6:23" x14ac:dyDescent="0.25">
      <c r="F646">
        <v>7</v>
      </c>
      <c r="G646">
        <v>7401</v>
      </c>
      <c r="H646" t="s">
        <v>786</v>
      </c>
      <c r="I646" t="s">
        <v>1455</v>
      </c>
      <c r="J646">
        <v>1</v>
      </c>
      <c r="K646" t="s">
        <v>13847</v>
      </c>
      <c r="L646">
        <v>1</v>
      </c>
      <c r="M646" t="s">
        <v>8278</v>
      </c>
      <c r="N646">
        <v>1</v>
      </c>
      <c r="O646" t="s">
        <v>13769</v>
      </c>
      <c r="P646" t="s">
        <v>13849</v>
      </c>
      <c r="Q646">
        <v>270103</v>
      </c>
      <c r="R646" t="s">
        <v>13539</v>
      </c>
      <c r="S646">
        <v>270103008</v>
      </c>
      <c r="T646" t="s">
        <v>13735</v>
      </c>
      <c r="U646">
        <v>9082.1357390118537</v>
      </c>
      <c r="V646">
        <v>5358.1019142012046</v>
      </c>
      <c r="W646">
        <v>17863.232625123641</v>
      </c>
    </row>
    <row r="647" spans="6:23" x14ac:dyDescent="0.25">
      <c r="F647">
        <v>7</v>
      </c>
      <c r="G647">
        <v>7401</v>
      </c>
      <c r="H647" t="s">
        <v>786</v>
      </c>
      <c r="I647" t="s">
        <v>1455</v>
      </c>
      <c r="J647">
        <v>1</v>
      </c>
      <c r="K647" t="s">
        <v>13847</v>
      </c>
      <c r="L647">
        <v>2</v>
      </c>
      <c r="M647" t="s">
        <v>13770</v>
      </c>
      <c r="N647">
        <v>1</v>
      </c>
      <c r="O647" t="s">
        <v>13769</v>
      </c>
      <c r="P647" t="s">
        <v>13850</v>
      </c>
      <c r="Q647">
        <v>270103</v>
      </c>
      <c r="R647" t="s">
        <v>13539</v>
      </c>
      <c r="S647">
        <v>270103008</v>
      </c>
      <c r="T647" t="s">
        <v>13735</v>
      </c>
      <c r="U647">
        <v>35076.051610196162</v>
      </c>
      <c r="V647">
        <v>31848.850398207451</v>
      </c>
      <c r="W647">
        <v>45053.684488870866</v>
      </c>
    </row>
    <row r="648" spans="6:23" x14ac:dyDescent="0.25">
      <c r="F648">
        <v>7</v>
      </c>
      <c r="G648">
        <v>7401</v>
      </c>
      <c r="H648" t="s">
        <v>786</v>
      </c>
      <c r="I648" t="s">
        <v>1455</v>
      </c>
      <c r="J648">
        <v>1</v>
      </c>
      <c r="K648" t="s">
        <v>13847</v>
      </c>
      <c r="L648">
        <v>2</v>
      </c>
      <c r="M648" t="s">
        <v>13770</v>
      </c>
      <c r="N648">
        <v>1</v>
      </c>
      <c r="O648" t="s">
        <v>13769</v>
      </c>
      <c r="P648" t="s">
        <v>13851</v>
      </c>
      <c r="Q648">
        <v>270103</v>
      </c>
      <c r="R648" t="s">
        <v>13539</v>
      </c>
      <c r="S648">
        <v>270103008</v>
      </c>
      <c r="T648" t="s">
        <v>13735</v>
      </c>
      <c r="U648">
        <v>14635.47676492185</v>
      </c>
      <c r="V648">
        <v>5358.1019142012046</v>
      </c>
      <c r="W648">
        <v>17863.232625123641</v>
      </c>
    </row>
    <row r="649" spans="6:23" x14ac:dyDescent="0.25">
      <c r="F649">
        <v>7</v>
      </c>
      <c r="G649">
        <v>7401</v>
      </c>
      <c r="H649" t="s">
        <v>786</v>
      </c>
      <c r="I649" t="s">
        <v>1455</v>
      </c>
      <c r="J649">
        <v>2</v>
      </c>
      <c r="K649" t="s">
        <v>13852</v>
      </c>
      <c r="L649">
        <v>1</v>
      </c>
      <c r="M649" t="s">
        <v>8278</v>
      </c>
      <c r="N649">
        <v>1</v>
      </c>
      <c r="O649" t="s">
        <v>13769</v>
      </c>
      <c r="P649" t="s">
        <v>13848</v>
      </c>
      <c r="Q649">
        <v>270103</v>
      </c>
      <c r="R649" t="s">
        <v>13539</v>
      </c>
      <c r="S649">
        <v>270103008</v>
      </c>
      <c r="T649" t="s">
        <v>13735</v>
      </c>
      <c r="U649">
        <v>47735.235497744674</v>
      </c>
      <c r="V649">
        <v>34736.08301704967</v>
      </c>
      <c r="W649">
        <v>58190.4368478252</v>
      </c>
    </row>
    <row r="650" spans="6:23" x14ac:dyDescent="0.25">
      <c r="F650">
        <v>7</v>
      </c>
      <c r="G650">
        <v>7401</v>
      </c>
      <c r="H650" t="s">
        <v>786</v>
      </c>
      <c r="I650" t="s">
        <v>1455</v>
      </c>
      <c r="J650">
        <v>2</v>
      </c>
      <c r="K650" t="s">
        <v>13852</v>
      </c>
      <c r="L650">
        <v>1</v>
      </c>
      <c r="M650" t="s">
        <v>8278</v>
      </c>
      <c r="N650">
        <v>1</v>
      </c>
      <c r="O650" t="s">
        <v>13769</v>
      </c>
      <c r="P650" t="s">
        <v>13849</v>
      </c>
      <c r="Q650">
        <v>270103</v>
      </c>
      <c r="R650" t="s">
        <v>13539</v>
      </c>
      <c r="S650">
        <v>270103008</v>
      </c>
      <c r="T650" t="s">
        <v>13735</v>
      </c>
      <c r="U650">
        <v>1976.2928773733347</v>
      </c>
      <c r="V650">
        <v>2470.8692953589884</v>
      </c>
      <c r="W650">
        <v>4726.480266169282</v>
      </c>
    </row>
    <row r="651" spans="6:23" x14ac:dyDescent="0.25">
      <c r="F651">
        <v>7</v>
      </c>
      <c r="G651">
        <v>7401</v>
      </c>
      <c r="H651" t="s">
        <v>786</v>
      </c>
      <c r="I651" t="s">
        <v>1455</v>
      </c>
      <c r="J651">
        <v>3</v>
      </c>
      <c r="K651" t="s">
        <v>13853</v>
      </c>
      <c r="L651">
        <v>1</v>
      </c>
      <c r="M651" t="s">
        <v>8278</v>
      </c>
      <c r="N651">
        <v>1</v>
      </c>
      <c r="O651" t="s">
        <v>13769</v>
      </c>
      <c r="P651" t="s">
        <v>13848</v>
      </c>
      <c r="Q651">
        <v>270103</v>
      </c>
      <c r="R651" t="s">
        <v>13539</v>
      </c>
      <c r="S651">
        <v>270103008</v>
      </c>
      <c r="T651" t="s">
        <v>13735</v>
      </c>
      <c r="U651">
        <v>40629.39263610616</v>
      </c>
      <c r="V651">
        <v>31848.850398207451</v>
      </c>
      <c r="W651">
        <v>45053.684488870866</v>
      </c>
    </row>
    <row r="652" spans="6:23" x14ac:dyDescent="0.25">
      <c r="F652">
        <v>7</v>
      </c>
      <c r="G652">
        <v>7401</v>
      </c>
      <c r="H652" t="s">
        <v>786</v>
      </c>
      <c r="I652" t="s">
        <v>1455</v>
      </c>
      <c r="J652">
        <v>3</v>
      </c>
      <c r="K652" t="s">
        <v>13853</v>
      </c>
      <c r="L652">
        <v>1</v>
      </c>
      <c r="M652" t="s">
        <v>8278</v>
      </c>
      <c r="N652">
        <v>1</v>
      </c>
      <c r="O652" t="s">
        <v>13769</v>
      </c>
      <c r="P652" t="s">
        <v>13849</v>
      </c>
      <c r="Q652">
        <v>270103</v>
      </c>
      <c r="R652" t="s">
        <v>13539</v>
      </c>
      <c r="S652">
        <v>270103008</v>
      </c>
      <c r="T652" t="s">
        <v>13735</v>
      </c>
      <c r="U652">
        <v>9082.1357390118537</v>
      </c>
      <c r="V652">
        <v>5358.1019142012046</v>
      </c>
      <c r="W652">
        <v>17863.232625123641</v>
      </c>
    </row>
    <row r="653" spans="6:23" x14ac:dyDescent="0.25">
      <c r="F653">
        <v>7</v>
      </c>
      <c r="G653">
        <v>7402</v>
      </c>
      <c r="H653" t="s">
        <v>786</v>
      </c>
      <c r="I653" t="s">
        <v>1458</v>
      </c>
      <c r="J653">
        <v>1</v>
      </c>
      <c r="K653" t="s">
        <v>13847</v>
      </c>
      <c r="L653">
        <v>1</v>
      </c>
      <c r="M653" t="s">
        <v>8278</v>
      </c>
      <c r="N653">
        <v>1</v>
      </c>
      <c r="O653" t="s">
        <v>13769</v>
      </c>
      <c r="P653" t="s">
        <v>13848</v>
      </c>
      <c r="Q653">
        <v>270103</v>
      </c>
      <c r="R653" t="s">
        <v>13539</v>
      </c>
      <c r="S653">
        <v>270103008</v>
      </c>
      <c r="T653" t="s">
        <v>13735</v>
      </c>
      <c r="U653">
        <v>0</v>
      </c>
      <c r="V653">
        <v>81539.688596768217</v>
      </c>
      <c r="W653">
        <v>0</v>
      </c>
    </row>
    <row r="654" spans="6:23" x14ac:dyDescent="0.25">
      <c r="F654">
        <v>7</v>
      </c>
      <c r="G654">
        <v>7402</v>
      </c>
      <c r="H654" t="s">
        <v>786</v>
      </c>
      <c r="I654" t="s">
        <v>1458</v>
      </c>
      <c r="J654">
        <v>1</v>
      </c>
      <c r="K654" t="s">
        <v>13847</v>
      </c>
      <c r="L654">
        <v>1</v>
      </c>
      <c r="M654" t="s">
        <v>8278</v>
      </c>
      <c r="N654">
        <v>1</v>
      </c>
      <c r="O654" t="s">
        <v>13769</v>
      </c>
      <c r="P654" t="s">
        <v>13849</v>
      </c>
      <c r="Q654">
        <v>270103</v>
      </c>
      <c r="R654" t="s">
        <v>13539</v>
      </c>
      <c r="S654">
        <v>270103008</v>
      </c>
      <c r="T654" t="s">
        <v>13735</v>
      </c>
      <c r="U654">
        <v>0</v>
      </c>
      <c r="V654">
        <v>26137.382791588509</v>
      </c>
      <c r="W654">
        <v>0</v>
      </c>
    </row>
    <row r="655" spans="6:23" x14ac:dyDescent="0.25">
      <c r="F655">
        <v>7</v>
      </c>
      <c r="G655">
        <v>7402</v>
      </c>
      <c r="H655" t="s">
        <v>786</v>
      </c>
      <c r="I655" t="s">
        <v>1458</v>
      </c>
      <c r="J655">
        <v>1</v>
      </c>
      <c r="K655" t="s">
        <v>13847</v>
      </c>
      <c r="L655">
        <v>2</v>
      </c>
      <c r="M655" t="s">
        <v>13770</v>
      </c>
      <c r="N655">
        <v>1</v>
      </c>
      <c r="O655" t="s">
        <v>13769</v>
      </c>
      <c r="P655" t="s">
        <v>13850</v>
      </c>
      <c r="Q655">
        <v>270103</v>
      </c>
      <c r="R655" t="s">
        <v>13539</v>
      </c>
      <c r="S655">
        <v>270103008</v>
      </c>
      <c r="T655" t="s">
        <v>13735</v>
      </c>
      <c r="U655">
        <v>0</v>
      </c>
      <c r="V655">
        <v>74849.054210675546</v>
      </c>
      <c r="W655">
        <v>0</v>
      </c>
    </row>
    <row r="656" spans="6:23" x14ac:dyDescent="0.25">
      <c r="F656">
        <v>7</v>
      </c>
      <c r="G656">
        <v>7402</v>
      </c>
      <c r="H656" t="s">
        <v>786</v>
      </c>
      <c r="I656" t="s">
        <v>1458</v>
      </c>
      <c r="J656">
        <v>1</v>
      </c>
      <c r="K656" t="s">
        <v>13847</v>
      </c>
      <c r="L656">
        <v>2</v>
      </c>
      <c r="M656" t="s">
        <v>13770</v>
      </c>
      <c r="N656">
        <v>1</v>
      </c>
      <c r="O656" t="s">
        <v>13769</v>
      </c>
      <c r="P656" t="s">
        <v>13851</v>
      </c>
      <c r="Q656">
        <v>270103</v>
      </c>
      <c r="R656" t="s">
        <v>13539</v>
      </c>
      <c r="S656">
        <v>270103008</v>
      </c>
      <c r="T656" t="s">
        <v>13735</v>
      </c>
      <c r="U656">
        <v>0</v>
      </c>
      <c r="V656">
        <v>32828.017177681162</v>
      </c>
      <c r="W656">
        <v>0</v>
      </c>
    </row>
    <row r="657" spans="6:23" x14ac:dyDescent="0.25">
      <c r="F657">
        <v>7</v>
      </c>
      <c r="G657">
        <v>7402</v>
      </c>
      <c r="H657" t="s">
        <v>786</v>
      </c>
      <c r="I657" t="s">
        <v>1458</v>
      </c>
      <c r="J657">
        <v>2</v>
      </c>
      <c r="K657" t="s">
        <v>13852</v>
      </c>
      <c r="L657">
        <v>1</v>
      </c>
      <c r="M657" t="s">
        <v>8278</v>
      </c>
      <c r="N657">
        <v>1</v>
      </c>
      <c r="O657" t="s">
        <v>13769</v>
      </c>
      <c r="P657" t="s">
        <v>13848</v>
      </c>
      <c r="Q657">
        <v>270103</v>
      </c>
      <c r="R657" t="s">
        <v>13539</v>
      </c>
      <c r="S657">
        <v>270103008</v>
      </c>
      <c r="T657" t="s">
        <v>13735</v>
      </c>
      <c r="U657">
        <v>0</v>
      </c>
      <c r="V657">
        <v>102892.72703613597</v>
      </c>
      <c r="W657">
        <v>0</v>
      </c>
    </row>
    <row r="658" spans="6:23" x14ac:dyDescent="0.25">
      <c r="F658">
        <v>7</v>
      </c>
      <c r="G658">
        <v>7402</v>
      </c>
      <c r="H658" t="s">
        <v>786</v>
      </c>
      <c r="I658" t="s">
        <v>1458</v>
      </c>
      <c r="J658">
        <v>2</v>
      </c>
      <c r="K658" t="s">
        <v>13852</v>
      </c>
      <c r="L658">
        <v>1</v>
      </c>
      <c r="M658" t="s">
        <v>8278</v>
      </c>
      <c r="N658">
        <v>1</v>
      </c>
      <c r="O658" t="s">
        <v>13769</v>
      </c>
      <c r="P658" t="s">
        <v>13849</v>
      </c>
      <c r="Q658">
        <v>270103</v>
      </c>
      <c r="R658" t="s">
        <v>13539</v>
      </c>
      <c r="S658">
        <v>270103008</v>
      </c>
      <c r="T658" t="s">
        <v>13735</v>
      </c>
      <c r="U658">
        <v>0</v>
      </c>
      <c r="V658">
        <v>4784.3443522207617</v>
      </c>
      <c r="W658">
        <v>0</v>
      </c>
    </row>
    <row r="659" spans="6:23" x14ac:dyDescent="0.25">
      <c r="F659">
        <v>7</v>
      </c>
      <c r="G659">
        <v>7402</v>
      </c>
      <c r="H659" t="s">
        <v>786</v>
      </c>
      <c r="I659" t="s">
        <v>1458</v>
      </c>
      <c r="J659">
        <v>3</v>
      </c>
      <c r="K659" t="s">
        <v>13853</v>
      </c>
      <c r="L659">
        <v>1</v>
      </c>
      <c r="M659" t="s">
        <v>8278</v>
      </c>
      <c r="N659">
        <v>1</v>
      </c>
      <c r="O659" t="s">
        <v>13769</v>
      </c>
      <c r="P659" t="s">
        <v>13848</v>
      </c>
      <c r="Q659">
        <v>270103</v>
      </c>
      <c r="R659" t="s">
        <v>13539</v>
      </c>
      <c r="S659">
        <v>270103008</v>
      </c>
      <c r="T659" t="s">
        <v>13735</v>
      </c>
      <c r="U659">
        <v>0</v>
      </c>
      <c r="V659">
        <v>81539.688596768217</v>
      </c>
      <c r="W659">
        <v>0</v>
      </c>
    </row>
    <row r="660" spans="6:23" x14ac:dyDescent="0.25">
      <c r="F660">
        <v>7</v>
      </c>
      <c r="G660">
        <v>7402</v>
      </c>
      <c r="H660" t="s">
        <v>786</v>
      </c>
      <c r="I660" t="s">
        <v>1458</v>
      </c>
      <c r="J660">
        <v>3</v>
      </c>
      <c r="K660" t="s">
        <v>13853</v>
      </c>
      <c r="L660">
        <v>1</v>
      </c>
      <c r="M660" t="s">
        <v>8278</v>
      </c>
      <c r="N660">
        <v>1</v>
      </c>
      <c r="O660" t="s">
        <v>13769</v>
      </c>
      <c r="P660" t="s">
        <v>13849</v>
      </c>
      <c r="Q660">
        <v>270103</v>
      </c>
      <c r="R660" t="s">
        <v>13539</v>
      </c>
      <c r="S660">
        <v>270103008</v>
      </c>
      <c r="T660" t="s">
        <v>13735</v>
      </c>
      <c r="U660">
        <v>0</v>
      </c>
      <c r="V660">
        <v>26137.382791588509</v>
      </c>
      <c r="W660">
        <v>0</v>
      </c>
    </row>
    <row r="661" spans="6:23" x14ac:dyDescent="0.25">
      <c r="F661">
        <v>7</v>
      </c>
      <c r="G661">
        <v>7403</v>
      </c>
      <c r="H661" t="s">
        <v>786</v>
      </c>
      <c r="I661" t="s">
        <v>1461</v>
      </c>
      <c r="J661">
        <v>1</v>
      </c>
      <c r="K661" t="s">
        <v>13847</v>
      </c>
      <c r="L661">
        <v>1</v>
      </c>
      <c r="M661" t="s">
        <v>8278</v>
      </c>
      <c r="N661">
        <v>1</v>
      </c>
      <c r="O661" t="s">
        <v>13769</v>
      </c>
      <c r="P661" t="s">
        <v>13848</v>
      </c>
      <c r="Q661">
        <v>270103</v>
      </c>
      <c r="R661" t="s">
        <v>13539</v>
      </c>
      <c r="S661">
        <v>270103008</v>
      </c>
      <c r="T661" t="s">
        <v>13735</v>
      </c>
      <c r="U661">
        <v>0</v>
      </c>
      <c r="V661">
        <v>11038.209225748207</v>
      </c>
      <c r="W661">
        <v>0</v>
      </c>
    </row>
    <row r="662" spans="6:23" x14ac:dyDescent="0.25">
      <c r="F662">
        <v>7</v>
      </c>
      <c r="G662">
        <v>7403</v>
      </c>
      <c r="H662" t="s">
        <v>786</v>
      </c>
      <c r="I662" t="s">
        <v>1461</v>
      </c>
      <c r="J662">
        <v>1</v>
      </c>
      <c r="K662" t="s">
        <v>13847</v>
      </c>
      <c r="L662">
        <v>2</v>
      </c>
      <c r="M662" t="s">
        <v>13770</v>
      </c>
      <c r="N662">
        <v>1</v>
      </c>
      <c r="O662" t="s">
        <v>13769</v>
      </c>
      <c r="P662" t="s">
        <v>13850</v>
      </c>
      <c r="Q662">
        <v>270103</v>
      </c>
      <c r="R662" t="s">
        <v>13539</v>
      </c>
      <c r="S662">
        <v>270103008</v>
      </c>
      <c r="T662" t="s">
        <v>13735</v>
      </c>
      <c r="U662">
        <v>0</v>
      </c>
      <c r="V662">
        <v>11038.209225748207</v>
      </c>
      <c r="W662">
        <v>0</v>
      </c>
    </row>
    <row r="663" spans="6:23" x14ac:dyDescent="0.25">
      <c r="F663">
        <v>7</v>
      </c>
      <c r="G663">
        <v>7403</v>
      </c>
      <c r="H663" t="s">
        <v>786</v>
      </c>
      <c r="I663" t="s">
        <v>1461</v>
      </c>
      <c r="J663">
        <v>2</v>
      </c>
      <c r="K663" t="s">
        <v>13852</v>
      </c>
      <c r="L663">
        <v>1</v>
      </c>
      <c r="M663" t="s">
        <v>8278</v>
      </c>
      <c r="N663">
        <v>1</v>
      </c>
      <c r="O663" t="s">
        <v>13769</v>
      </c>
      <c r="P663" t="s">
        <v>13848</v>
      </c>
      <c r="Q663">
        <v>270103</v>
      </c>
      <c r="R663" t="s">
        <v>13539</v>
      </c>
      <c r="S663">
        <v>270103008</v>
      </c>
      <c r="T663" t="s">
        <v>13735</v>
      </c>
      <c r="U663">
        <v>0</v>
      </c>
      <c r="V663">
        <v>11038.209225748207</v>
      </c>
      <c r="W663">
        <v>0</v>
      </c>
    </row>
    <row r="664" spans="6:23" x14ac:dyDescent="0.25">
      <c r="F664">
        <v>7</v>
      </c>
      <c r="G664">
        <v>7403</v>
      </c>
      <c r="H664" t="s">
        <v>786</v>
      </c>
      <c r="I664" t="s">
        <v>1461</v>
      </c>
      <c r="J664">
        <v>3</v>
      </c>
      <c r="K664" t="s">
        <v>13853</v>
      </c>
      <c r="L664">
        <v>1</v>
      </c>
      <c r="M664" t="s">
        <v>8278</v>
      </c>
      <c r="N664">
        <v>1</v>
      </c>
      <c r="O664" t="s">
        <v>13769</v>
      </c>
      <c r="P664" t="s">
        <v>13848</v>
      </c>
      <c r="Q664">
        <v>270103</v>
      </c>
      <c r="R664" t="s">
        <v>13539</v>
      </c>
      <c r="S664">
        <v>270103008</v>
      </c>
      <c r="T664" t="s">
        <v>13735</v>
      </c>
      <c r="U664">
        <v>0</v>
      </c>
      <c r="V664">
        <v>11038.209225748207</v>
      </c>
      <c r="W664">
        <v>0</v>
      </c>
    </row>
    <row r="665" spans="6:23" x14ac:dyDescent="0.25">
      <c r="F665">
        <v>7</v>
      </c>
      <c r="G665">
        <v>7404</v>
      </c>
      <c r="H665" t="s">
        <v>786</v>
      </c>
      <c r="I665" t="s">
        <v>1464</v>
      </c>
      <c r="J665">
        <v>1</v>
      </c>
      <c r="K665" t="s">
        <v>13847</v>
      </c>
      <c r="L665">
        <v>1</v>
      </c>
      <c r="M665" t="s">
        <v>8278</v>
      </c>
      <c r="N665">
        <v>1</v>
      </c>
      <c r="O665" t="s">
        <v>13769</v>
      </c>
      <c r="P665" t="s">
        <v>13848</v>
      </c>
      <c r="Q665">
        <v>270103</v>
      </c>
      <c r="R665" t="s">
        <v>13539</v>
      </c>
      <c r="S665">
        <v>270103008</v>
      </c>
      <c r="T665" t="s">
        <v>13735</v>
      </c>
      <c r="U665">
        <v>38750.354207990931</v>
      </c>
      <c r="V665">
        <v>56943.509044611754</v>
      </c>
      <c r="W665">
        <v>25113.853952091918</v>
      </c>
    </row>
    <row r="666" spans="6:23" x14ac:dyDescent="0.25">
      <c r="F666">
        <v>7</v>
      </c>
      <c r="G666">
        <v>7404</v>
      </c>
      <c r="H666" t="s">
        <v>786</v>
      </c>
      <c r="I666" t="s">
        <v>1464</v>
      </c>
      <c r="J666">
        <v>1</v>
      </c>
      <c r="K666" t="s">
        <v>13847</v>
      </c>
      <c r="L666">
        <v>1</v>
      </c>
      <c r="M666" t="s">
        <v>8278</v>
      </c>
      <c r="N666">
        <v>1</v>
      </c>
      <c r="O666" t="s">
        <v>13769</v>
      </c>
      <c r="P666" t="s">
        <v>13849</v>
      </c>
      <c r="Q666">
        <v>270103</v>
      </c>
      <c r="R666" t="s">
        <v>13539</v>
      </c>
      <c r="S666">
        <v>270103008</v>
      </c>
      <c r="T666" t="s">
        <v>13735</v>
      </c>
      <c r="U666">
        <v>2640.0302257485596</v>
      </c>
      <c r="V666">
        <v>7660.7479933819704</v>
      </c>
      <c r="W666">
        <v>3909.8480429435008</v>
      </c>
    </row>
    <row r="667" spans="6:23" x14ac:dyDescent="0.25">
      <c r="F667">
        <v>7</v>
      </c>
      <c r="G667">
        <v>7404</v>
      </c>
      <c r="H667" t="s">
        <v>786</v>
      </c>
      <c r="I667" t="s">
        <v>1464</v>
      </c>
      <c r="J667">
        <v>1</v>
      </c>
      <c r="K667" t="s">
        <v>13847</v>
      </c>
      <c r="L667">
        <v>2</v>
      </c>
      <c r="M667" t="s">
        <v>13770</v>
      </c>
      <c r="N667">
        <v>1</v>
      </c>
      <c r="O667" t="s">
        <v>13769</v>
      </c>
      <c r="P667" t="s">
        <v>13850</v>
      </c>
      <c r="Q667">
        <v>270103</v>
      </c>
      <c r="R667" t="s">
        <v>13539</v>
      </c>
      <c r="S667">
        <v>270103008</v>
      </c>
      <c r="T667" t="s">
        <v>13735</v>
      </c>
      <c r="U667">
        <v>35146.878246906585</v>
      </c>
      <c r="V667">
        <v>54569.272757446015</v>
      </c>
      <c r="W667">
        <v>11781.810826782865</v>
      </c>
    </row>
    <row r="668" spans="6:23" x14ac:dyDescent="0.25">
      <c r="F668">
        <v>7</v>
      </c>
      <c r="G668">
        <v>7404</v>
      </c>
      <c r="H668" t="s">
        <v>786</v>
      </c>
      <c r="I668" t="s">
        <v>1464</v>
      </c>
      <c r="J668">
        <v>1</v>
      </c>
      <c r="K668" t="s">
        <v>13847</v>
      </c>
      <c r="L668">
        <v>2</v>
      </c>
      <c r="M668" t="s">
        <v>13770</v>
      </c>
      <c r="N668">
        <v>1</v>
      </c>
      <c r="O668" t="s">
        <v>13769</v>
      </c>
      <c r="P668" t="s">
        <v>13851</v>
      </c>
      <c r="Q668">
        <v>270103</v>
      </c>
      <c r="R668" t="s">
        <v>13539</v>
      </c>
      <c r="S668">
        <v>270103008</v>
      </c>
      <c r="T668" t="s">
        <v>13735</v>
      </c>
      <c r="U668">
        <v>6243.5061868329085</v>
      </c>
      <c r="V668">
        <v>10034.984280547711</v>
      </c>
      <c r="W668">
        <v>17241.891168252558</v>
      </c>
    </row>
    <row r="669" spans="6:23" x14ac:dyDescent="0.25">
      <c r="F669">
        <v>7</v>
      </c>
      <c r="G669">
        <v>7404</v>
      </c>
      <c r="H669" t="s">
        <v>786</v>
      </c>
      <c r="I669" t="s">
        <v>1464</v>
      </c>
      <c r="J669">
        <v>2</v>
      </c>
      <c r="K669" t="s">
        <v>13852</v>
      </c>
      <c r="L669">
        <v>1</v>
      </c>
      <c r="M669" t="s">
        <v>8278</v>
      </c>
      <c r="N669">
        <v>1</v>
      </c>
      <c r="O669" t="s">
        <v>13769</v>
      </c>
      <c r="P669" t="s">
        <v>13848</v>
      </c>
      <c r="Q669">
        <v>270103</v>
      </c>
      <c r="R669" t="s">
        <v>13539</v>
      </c>
      <c r="S669">
        <v>270103008</v>
      </c>
      <c r="T669" t="s">
        <v>13735</v>
      </c>
      <c r="U669">
        <v>41390.384433739491</v>
      </c>
      <c r="V669">
        <v>64604.257037993717</v>
      </c>
      <c r="W669">
        <v>29023.701995035419</v>
      </c>
    </row>
    <row r="670" spans="6:23" x14ac:dyDescent="0.25">
      <c r="F670">
        <v>7</v>
      </c>
      <c r="G670">
        <v>7404</v>
      </c>
      <c r="H670" t="s">
        <v>786</v>
      </c>
      <c r="I670" t="s">
        <v>1464</v>
      </c>
      <c r="J670">
        <v>3</v>
      </c>
      <c r="K670" t="s">
        <v>13853</v>
      </c>
      <c r="L670">
        <v>1</v>
      </c>
      <c r="M670" t="s">
        <v>8278</v>
      </c>
      <c r="N670">
        <v>1</v>
      </c>
      <c r="O670" t="s">
        <v>13769</v>
      </c>
      <c r="P670" t="s">
        <v>13848</v>
      </c>
      <c r="Q670">
        <v>270103</v>
      </c>
      <c r="R670" t="s">
        <v>13539</v>
      </c>
      <c r="S670">
        <v>270103008</v>
      </c>
      <c r="T670" t="s">
        <v>13735</v>
      </c>
      <c r="U670">
        <v>38750.354207990931</v>
      </c>
      <c r="V670">
        <v>56943.509044611754</v>
      </c>
      <c r="W670">
        <v>25113.853952091918</v>
      </c>
    </row>
    <row r="671" spans="6:23" x14ac:dyDescent="0.25">
      <c r="F671">
        <v>7</v>
      </c>
      <c r="G671">
        <v>7404</v>
      </c>
      <c r="H671" t="s">
        <v>786</v>
      </c>
      <c r="I671" t="s">
        <v>1464</v>
      </c>
      <c r="J671">
        <v>3</v>
      </c>
      <c r="K671" t="s">
        <v>13853</v>
      </c>
      <c r="L671">
        <v>1</v>
      </c>
      <c r="M671" t="s">
        <v>8278</v>
      </c>
      <c r="N671">
        <v>1</v>
      </c>
      <c r="O671" t="s">
        <v>13769</v>
      </c>
      <c r="P671" t="s">
        <v>13849</v>
      </c>
      <c r="Q671">
        <v>270103</v>
      </c>
      <c r="R671" t="s">
        <v>13539</v>
      </c>
      <c r="S671">
        <v>270103008</v>
      </c>
      <c r="T671" t="s">
        <v>13735</v>
      </c>
      <c r="U671">
        <v>2640.0302257485596</v>
      </c>
      <c r="V671">
        <v>7660.7479933819704</v>
      </c>
      <c r="W671">
        <v>3909.8480429435008</v>
      </c>
    </row>
    <row r="672" spans="6:23" x14ac:dyDescent="0.25">
      <c r="F672">
        <v>7</v>
      </c>
      <c r="G672">
        <v>7405</v>
      </c>
      <c r="H672" t="s">
        <v>786</v>
      </c>
      <c r="I672" t="s">
        <v>1467</v>
      </c>
      <c r="J672">
        <v>1</v>
      </c>
      <c r="K672" t="s">
        <v>13847</v>
      </c>
      <c r="L672">
        <v>1</v>
      </c>
      <c r="M672" t="s">
        <v>8278</v>
      </c>
      <c r="N672">
        <v>1</v>
      </c>
      <c r="O672" t="s">
        <v>13769</v>
      </c>
      <c r="P672" t="s">
        <v>13848</v>
      </c>
      <c r="Q672">
        <v>270103</v>
      </c>
      <c r="R672" t="s">
        <v>13539</v>
      </c>
      <c r="S672">
        <v>270103008</v>
      </c>
      <c r="T672" t="s">
        <v>13735</v>
      </c>
      <c r="U672">
        <v>0</v>
      </c>
      <c r="V672">
        <v>21200.46905332285</v>
      </c>
      <c r="W672">
        <v>0</v>
      </c>
    </row>
    <row r="673" spans="6:23" x14ac:dyDescent="0.25">
      <c r="F673">
        <v>7</v>
      </c>
      <c r="G673">
        <v>7405</v>
      </c>
      <c r="H673" t="s">
        <v>786</v>
      </c>
      <c r="I673" t="s">
        <v>1467</v>
      </c>
      <c r="J673">
        <v>1</v>
      </c>
      <c r="K673" t="s">
        <v>13847</v>
      </c>
      <c r="L673">
        <v>2</v>
      </c>
      <c r="M673" t="s">
        <v>13770</v>
      </c>
      <c r="N673">
        <v>1</v>
      </c>
      <c r="O673" t="s">
        <v>13769</v>
      </c>
      <c r="P673" t="s">
        <v>13850</v>
      </c>
      <c r="Q673">
        <v>270103</v>
      </c>
      <c r="R673" t="s">
        <v>13539</v>
      </c>
      <c r="S673">
        <v>270103008</v>
      </c>
      <c r="T673" t="s">
        <v>13735</v>
      </c>
      <c r="U673">
        <v>0</v>
      </c>
      <c r="V673">
        <v>21200.46905332285</v>
      </c>
      <c r="W673">
        <v>0</v>
      </c>
    </row>
    <row r="674" spans="6:23" x14ac:dyDescent="0.25">
      <c r="F674">
        <v>7</v>
      </c>
      <c r="G674">
        <v>7405</v>
      </c>
      <c r="H674" t="s">
        <v>786</v>
      </c>
      <c r="I674" t="s">
        <v>1467</v>
      </c>
      <c r="J674">
        <v>2</v>
      </c>
      <c r="K674" t="s">
        <v>13852</v>
      </c>
      <c r="L674">
        <v>1</v>
      </c>
      <c r="M674" t="s">
        <v>8278</v>
      </c>
      <c r="N674">
        <v>1</v>
      </c>
      <c r="O674" t="s">
        <v>13769</v>
      </c>
      <c r="P674" t="s">
        <v>13848</v>
      </c>
      <c r="Q674">
        <v>270103</v>
      </c>
      <c r="R674" t="s">
        <v>13539</v>
      </c>
      <c r="S674">
        <v>270103008</v>
      </c>
      <c r="T674" t="s">
        <v>13735</v>
      </c>
      <c r="U674">
        <v>0</v>
      </c>
      <c r="V674">
        <v>21200.46905332285</v>
      </c>
      <c r="W674">
        <v>0</v>
      </c>
    </row>
    <row r="675" spans="6:23" x14ac:dyDescent="0.25">
      <c r="F675">
        <v>7</v>
      </c>
      <c r="G675">
        <v>7405</v>
      </c>
      <c r="H675" t="s">
        <v>786</v>
      </c>
      <c r="I675" t="s">
        <v>1467</v>
      </c>
      <c r="J675">
        <v>3</v>
      </c>
      <c r="K675" t="s">
        <v>13853</v>
      </c>
      <c r="L675">
        <v>1</v>
      </c>
      <c r="M675" t="s">
        <v>8278</v>
      </c>
      <c r="N675">
        <v>1</v>
      </c>
      <c r="O675" t="s">
        <v>13769</v>
      </c>
      <c r="P675" t="s">
        <v>13848</v>
      </c>
      <c r="Q675">
        <v>270103</v>
      </c>
      <c r="R675" t="s">
        <v>13539</v>
      </c>
      <c r="S675">
        <v>270103008</v>
      </c>
      <c r="T675" t="s">
        <v>13735</v>
      </c>
      <c r="U675">
        <v>0</v>
      </c>
      <c r="V675">
        <v>21200.46905332285</v>
      </c>
      <c r="W675">
        <v>0</v>
      </c>
    </row>
    <row r="676" spans="6:23" x14ac:dyDescent="0.25">
      <c r="F676">
        <v>7</v>
      </c>
      <c r="G676">
        <v>7406</v>
      </c>
      <c r="H676" t="s">
        <v>786</v>
      </c>
      <c r="I676" t="s">
        <v>1470</v>
      </c>
      <c r="J676">
        <v>1</v>
      </c>
      <c r="K676" t="s">
        <v>13847</v>
      </c>
      <c r="L676">
        <v>1</v>
      </c>
      <c r="M676" t="s">
        <v>8278</v>
      </c>
      <c r="N676">
        <v>1</v>
      </c>
      <c r="O676" t="s">
        <v>13769</v>
      </c>
      <c r="P676" t="s">
        <v>13848</v>
      </c>
      <c r="Q676">
        <v>270103</v>
      </c>
      <c r="R676" t="s">
        <v>13539</v>
      </c>
      <c r="S676">
        <v>270103008</v>
      </c>
      <c r="T676" t="s">
        <v>13735</v>
      </c>
      <c r="U676">
        <v>28137.767429600666</v>
      </c>
      <c r="V676">
        <v>58791.904076738465</v>
      </c>
      <c r="W676">
        <v>12141.851649965049</v>
      </c>
    </row>
    <row r="677" spans="6:23" x14ac:dyDescent="0.25">
      <c r="F677">
        <v>7</v>
      </c>
      <c r="G677">
        <v>7406</v>
      </c>
      <c r="H677" t="s">
        <v>786</v>
      </c>
      <c r="I677" t="s">
        <v>1470</v>
      </c>
      <c r="J677">
        <v>1</v>
      </c>
      <c r="K677" t="s">
        <v>13847</v>
      </c>
      <c r="L677">
        <v>1</v>
      </c>
      <c r="M677" t="s">
        <v>8278</v>
      </c>
      <c r="N677">
        <v>1</v>
      </c>
      <c r="O677" t="s">
        <v>13769</v>
      </c>
      <c r="P677" t="s">
        <v>13849</v>
      </c>
      <c r="Q677">
        <v>270103</v>
      </c>
      <c r="R677" t="s">
        <v>13539</v>
      </c>
      <c r="S677">
        <v>270103008</v>
      </c>
      <c r="T677" t="s">
        <v>13735</v>
      </c>
      <c r="U677">
        <v>4849.9758379826908</v>
      </c>
      <c r="V677">
        <v>4825.336789892287</v>
      </c>
      <c r="W677">
        <v>8795.0760434318072</v>
      </c>
    </row>
    <row r="678" spans="6:23" x14ac:dyDescent="0.25">
      <c r="F678">
        <v>7</v>
      </c>
      <c r="G678">
        <v>7406</v>
      </c>
      <c r="H678" t="s">
        <v>786</v>
      </c>
      <c r="I678" t="s">
        <v>1470</v>
      </c>
      <c r="J678">
        <v>1</v>
      </c>
      <c r="K678" t="s">
        <v>13847</v>
      </c>
      <c r="L678">
        <v>2</v>
      </c>
      <c r="M678" t="s">
        <v>13770</v>
      </c>
      <c r="N678">
        <v>1</v>
      </c>
      <c r="O678" t="s">
        <v>13769</v>
      </c>
      <c r="P678" t="s">
        <v>13850</v>
      </c>
      <c r="Q678">
        <v>270103</v>
      </c>
      <c r="R678" t="s">
        <v>13539</v>
      </c>
      <c r="S678">
        <v>270103008</v>
      </c>
      <c r="T678" t="s">
        <v>13735</v>
      </c>
      <c r="U678">
        <v>20875.982954795061</v>
      </c>
      <c r="V678">
        <v>58791.904076738465</v>
      </c>
      <c r="W678">
        <v>12141.851649965049</v>
      </c>
    </row>
    <row r="679" spans="6:23" x14ac:dyDescent="0.25">
      <c r="F679">
        <v>7</v>
      </c>
      <c r="G679">
        <v>7406</v>
      </c>
      <c r="H679" t="s">
        <v>786</v>
      </c>
      <c r="I679" t="s">
        <v>1470</v>
      </c>
      <c r="J679">
        <v>1</v>
      </c>
      <c r="K679" t="s">
        <v>13847</v>
      </c>
      <c r="L679">
        <v>2</v>
      </c>
      <c r="M679" t="s">
        <v>13770</v>
      </c>
      <c r="N679">
        <v>1</v>
      </c>
      <c r="O679" t="s">
        <v>13769</v>
      </c>
      <c r="P679" t="s">
        <v>13851</v>
      </c>
      <c r="Q679">
        <v>270103</v>
      </c>
      <c r="R679" t="s">
        <v>13539</v>
      </c>
      <c r="S679">
        <v>270103008</v>
      </c>
      <c r="T679" t="s">
        <v>13735</v>
      </c>
      <c r="U679">
        <v>12111.760312788298</v>
      </c>
      <c r="V679">
        <v>4825.336789892287</v>
      </c>
      <c r="W679">
        <v>8795.0760434318072</v>
      </c>
    </row>
    <row r="680" spans="6:23" x14ac:dyDescent="0.25">
      <c r="F680">
        <v>7</v>
      </c>
      <c r="G680">
        <v>7406</v>
      </c>
      <c r="H680" t="s">
        <v>786</v>
      </c>
      <c r="I680" t="s">
        <v>1470</v>
      </c>
      <c r="J680">
        <v>2</v>
      </c>
      <c r="K680" t="s">
        <v>13852</v>
      </c>
      <c r="L680">
        <v>1</v>
      </c>
      <c r="M680" t="s">
        <v>8278</v>
      </c>
      <c r="N680">
        <v>1</v>
      </c>
      <c r="O680" t="s">
        <v>13769</v>
      </c>
      <c r="P680" t="s">
        <v>13848</v>
      </c>
      <c r="Q680">
        <v>270103</v>
      </c>
      <c r="R680" t="s">
        <v>13539</v>
      </c>
      <c r="S680">
        <v>270103008</v>
      </c>
      <c r="T680" t="s">
        <v>13735</v>
      </c>
      <c r="U680">
        <v>32987.743267583362</v>
      </c>
      <c r="V680">
        <v>63617.240866630767</v>
      </c>
      <c r="W680">
        <v>20936.92769339685</v>
      </c>
    </row>
    <row r="681" spans="6:23" x14ac:dyDescent="0.25">
      <c r="F681">
        <v>7</v>
      </c>
      <c r="G681">
        <v>7406</v>
      </c>
      <c r="H681" t="s">
        <v>786</v>
      </c>
      <c r="I681" t="s">
        <v>1470</v>
      </c>
      <c r="J681">
        <v>3</v>
      </c>
      <c r="K681" t="s">
        <v>13853</v>
      </c>
      <c r="L681">
        <v>1</v>
      </c>
      <c r="M681" t="s">
        <v>8278</v>
      </c>
      <c r="N681">
        <v>1</v>
      </c>
      <c r="O681" t="s">
        <v>13769</v>
      </c>
      <c r="P681" t="s">
        <v>13848</v>
      </c>
      <c r="Q681">
        <v>270103</v>
      </c>
      <c r="R681" t="s">
        <v>13539</v>
      </c>
      <c r="S681">
        <v>270103008</v>
      </c>
      <c r="T681" t="s">
        <v>13735</v>
      </c>
      <c r="U681">
        <v>28137.767429600666</v>
      </c>
      <c r="V681">
        <v>58791.904076738465</v>
      </c>
      <c r="W681">
        <v>12141.851649965049</v>
      </c>
    </row>
    <row r="682" spans="6:23" x14ac:dyDescent="0.25">
      <c r="F682">
        <v>7</v>
      </c>
      <c r="G682">
        <v>7406</v>
      </c>
      <c r="H682" t="s">
        <v>786</v>
      </c>
      <c r="I682" t="s">
        <v>1470</v>
      </c>
      <c r="J682">
        <v>3</v>
      </c>
      <c r="K682" t="s">
        <v>13853</v>
      </c>
      <c r="L682">
        <v>1</v>
      </c>
      <c r="M682" t="s">
        <v>8278</v>
      </c>
      <c r="N682">
        <v>1</v>
      </c>
      <c r="O682" t="s">
        <v>13769</v>
      </c>
      <c r="P682" t="s">
        <v>13849</v>
      </c>
      <c r="Q682">
        <v>270103</v>
      </c>
      <c r="R682" t="s">
        <v>13539</v>
      </c>
      <c r="S682">
        <v>270103008</v>
      </c>
      <c r="T682" t="s">
        <v>13735</v>
      </c>
      <c r="U682">
        <v>4849.9758379826908</v>
      </c>
      <c r="V682">
        <v>4825.336789892287</v>
      </c>
      <c r="W682">
        <v>8795.0760434318072</v>
      </c>
    </row>
    <row r="683" spans="6:23" x14ac:dyDescent="0.25">
      <c r="F683">
        <v>8</v>
      </c>
      <c r="G683">
        <v>8101</v>
      </c>
      <c r="H683" t="s">
        <v>768</v>
      </c>
      <c r="I683" t="s">
        <v>1479</v>
      </c>
      <c r="J683">
        <v>1</v>
      </c>
      <c r="K683" t="s">
        <v>13847</v>
      </c>
      <c r="L683">
        <v>1</v>
      </c>
      <c r="M683" t="s">
        <v>8278</v>
      </c>
      <c r="N683">
        <v>1</v>
      </c>
      <c r="O683" t="s">
        <v>13769</v>
      </c>
      <c r="P683" t="s">
        <v>13848</v>
      </c>
      <c r="Q683">
        <v>270103</v>
      </c>
      <c r="R683" t="s">
        <v>13539</v>
      </c>
      <c r="S683">
        <v>270103008</v>
      </c>
      <c r="T683" t="s">
        <v>13735</v>
      </c>
      <c r="U683">
        <v>47802.790321493565</v>
      </c>
      <c r="V683">
        <v>56653.432714041061</v>
      </c>
      <c r="W683">
        <v>41348.502791768573</v>
      </c>
    </row>
    <row r="684" spans="6:23" x14ac:dyDescent="0.25">
      <c r="F684">
        <v>8</v>
      </c>
      <c r="G684">
        <v>8101</v>
      </c>
      <c r="H684" t="s">
        <v>768</v>
      </c>
      <c r="I684" t="s">
        <v>1479</v>
      </c>
      <c r="J684">
        <v>1</v>
      </c>
      <c r="K684" t="s">
        <v>13847</v>
      </c>
      <c r="L684">
        <v>1</v>
      </c>
      <c r="M684" t="s">
        <v>8278</v>
      </c>
      <c r="N684">
        <v>1</v>
      </c>
      <c r="O684" t="s">
        <v>13769</v>
      </c>
      <c r="P684" t="s">
        <v>13849</v>
      </c>
      <c r="Q684">
        <v>270103</v>
      </c>
      <c r="R684" t="s">
        <v>13539</v>
      </c>
      <c r="S684">
        <v>270103008</v>
      </c>
      <c r="T684" t="s">
        <v>13735</v>
      </c>
      <c r="U684">
        <v>16950.866078048122</v>
      </c>
      <c r="V684">
        <v>16080.822957200569</v>
      </c>
      <c r="W684">
        <v>13546.864604742763</v>
      </c>
    </row>
    <row r="685" spans="6:23" x14ac:dyDescent="0.25">
      <c r="F685">
        <v>8</v>
      </c>
      <c r="G685">
        <v>8101</v>
      </c>
      <c r="H685" t="s">
        <v>768</v>
      </c>
      <c r="I685" t="s">
        <v>1479</v>
      </c>
      <c r="J685">
        <v>1</v>
      </c>
      <c r="K685" t="s">
        <v>13847</v>
      </c>
      <c r="L685">
        <v>2</v>
      </c>
      <c r="M685" t="s">
        <v>13770</v>
      </c>
      <c r="N685">
        <v>1</v>
      </c>
      <c r="O685" t="s">
        <v>13769</v>
      </c>
      <c r="P685" t="s">
        <v>13850</v>
      </c>
      <c r="Q685">
        <v>270103</v>
      </c>
      <c r="R685" t="s">
        <v>13539</v>
      </c>
      <c r="S685">
        <v>270103008</v>
      </c>
      <c r="T685" t="s">
        <v>13735</v>
      </c>
      <c r="U685">
        <v>38812.596886162974</v>
      </c>
      <c r="V685">
        <v>44603.959747069974</v>
      </c>
      <c r="W685">
        <v>25698.834445602664</v>
      </c>
    </row>
    <row r="686" spans="6:23" x14ac:dyDescent="0.25">
      <c r="F686">
        <v>8</v>
      </c>
      <c r="G686">
        <v>8101</v>
      </c>
      <c r="H686" t="s">
        <v>768</v>
      </c>
      <c r="I686" t="s">
        <v>1479</v>
      </c>
      <c r="J686">
        <v>1</v>
      </c>
      <c r="K686" t="s">
        <v>13847</v>
      </c>
      <c r="L686">
        <v>2</v>
      </c>
      <c r="M686" t="s">
        <v>13770</v>
      </c>
      <c r="N686">
        <v>1</v>
      </c>
      <c r="O686" t="s">
        <v>13769</v>
      </c>
      <c r="P686" t="s">
        <v>13851</v>
      </c>
      <c r="Q686">
        <v>270103</v>
      </c>
      <c r="R686" t="s">
        <v>13539</v>
      </c>
      <c r="S686">
        <v>270103008</v>
      </c>
      <c r="T686" t="s">
        <v>13735</v>
      </c>
      <c r="U686">
        <v>25941.059513378714</v>
      </c>
      <c r="V686">
        <v>28130.295924171674</v>
      </c>
      <c r="W686">
        <v>29196.532950908681</v>
      </c>
    </row>
    <row r="687" spans="6:23" x14ac:dyDescent="0.25">
      <c r="F687">
        <v>8</v>
      </c>
      <c r="G687">
        <v>8101</v>
      </c>
      <c r="H687" t="s">
        <v>768</v>
      </c>
      <c r="I687" t="s">
        <v>1479</v>
      </c>
      <c r="J687">
        <v>2</v>
      </c>
      <c r="K687" t="s">
        <v>13852</v>
      </c>
      <c r="L687">
        <v>1</v>
      </c>
      <c r="M687" t="s">
        <v>8278</v>
      </c>
      <c r="N687">
        <v>1</v>
      </c>
      <c r="O687" t="s">
        <v>13769</v>
      </c>
      <c r="P687" t="s">
        <v>13848</v>
      </c>
      <c r="Q687">
        <v>270103</v>
      </c>
      <c r="R687" t="s">
        <v>13539</v>
      </c>
      <c r="S687">
        <v>270103008</v>
      </c>
      <c r="T687" t="s">
        <v>13735</v>
      </c>
      <c r="U687">
        <v>62979.375884612789</v>
      </c>
      <c r="V687">
        <v>70873.894042233587</v>
      </c>
      <c r="W687">
        <v>49795.505413305451</v>
      </c>
    </row>
    <row r="688" spans="6:23" x14ac:dyDescent="0.25">
      <c r="F688">
        <v>8</v>
      </c>
      <c r="G688">
        <v>8101</v>
      </c>
      <c r="H688" t="s">
        <v>768</v>
      </c>
      <c r="I688" t="s">
        <v>1479</v>
      </c>
      <c r="J688">
        <v>2</v>
      </c>
      <c r="K688" t="s">
        <v>13852</v>
      </c>
      <c r="L688">
        <v>1</v>
      </c>
      <c r="M688" t="s">
        <v>8278</v>
      </c>
      <c r="N688">
        <v>1</v>
      </c>
      <c r="O688" t="s">
        <v>13769</v>
      </c>
      <c r="P688" t="s">
        <v>13849</v>
      </c>
      <c r="Q688">
        <v>270103</v>
      </c>
      <c r="R688" t="s">
        <v>13539</v>
      </c>
      <c r="S688">
        <v>270103008</v>
      </c>
      <c r="T688" t="s">
        <v>13735</v>
      </c>
      <c r="U688">
        <v>1774.280514928894</v>
      </c>
      <c r="V688">
        <v>1860.3616290080577</v>
      </c>
      <c r="W688">
        <v>5099.8619832058748</v>
      </c>
    </row>
    <row r="689" spans="6:23" x14ac:dyDescent="0.25">
      <c r="F689">
        <v>8</v>
      </c>
      <c r="G689">
        <v>8101</v>
      </c>
      <c r="H689" t="s">
        <v>768</v>
      </c>
      <c r="I689" t="s">
        <v>1479</v>
      </c>
      <c r="J689">
        <v>3</v>
      </c>
      <c r="K689" t="s">
        <v>13853</v>
      </c>
      <c r="L689">
        <v>1</v>
      </c>
      <c r="M689" t="s">
        <v>8278</v>
      </c>
      <c r="N689">
        <v>1</v>
      </c>
      <c r="O689" t="s">
        <v>13769</v>
      </c>
      <c r="P689" t="s">
        <v>13848</v>
      </c>
      <c r="Q689">
        <v>270103</v>
      </c>
      <c r="R689" t="s">
        <v>13539</v>
      </c>
      <c r="S689">
        <v>270103008</v>
      </c>
      <c r="T689" t="s">
        <v>13735</v>
      </c>
      <c r="U689">
        <v>47802.790321493565</v>
      </c>
      <c r="V689">
        <v>56653.432714041061</v>
      </c>
      <c r="W689">
        <v>41348.502791768573</v>
      </c>
    </row>
    <row r="690" spans="6:23" x14ac:dyDescent="0.25">
      <c r="F690">
        <v>8</v>
      </c>
      <c r="G690">
        <v>8101</v>
      </c>
      <c r="H690" t="s">
        <v>768</v>
      </c>
      <c r="I690" t="s">
        <v>1479</v>
      </c>
      <c r="J690">
        <v>3</v>
      </c>
      <c r="K690" t="s">
        <v>13853</v>
      </c>
      <c r="L690">
        <v>1</v>
      </c>
      <c r="M690" t="s">
        <v>8278</v>
      </c>
      <c r="N690">
        <v>1</v>
      </c>
      <c r="O690" t="s">
        <v>13769</v>
      </c>
      <c r="P690" t="s">
        <v>13849</v>
      </c>
      <c r="Q690">
        <v>270103</v>
      </c>
      <c r="R690" t="s">
        <v>13539</v>
      </c>
      <c r="S690">
        <v>270103008</v>
      </c>
      <c r="T690" t="s">
        <v>13735</v>
      </c>
      <c r="U690">
        <v>16950.866078048122</v>
      </c>
      <c r="V690">
        <v>16080.822957200569</v>
      </c>
      <c r="W690">
        <v>13546.864604742763</v>
      </c>
    </row>
    <row r="691" spans="6:23" x14ac:dyDescent="0.25">
      <c r="F691">
        <v>8</v>
      </c>
      <c r="G691">
        <v>8102</v>
      </c>
      <c r="H691" t="s">
        <v>768</v>
      </c>
      <c r="I691" t="s">
        <v>1482</v>
      </c>
      <c r="J691">
        <v>1</v>
      </c>
      <c r="K691" t="s">
        <v>13847</v>
      </c>
      <c r="L691">
        <v>1</v>
      </c>
      <c r="M691" t="s">
        <v>8278</v>
      </c>
      <c r="N691">
        <v>1</v>
      </c>
      <c r="O691" t="s">
        <v>13769</v>
      </c>
      <c r="P691" t="s">
        <v>13848</v>
      </c>
      <c r="Q691">
        <v>270103</v>
      </c>
      <c r="R691" t="s">
        <v>13539</v>
      </c>
      <c r="S691">
        <v>270103008</v>
      </c>
      <c r="T691" t="s">
        <v>13735</v>
      </c>
      <c r="U691">
        <v>46704.157055545264</v>
      </c>
      <c r="V691">
        <v>22712.903099201503</v>
      </c>
      <c r="W691">
        <v>68728.902417932724</v>
      </c>
    </row>
    <row r="692" spans="6:23" x14ac:dyDescent="0.25">
      <c r="F692">
        <v>8</v>
      </c>
      <c r="G692">
        <v>8102</v>
      </c>
      <c r="H692" t="s">
        <v>768</v>
      </c>
      <c r="I692" t="s">
        <v>1482</v>
      </c>
      <c r="J692">
        <v>1</v>
      </c>
      <c r="K692" t="s">
        <v>13847</v>
      </c>
      <c r="L692">
        <v>1</v>
      </c>
      <c r="M692" t="s">
        <v>8278</v>
      </c>
      <c r="N692">
        <v>1</v>
      </c>
      <c r="O692" t="s">
        <v>13769</v>
      </c>
      <c r="P692" t="s">
        <v>13849</v>
      </c>
      <c r="Q692">
        <v>270103</v>
      </c>
      <c r="R692" t="s">
        <v>13539</v>
      </c>
      <c r="S692">
        <v>270103008</v>
      </c>
      <c r="T692" t="s">
        <v>13735</v>
      </c>
      <c r="U692">
        <v>6291.987271227249</v>
      </c>
      <c r="V692">
        <v>12177.859275860868</v>
      </c>
      <c r="W692">
        <v>23464.421527831913</v>
      </c>
    </row>
    <row r="693" spans="6:23" x14ac:dyDescent="0.25">
      <c r="F693">
        <v>8</v>
      </c>
      <c r="G693">
        <v>8102</v>
      </c>
      <c r="H693" t="s">
        <v>768</v>
      </c>
      <c r="I693" t="s">
        <v>1482</v>
      </c>
      <c r="J693">
        <v>1</v>
      </c>
      <c r="K693" t="s">
        <v>13847</v>
      </c>
      <c r="L693">
        <v>2</v>
      </c>
      <c r="M693" t="s">
        <v>13770</v>
      </c>
      <c r="N693">
        <v>1</v>
      </c>
      <c r="O693" t="s">
        <v>13769</v>
      </c>
      <c r="P693" t="s">
        <v>13850</v>
      </c>
      <c r="Q693">
        <v>270103</v>
      </c>
      <c r="R693" t="s">
        <v>13539</v>
      </c>
      <c r="S693">
        <v>270103008</v>
      </c>
      <c r="T693" t="s">
        <v>13735</v>
      </c>
      <c r="U693">
        <v>21736.568282457527</v>
      </c>
      <c r="V693">
        <v>11424.0429677385</v>
      </c>
      <c r="W693">
        <v>52665.335916625343</v>
      </c>
    </row>
    <row r="694" spans="6:23" x14ac:dyDescent="0.25">
      <c r="F694">
        <v>8</v>
      </c>
      <c r="G694">
        <v>8102</v>
      </c>
      <c r="H694" t="s">
        <v>768</v>
      </c>
      <c r="I694" t="s">
        <v>1482</v>
      </c>
      <c r="J694">
        <v>1</v>
      </c>
      <c r="K694" t="s">
        <v>13847</v>
      </c>
      <c r="L694">
        <v>2</v>
      </c>
      <c r="M694" t="s">
        <v>13770</v>
      </c>
      <c r="N694">
        <v>1</v>
      </c>
      <c r="O694" t="s">
        <v>13769</v>
      </c>
      <c r="P694" t="s">
        <v>13851</v>
      </c>
      <c r="Q694">
        <v>270103</v>
      </c>
      <c r="R694" t="s">
        <v>13539</v>
      </c>
      <c r="S694">
        <v>270103008</v>
      </c>
      <c r="T694" t="s">
        <v>13735</v>
      </c>
      <c r="U694">
        <v>31259.576044314988</v>
      </c>
      <c r="V694">
        <v>23466.719407323879</v>
      </c>
      <c r="W694">
        <v>39527.988029139306</v>
      </c>
    </row>
    <row r="695" spans="6:23" x14ac:dyDescent="0.25">
      <c r="F695">
        <v>8</v>
      </c>
      <c r="G695">
        <v>8102</v>
      </c>
      <c r="H695" t="s">
        <v>768</v>
      </c>
      <c r="I695" t="s">
        <v>1482</v>
      </c>
      <c r="J695">
        <v>2</v>
      </c>
      <c r="K695" t="s">
        <v>13852</v>
      </c>
      <c r="L695">
        <v>1</v>
      </c>
      <c r="M695" t="s">
        <v>8278</v>
      </c>
      <c r="N695">
        <v>1</v>
      </c>
      <c r="O695" t="s">
        <v>13769</v>
      </c>
      <c r="P695" t="s">
        <v>13848</v>
      </c>
      <c r="Q695">
        <v>270103</v>
      </c>
      <c r="R695" t="s">
        <v>13539</v>
      </c>
      <c r="S695">
        <v>270103008</v>
      </c>
      <c r="T695" t="s">
        <v>13735</v>
      </c>
      <c r="U695">
        <v>52996.144326772512</v>
      </c>
      <c r="V695">
        <v>34890.762375062368</v>
      </c>
      <c r="W695">
        <v>81631.48464961072</v>
      </c>
    </row>
    <row r="696" spans="6:23" x14ac:dyDescent="0.25">
      <c r="F696">
        <v>8</v>
      </c>
      <c r="G696">
        <v>8102</v>
      </c>
      <c r="H696" t="s">
        <v>768</v>
      </c>
      <c r="I696" t="s">
        <v>1482</v>
      </c>
      <c r="J696">
        <v>2</v>
      </c>
      <c r="K696" t="s">
        <v>13852</v>
      </c>
      <c r="L696">
        <v>1</v>
      </c>
      <c r="M696" t="s">
        <v>8278</v>
      </c>
      <c r="N696">
        <v>1</v>
      </c>
      <c r="O696" t="s">
        <v>13769</v>
      </c>
      <c r="P696" t="s">
        <v>13849</v>
      </c>
      <c r="Q696">
        <v>270103</v>
      </c>
      <c r="R696" t="s">
        <v>13539</v>
      </c>
      <c r="S696">
        <v>270103008</v>
      </c>
      <c r="T696" t="s">
        <v>13735</v>
      </c>
      <c r="U696">
        <v>0</v>
      </c>
      <c r="V696">
        <v>0</v>
      </c>
      <c r="W696">
        <v>10561.839296153914</v>
      </c>
    </row>
    <row r="697" spans="6:23" x14ac:dyDescent="0.25">
      <c r="F697">
        <v>8</v>
      </c>
      <c r="G697">
        <v>8102</v>
      </c>
      <c r="H697" t="s">
        <v>768</v>
      </c>
      <c r="I697" t="s">
        <v>1482</v>
      </c>
      <c r="J697">
        <v>3</v>
      </c>
      <c r="K697" t="s">
        <v>13853</v>
      </c>
      <c r="L697">
        <v>1</v>
      </c>
      <c r="M697" t="s">
        <v>8278</v>
      </c>
      <c r="N697">
        <v>1</v>
      </c>
      <c r="O697" t="s">
        <v>13769</v>
      </c>
      <c r="P697" t="s">
        <v>13848</v>
      </c>
      <c r="Q697">
        <v>270103</v>
      </c>
      <c r="R697" t="s">
        <v>13539</v>
      </c>
      <c r="S697">
        <v>270103008</v>
      </c>
      <c r="T697" t="s">
        <v>13735</v>
      </c>
      <c r="U697">
        <v>46704.157055545264</v>
      </c>
      <c r="V697">
        <v>22712.903099201503</v>
      </c>
      <c r="W697">
        <v>68728.902417932724</v>
      </c>
    </row>
    <row r="698" spans="6:23" x14ac:dyDescent="0.25">
      <c r="F698">
        <v>8</v>
      </c>
      <c r="G698">
        <v>8102</v>
      </c>
      <c r="H698" t="s">
        <v>768</v>
      </c>
      <c r="I698" t="s">
        <v>1482</v>
      </c>
      <c r="J698">
        <v>3</v>
      </c>
      <c r="K698" t="s">
        <v>13853</v>
      </c>
      <c r="L698">
        <v>1</v>
      </c>
      <c r="M698" t="s">
        <v>8278</v>
      </c>
      <c r="N698">
        <v>1</v>
      </c>
      <c r="O698" t="s">
        <v>13769</v>
      </c>
      <c r="P698" t="s">
        <v>13849</v>
      </c>
      <c r="Q698">
        <v>270103</v>
      </c>
      <c r="R698" t="s">
        <v>13539</v>
      </c>
      <c r="S698">
        <v>270103008</v>
      </c>
      <c r="T698" t="s">
        <v>13735</v>
      </c>
      <c r="U698">
        <v>6291.987271227249</v>
      </c>
      <c r="V698">
        <v>12177.859275860868</v>
      </c>
      <c r="W698">
        <v>23464.421527831913</v>
      </c>
    </row>
    <row r="699" spans="6:23" x14ac:dyDescent="0.25">
      <c r="F699">
        <v>8</v>
      </c>
      <c r="G699">
        <v>8103</v>
      </c>
      <c r="H699" t="s">
        <v>768</v>
      </c>
      <c r="I699" t="s">
        <v>1485</v>
      </c>
      <c r="J699">
        <v>1</v>
      </c>
      <c r="K699" t="s">
        <v>13847</v>
      </c>
      <c r="L699">
        <v>1</v>
      </c>
      <c r="M699" t="s">
        <v>8278</v>
      </c>
      <c r="N699">
        <v>1</v>
      </c>
      <c r="O699" t="s">
        <v>13769</v>
      </c>
      <c r="P699" t="s">
        <v>13848</v>
      </c>
      <c r="Q699">
        <v>270103</v>
      </c>
      <c r="R699" t="s">
        <v>13539</v>
      </c>
      <c r="S699">
        <v>270103008</v>
      </c>
      <c r="T699" t="s">
        <v>13735</v>
      </c>
      <c r="U699">
        <v>51187.19548490928</v>
      </c>
      <c r="V699">
        <v>113720.88141331695</v>
      </c>
      <c r="W699">
        <v>45619.313088181807</v>
      </c>
    </row>
    <row r="700" spans="6:23" x14ac:dyDescent="0.25">
      <c r="F700">
        <v>8</v>
      </c>
      <c r="G700">
        <v>8103</v>
      </c>
      <c r="H700" t="s">
        <v>768</v>
      </c>
      <c r="I700" t="s">
        <v>1485</v>
      </c>
      <c r="J700">
        <v>1</v>
      </c>
      <c r="K700" t="s">
        <v>13847</v>
      </c>
      <c r="L700">
        <v>1</v>
      </c>
      <c r="M700" t="s">
        <v>8278</v>
      </c>
      <c r="N700">
        <v>1</v>
      </c>
      <c r="O700" t="s">
        <v>13769</v>
      </c>
      <c r="P700" t="s">
        <v>13849</v>
      </c>
      <c r="Q700">
        <v>270103</v>
      </c>
      <c r="R700" t="s">
        <v>13539</v>
      </c>
      <c r="S700">
        <v>270103008</v>
      </c>
      <c r="T700" t="s">
        <v>13735</v>
      </c>
      <c r="U700">
        <v>12339.337286977227</v>
      </c>
      <c r="V700">
        <v>12255.657219999144</v>
      </c>
      <c r="W700">
        <v>12069.561639468027</v>
      </c>
    </row>
    <row r="701" spans="6:23" x14ac:dyDescent="0.25">
      <c r="F701">
        <v>8</v>
      </c>
      <c r="G701">
        <v>8103</v>
      </c>
      <c r="H701" t="s">
        <v>768</v>
      </c>
      <c r="I701" t="s">
        <v>1485</v>
      </c>
      <c r="J701">
        <v>1</v>
      </c>
      <c r="K701" t="s">
        <v>13847</v>
      </c>
      <c r="L701">
        <v>2</v>
      </c>
      <c r="M701" t="s">
        <v>13770</v>
      </c>
      <c r="N701">
        <v>1</v>
      </c>
      <c r="O701" t="s">
        <v>13769</v>
      </c>
      <c r="P701" t="s">
        <v>13850</v>
      </c>
      <c r="Q701">
        <v>270103</v>
      </c>
      <c r="R701" t="s">
        <v>13539</v>
      </c>
      <c r="S701">
        <v>270103008</v>
      </c>
      <c r="T701" t="s">
        <v>13735</v>
      </c>
      <c r="U701">
        <v>35957.582839127848</v>
      </c>
      <c r="V701">
        <v>111301.50167149545</v>
      </c>
      <c r="W701">
        <v>34458.462922022343</v>
      </c>
    </row>
    <row r="702" spans="6:23" x14ac:dyDescent="0.25">
      <c r="F702">
        <v>8</v>
      </c>
      <c r="G702">
        <v>8103</v>
      </c>
      <c r="H702" t="s">
        <v>768</v>
      </c>
      <c r="I702" t="s">
        <v>1485</v>
      </c>
      <c r="J702">
        <v>1</v>
      </c>
      <c r="K702" t="s">
        <v>13847</v>
      </c>
      <c r="L702">
        <v>2</v>
      </c>
      <c r="M702" t="s">
        <v>13770</v>
      </c>
      <c r="N702">
        <v>1</v>
      </c>
      <c r="O702" t="s">
        <v>13769</v>
      </c>
      <c r="P702" t="s">
        <v>13851</v>
      </c>
      <c r="Q702">
        <v>270103</v>
      </c>
      <c r="R702" t="s">
        <v>13539</v>
      </c>
      <c r="S702">
        <v>270103008</v>
      </c>
      <c r="T702" t="s">
        <v>13735</v>
      </c>
      <c r="U702">
        <v>27568.94993275866</v>
      </c>
      <c r="V702">
        <v>14675.036961820644</v>
      </c>
      <c r="W702">
        <v>23230.411805627497</v>
      </c>
    </row>
    <row r="703" spans="6:23" x14ac:dyDescent="0.25">
      <c r="F703">
        <v>8</v>
      </c>
      <c r="G703">
        <v>8103</v>
      </c>
      <c r="H703" t="s">
        <v>768</v>
      </c>
      <c r="I703" t="s">
        <v>1485</v>
      </c>
      <c r="J703">
        <v>2</v>
      </c>
      <c r="K703" t="s">
        <v>13852</v>
      </c>
      <c r="L703">
        <v>1</v>
      </c>
      <c r="M703" t="s">
        <v>8278</v>
      </c>
      <c r="N703">
        <v>1</v>
      </c>
      <c r="O703" t="s">
        <v>13769</v>
      </c>
      <c r="P703" t="s">
        <v>13848</v>
      </c>
      <c r="Q703">
        <v>270103</v>
      </c>
      <c r="R703" t="s">
        <v>13539</v>
      </c>
      <c r="S703">
        <v>270103008</v>
      </c>
      <c r="T703" t="s">
        <v>13735</v>
      </c>
      <c r="U703">
        <v>58477.92058907824</v>
      </c>
      <c r="V703">
        <v>121740.61172044088</v>
      </c>
      <c r="W703">
        <v>51654.093907915834</v>
      </c>
    </row>
    <row r="704" spans="6:23" x14ac:dyDescent="0.25">
      <c r="F704">
        <v>8</v>
      </c>
      <c r="G704">
        <v>8103</v>
      </c>
      <c r="H704" t="s">
        <v>768</v>
      </c>
      <c r="I704" t="s">
        <v>1485</v>
      </c>
      <c r="J704">
        <v>2</v>
      </c>
      <c r="K704" t="s">
        <v>13852</v>
      </c>
      <c r="L704">
        <v>1</v>
      </c>
      <c r="M704" t="s">
        <v>8278</v>
      </c>
      <c r="N704">
        <v>1</v>
      </c>
      <c r="O704" t="s">
        <v>13769</v>
      </c>
      <c r="P704" t="s">
        <v>13849</v>
      </c>
      <c r="Q704">
        <v>270103</v>
      </c>
      <c r="R704" t="s">
        <v>13539</v>
      </c>
      <c r="S704">
        <v>270103008</v>
      </c>
      <c r="T704" t="s">
        <v>13735</v>
      </c>
      <c r="U704">
        <v>5048.6121828082632</v>
      </c>
      <c r="V704">
        <v>4235.9269128751785</v>
      </c>
      <c r="W704">
        <v>6034.7808197340128</v>
      </c>
    </row>
    <row r="705" spans="6:23" x14ac:dyDescent="0.25">
      <c r="F705">
        <v>8</v>
      </c>
      <c r="G705">
        <v>8103</v>
      </c>
      <c r="H705" t="s">
        <v>768</v>
      </c>
      <c r="I705" t="s">
        <v>1485</v>
      </c>
      <c r="J705">
        <v>3</v>
      </c>
      <c r="K705" t="s">
        <v>13853</v>
      </c>
      <c r="L705">
        <v>1</v>
      </c>
      <c r="M705" t="s">
        <v>8278</v>
      </c>
      <c r="N705">
        <v>1</v>
      </c>
      <c r="O705" t="s">
        <v>13769</v>
      </c>
      <c r="P705" t="s">
        <v>13848</v>
      </c>
      <c r="Q705">
        <v>270103</v>
      </c>
      <c r="R705" t="s">
        <v>13539</v>
      </c>
      <c r="S705">
        <v>270103008</v>
      </c>
      <c r="T705" t="s">
        <v>13735</v>
      </c>
      <c r="U705">
        <v>51187.19548490928</v>
      </c>
      <c r="V705">
        <v>117956.80832619211</v>
      </c>
      <c r="W705">
        <v>45619.313088181807</v>
      </c>
    </row>
    <row r="706" spans="6:23" x14ac:dyDescent="0.25">
      <c r="F706">
        <v>8</v>
      </c>
      <c r="G706">
        <v>8103</v>
      </c>
      <c r="H706" t="s">
        <v>768</v>
      </c>
      <c r="I706" t="s">
        <v>1485</v>
      </c>
      <c r="J706">
        <v>3</v>
      </c>
      <c r="K706" t="s">
        <v>13853</v>
      </c>
      <c r="L706">
        <v>1</v>
      </c>
      <c r="M706" t="s">
        <v>8278</v>
      </c>
      <c r="N706">
        <v>1</v>
      </c>
      <c r="O706" t="s">
        <v>13769</v>
      </c>
      <c r="P706" t="s">
        <v>13849</v>
      </c>
      <c r="Q706">
        <v>270103</v>
      </c>
      <c r="R706" t="s">
        <v>13539</v>
      </c>
      <c r="S706">
        <v>270103008</v>
      </c>
      <c r="T706" t="s">
        <v>13735</v>
      </c>
      <c r="U706">
        <v>12339.337286977227</v>
      </c>
      <c r="V706">
        <v>8019.7303071239648</v>
      </c>
      <c r="W706">
        <v>12069.561639468027</v>
      </c>
    </row>
    <row r="707" spans="6:23" x14ac:dyDescent="0.25">
      <c r="F707">
        <v>8</v>
      </c>
      <c r="G707">
        <v>8105</v>
      </c>
      <c r="H707" t="s">
        <v>768</v>
      </c>
      <c r="I707" t="s">
        <v>1491</v>
      </c>
      <c r="J707">
        <v>1</v>
      </c>
      <c r="K707" t="s">
        <v>13847</v>
      </c>
      <c r="L707">
        <v>1</v>
      </c>
      <c r="M707" t="s">
        <v>8278</v>
      </c>
      <c r="N707">
        <v>1</v>
      </c>
      <c r="O707" t="s">
        <v>13769</v>
      </c>
      <c r="P707" t="s">
        <v>13848</v>
      </c>
      <c r="Q707">
        <v>270103</v>
      </c>
      <c r="R707" t="s">
        <v>13539</v>
      </c>
      <c r="S707">
        <v>270103008</v>
      </c>
      <c r="T707" t="s">
        <v>13735</v>
      </c>
      <c r="U707">
        <v>0</v>
      </c>
      <c r="V707">
        <v>40837.28747419329</v>
      </c>
      <c r="W707">
        <v>13185.196446066011</v>
      </c>
    </row>
    <row r="708" spans="6:23" x14ac:dyDescent="0.25">
      <c r="F708">
        <v>8</v>
      </c>
      <c r="G708">
        <v>8105</v>
      </c>
      <c r="H708" t="s">
        <v>768</v>
      </c>
      <c r="I708" t="s">
        <v>1491</v>
      </c>
      <c r="J708">
        <v>1</v>
      </c>
      <c r="K708" t="s">
        <v>13847</v>
      </c>
      <c r="L708">
        <v>1</v>
      </c>
      <c r="M708" t="s">
        <v>8278</v>
      </c>
      <c r="N708">
        <v>1</v>
      </c>
      <c r="O708" t="s">
        <v>13769</v>
      </c>
      <c r="P708" t="s">
        <v>13849</v>
      </c>
      <c r="Q708">
        <v>270103</v>
      </c>
      <c r="R708" t="s">
        <v>13539</v>
      </c>
      <c r="S708">
        <v>270103008</v>
      </c>
      <c r="T708" t="s">
        <v>13735</v>
      </c>
      <c r="U708">
        <v>0</v>
      </c>
      <c r="V708">
        <v>0</v>
      </c>
      <c r="W708">
        <v>32764.163128057273</v>
      </c>
    </row>
    <row r="709" spans="6:23" x14ac:dyDescent="0.25">
      <c r="F709">
        <v>8</v>
      </c>
      <c r="G709">
        <v>8105</v>
      </c>
      <c r="H709" t="s">
        <v>768</v>
      </c>
      <c r="I709" t="s">
        <v>1491</v>
      </c>
      <c r="J709">
        <v>1</v>
      </c>
      <c r="K709" t="s">
        <v>13847</v>
      </c>
      <c r="L709">
        <v>2</v>
      </c>
      <c r="M709" t="s">
        <v>13770</v>
      </c>
      <c r="N709">
        <v>1</v>
      </c>
      <c r="O709" t="s">
        <v>13769</v>
      </c>
      <c r="P709" t="s">
        <v>13850</v>
      </c>
      <c r="Q709">
        <v>270103</v>
      </c>
      <c r="R709" t="s">
        <v>13539</v>
      </c>
      <c r="S709">
        <v>270103008</v>
      </c>
      <c r="T709" t="s">
        <v>13735</v>
      </c>
      <c r="U709">
        <v>0</v>
      </c>
      <c r="V709">
        <v>40837.28747419329</v>
      </c>
      <c r="W709">
        <v>13185.196446066011</v>
      </c>
    </row>
    <row r="710" spans="6:23" x14ac:dyDescent="0.25">
      <c r="F710">
        <v>8</v>
      </c>
      <c r="G710">
        <v>8105</v>
      </c>
      <c r="H710" t="s">
        <v>768</v>
      </c>
      <c r="I710" t="s">
        <v>1491</v>
      </c>
      <c r="J710">
        <v>1</v>
      </c>
      <c r="K710" t="s">
        <v>13847</v>
      </c>
      <c r="L710">
        <v>2</v>
      </c>
      <c r="M710" t="s">
        <v>13770</v>
      </c>
      <c r="N710">
        <v>1</v>
      </c>
      <c r="O710" t="s">
        <v>13769</v>
      </c>
      <c r="P710" t="s">
        <v>13851</v>
      </c>
      <c r="Q710">
        <v>270103</v>
      </c>
      <c r="R710" t="s">
        <v>13539</v>
      </c>
      <c r="S710">
        <v>270103008</v>
      </c>
      <c r="T710" t="s">
        <v>13735</v>
      </c>
      <c r="U710">
        <v>0</v>
      </c>
      <c r="V710">
        <v>0</v>
      </c>
      <c r="W710">
        <v>32764.163128057273</v>
      </c>
    </row>
    <row r="711" spans="6:23" x14ac:dyDescent="0.25">
      <c r="F711">
        <v>8</v>
      </c>
      <c r="G711">
        <v>8105</v>
      </c>
      <c r="H711" t="s">
        <v>768</v>
      </c>
      <c r="I711" t="s">
        <v>1491</v>
      </c>
      <c r="J711">
        <v>2</v>
      </c>
      <c r="K711" t="s">
        <v>13852</v>
      </c>
      <c r="L711">
        <v>1</v>
      </c>
      <c r="M711" t="s">
        <v>8278</v>
      </c>
      <c r="N711">
        <v>1</v>
      </c>
      <c r="O711" t="s">
        <v>13769</v>
      </c>
      <c r="P711" t="s">
        <v>13848</v>
      </c>
      <c r="Q711">
        <v>270103</v>
      </c>
      <c r="R711" t="s">
        <v>13539</v>
      </c>
      <c r="S711">
        <v>270103008</v>
      </c>
      <c r="T711" t="s">
        <v>13735</v>
      </c>
      <c r="U711">
        <v>0</v>
      </c>
      <c r="V711">
        <v>40837.28747419329</v>
      </c>
      <c r="W711">
        <v>34616.144724840378</v>
      </c>
    </row>
    <row r="712" spans="6:23" x14ac:dyDescent="0.25">
      <c r="F712">
        <v>8</v>
      </c>
      <c r="G712">
        <v>8105</v>
      </c>
      <c r="H712" t="s">
        <v>768</v>
      </c>
      <c r="I712" t="s">
        <v>1491</v>
      </c>
      <c r="J712">
        <v>2</v>
      </c>
      <c r="K712" t="s">
        <v>13852</v>
      </c>
      <c r="L712">
        <v>1</v>
      </c>
      <c r="M712" t="s">
        <v>8278</v>
      </c>
      <c r="N712">
        <v>1</v>
      </c>
      <c r="O712" t="s">
        <v>13769</v>
      </c>
      <c r="P712" t="s">
        <v>13849</v>
      </c>
      <c r="Q712">
        <v>270103</v>
      </c>
      <c r="R712" t="s">
        <v>13539</v>
      </c>
      <c r="S712">
        <v>270103008</v>
      </c>
      <c r="T712" t="s">
        <v>13735</v>
      </c>
      <c r="U712">
        <v>0</v>
      </c>
      <c r="V712">
        <v>0</v>
      </c>
      <c r="W712">
        <v>11333.214849282906</v>
      </c>
    </row>
    <row r="713" spans="6:23" x14ac:dyDescent="0.25">
      <c r="F713">
        <v>8</v>
      </c>
      <c r="G713">
        <v>8105</v>
      </c>
      <c r="H713" t="s">
        <v>768</v>
      </c>
      <c r="I713" t="s">
        <v>1491</v>
      </c>
      <c r="J713">
        <v>3</v>
      </c>
      <c r="K713" t="s">
        <v>13853</v>
      </c>
      <c r="L713">
        <v>1</v>
      </c>
      <c r="M713" t="s">
        <v>8278</v>
      </c>
      <c r="N713">
        <v>1</v>
      </c>
      <c r="O713" t="s">
        <v>13769</v>
      </c>
      <c r="P713" t="s">
        <v>13848</v>
      </c>
      <c r="Q713">
        <v>270103</v>
      </c>
      <c r="R713" t="s">
        <v>13539</v>
      </c>
      <c r="S713">
        <v>270103008</v>
      </c>
      <c r="T713" t="s">
        <v>13735</v>
      </c>
      <c r="U713">
        <v>0</v>
      </c>
      <c r="V713">
        <v>40837.28747419329</v>
      </c>
      <c r="W713">
        <v>13185.196446066011</v>
      </c>
    </row>
    <row r="714" spans="6:23" x14ac:dyDescent="0.25">
      <c r="F714">
        <v>8</v>
      </c>
      <c r="G714">
        <v>8105</v>
      </c>
      <c r="H714" t="s">
        <v>768</v>
      </c>
      <c r="I714" t="s">
        <v>1491</v>
      </c>
      <c r="J714">
        <v>3</v>
      </c>
      <c r="K714" t="s">
        <v>13853</v>
      </c>
      <c r="L714">
        <v>1</v>
      </c>
      <c r="M714" t="s">
        <v>8278</v>
      </c>
      <c r="N714">
        <v>1</v>
      </c>
      <c r="O714" t="s">
        <v>13769</v>
      </c>
      <c r="P714" t="s">
        <v>13849</v>
      </c>
      <c r="Q714">
        <v>270103</v>
      </c>
      <c r="R714" t="s">
        <v>13539</v>
      </c>
      <c r="S714">
        <v>270103008</v>
      </c>
      <c r="T714" t="s">
        <v>13735</v>
      </c>
      <c r="U714">
        <v>0</v>
      </c>
      <c r="V714">
        <v>0</v>
      </c>
      <c r="W714">
        <v>32764.163128057273</v>
      </c>
    </row>
    <row r="715" spans="6:23" x14ac:dyDescent="0.25">
      <c r="F715">
        <v>8</v>
      </c>
      <c r="G715">
        <v>8106</v>
      </c>
      <c r="H715" t="s">
        <v>768</v>
      </c>
      <c r="I715" t="s">
        <v>1494</v>
      </c>
      <c r="J715">
        <v>1</v>
      </c>
      <c r="K715" t="s">
        <v>13847</v>
      </c>
      <c r="L715">
        <v>1</v>
      </c>
      <c r="M715" t="s">
        <v>8278</v>
      </c>
      <c r="N715">
        <v>1</v>
      </c>
      <c r="O715" t="s">
        <v>13769</v>
      </c>
      <c r="P715" t="s">
        <v>13848</v>
      </c>
      <c r="Q715">
        <v>270103</v>
      </c>
      <c r="R715" t="s">
        <v>13539</v>
      </c>
      <c r="S715">
        <v>270103008</v>
      </c>
      <c r="T715" t="s">
        <v>13735</v>
      </c>
      <c r="U715">
        <v>47116.029510395711</v>
      </c>
      <c r="V715">
        <v>8801.4075019499251</v>
      </c>
      <c r="W715">
        <v>62216.864115473516</v>
      </c>
    </row>
    <row r="716" spans="6:23" x14ac:dyDescent="0.25">
      <c r="F716">
        <v>8</v>
      </c>
      <c r="G716">
        <v>8106</v>
      </c>
      <c r="H716" t="s">
        <v>768</v>
      </c>
      <c r="I716" t="s">
        <v>1494</v>
      </c>
      <c r="J716">
        <v>1</v>
      </c>
      <c r="K716" t="s">
        <v>13847</v>
      </c>
      <c r="L716">
        <v>1</v>
      </c>
      <c r="M716" t="s">
        <v>8278</v>
      </c>
      <c r="N716">
        <v>1</v>
      </c>
      <c r="O716" t="s">
        <v>13769</v>
      </c>
      <c r="P716" t="s">
        <v>13849</v>
      </c>
      <c r="Q716">
        <v>270103</v>
      </c>
      <c r="R716" t="s">
        <v>13539</v>
      </c>
      <c r="S716">
        <v>270103008</v>
      </c>
      <c r="T716" t="s">
        <v>13735</v>
      </c>
      <c r="U716">
        <v>23528.672032193161</v>
      </c>
      <c r="V716">
        <v>26269.616026832038</v>
      </c>
      <c r="W716">
        <v>14848.349794453956</v>
      </c>
    </row>
    <row r="717" spans="6:23" x14ac:dyDescent="0.25">
      <c r="F717">
        <v>8</v>
      </c>
      <c r="G717">
        <v>8106</v>
      </c>
      <c r="H717" t="s">
        <v>768</v>
      </c>
      <c r="I717" t="s">
        <v>1494</v>
      </c>
      <c r="J717">
        <v>1</v>
      </c>
      <c r="K717" t="s">
        <v>13847</v>
      </c>
      <c r="L717">
        <v>2</v>
      </c>
      <c r="M717" t="s">
        <v>13770</v>
      </c>
      <c r="N717">
        <v>1</v>
      </c>
      <c r="O717" t="s">
        <v>13769</v>
      </c>
      <c r="P717" t="s">
        <v>13850</v>
      </c>
      <c r="Q717">
        <v>270103</v>
      </c>
      <c r="R717" t="s">
        <v>13539</v>
      </c>
      <c r="S717">
        <v>270103008</v>
      </c>
      <c r="T717" t="s">
        <v>13735</v>
      </c>
      <c r="U717">
        <v>18104.460093896712</v>
      </c>
      <c r="V717">
        <v>8801.4075019499251</v>
      </c>
      <c r="W717">
        <v>44303.883457784636</v>
      </c>
    </row>
    <row r="718" spans="6:23" x14ac:dyDescent="0.25">
      <c r="F718">
        <v>8</v>
      </c>
      <c r="G718">
        <v>8106</v>
      </c>
      <c r="H718" t="s">
        <v>768</v>
      </c>
      <c r="I718" t="s">
        <v>1494</v>
      </c>
      <c r="J718">
        <v>1</v>
      </c>
      <c r="K718" t="s">
        <v>13847</v>
      </c>
      <c r="L718">
        <v>2</v>
      </c>
      <c r="M718" t="s">
        <v>13770</v>
      </c>
      <c r="N718">
        <v>1</v>
      </c>
      <c r="O718" t="s">
        <v>13769</v>
      </c>
      <c r="P718" t="s">
        <v>13851</v>
      </c>
      <c r="Q718">
        <v>270103</v>
      </c>
      <c r="R718" t="s">
        <v>13539</v>
      </c>
      <c r="S718">
        <v>270103008</v>
      </c>
      <c r="T718" t="s">
        <v>13735</v>
      </c>
      <c r="U718">
        <v>52540.241448692155</v>
      </c>
      <c r="V718">
        <v>26269.616026832038</v>
      </c>
      <c r="W718">
        <v>32761.33045214284</v>
      </c>
    </row>
    <row r="719" spans="6:23" x14ac:dyDescent="0.25">
      <c r="F719">
        <v>8</v>
      </c>
      <c r="G719">
        <v>8106</v>
      </c>
      <c r="H719" t="s">
        <v>768</v>
      </c>
      <c r="I719" t="s">
        <v>1494</v>
      </c>
      <c r="J719">
        <v>2</v>
      </c>
      <c r="K719" t="s">
        <v>13852</v>
      </c>
      <c r="L719">
        <v>1</v>
      </c>
      <c r="M719" t="s">
        <v>8278</v>
      </c>
      <c r="N719">
        <v>1</v>
      </c>
      <c r="O719" t="s">
        <v>13769</v>
      </c>
      <c r="P719" t="s">
        <v>13848</v>
      </c>
      <c r="Q719">
        <v>270103</v>
      </c>
      <c r="R719" t="s">
        <v>13539</v>
      </c>
      <c r="S719">
        <v>270103008</v>
      </c>
      <c r="T719" t="s">
        <v>13735</v>
      </c>
      <c r="U719">
        <v>70644.701542588868</v>
      </c>
      <c r="V719">
        <v>35071.023528781967</v>
      </c>
      <c r="W719">
        <v>70553.902333980528</v>
      </c>
    </row>
    <row r="720" spans="6:23" x14ac:dyDescent="0.25">
      <c r="F720">
        <v>8</v>
      </c>
      <c r="G720">
        <v>8106</v>
      </c>
      <c r="H720" t="s">
        <v>768</v>
      </c>
      <c r="I720" t="s">
        <v>1494</v>
      </c>
      <c r="J720">
        <v>2</v>
      </c>
      <c r="K720" t="s">
        <v>13852</v>
      </c>
      <c r="L720">
        <v>1</v>
      </c>
      <c r="M720" t="s">
        <v>8278</v>
      </c>
      <c r="N720">
        <v>1</v>
      </c>
      <c r="O720" t="s">
        <v>13769</v>
      </c>
      <c r="P720" t="s">
        <v>13849</v>
      </c>
      <c r="Q720">
        <v>270103</v>
      </c>
      <c r="R720" t="s">
        <v>13539</v>
      </c>
      <c r="S720">
        <v>270103008</v>
      </c>
      <c r="T720" t="s">
        <v>13735</v>
      </c>
      <c r="U720">
        <v>0</v>
      </c>
      <c r="V720">
        <v>0</v>
      </c>
      <c r="W720">
        <v>6511.3115759469447</v>
      </c>
    </row>
    <row r="721" spans="6:23" x14ac:dyDescent="0.25">
      <c r="F721">
        <v>8</v>
      </c>
      <c r="G721">
        <v>8106</v>
      </c>
      <c r="H721" t="s">
        <v>768</v>
      </c>
      <c r="I721" t="s">
        <v>1494</v>
      </c>
      <c r="J721">
        <v>3</v>
      </c>
      <c r="K721" t="s">
        <v>13853</v>
      </c>
      <c r="L721">
        <v>1</v>
      </c>
      <c r="M721" t="s">
        <v>8278</v>
      </c>
      <c r="N721">
        <v>1</v>
      </c>
      <c r="O721" t="s">
        <v>13769</v>
      </c>
      <c r="P721" t="s">
        <v>13848</v>
      </c>
      <c r="Q721">
        <v>270103</v>
      </c>
      <c r="R721" t="s">
        <v>13539</v>
      </c>
      <c r="S721">
        <v>270103008</v>
      </c>
      <c r="T721" t="s">
        <v>13735</v>
      </c>
      <c r="U721">
        <v>47116.029510395711</v>
      </c>
      <c r="V721">
        <v>8801.4075019499251</v>
      </c>
      <c r="W721">
        <v>68728.175691420474</v>
      </c>
    </row>
    <row r="722" spans="6:23" x14ac:dyDescent="0.25">
      <c r="F722">
        <v>8</v>
      </c>
      <c r="G722">
        <v>8106</v>
      </c>
      <c r="H722" t="s">
        <v>768</v>
      </c>
      <c r="I722" t="s">
        <v>1494</v>
      </c>
      <c r="J722">
        <v>3</v>
      </c>
      <c r="K722" t="s">
        <v>13853</v>
      </c>
      <c r="L722">
        <v>1</v>
      </c>
      <c r="M722" t="s">
        <v>8278</v>
      </c>
      <c r="N722">
        <v>1</v>
      </c>
      <c r="O722" t="s">
        <v>13769</v>
      </c>
      <c r="P722" t="s">
        <v>13849</v>
      </c>
      <c r="Q722">
        <v>270103</v>
      </c>
      <c r="R722" t="s">
        <v>13539</v>
      </c>
      <c r="S722">
        <v>270103008</v>
      </c>
      <c r="T722" t="s">
        <v>13735</v>
      </c>
      <c r="U722">
        <v>23528.672032193161</v>
      </c>
      <c r="V722">
        <v>26269.616026832038</v>
      </c>
      <c r="W722">
        <v>8337.0382185070102</v>
      </c>
    </row>
    <row r="723" spans="6:23" x14ac:dyDescent="0.25">
      <c r="F723">
        <v>8</v>
      </c>
      <c r="G723">
        <v>8107</v>
      </c>
      <c r="H723" t="s">
        <v>768</v>
      </c>
      <c r="I723" t="s">
        <v>1497</v>
      </c>
      <c r="J723">
        <v>1</v>
      </c>
      <c r="K723" t="s">
        <v>13847</v>
      </c>
      <c r="L723">
        <v>1</v>
      </c>
      <c r="M723" t="s">
        <v>8278</v>
      </c>
      <c r="N723">
        <v>1</v>
      </c>
      <c r="O723" t="s">
        <v>13769</v>
      </c>
      <c r="P723" t="s">
        <v>13848</v>
      </c>
      <c r="Q723">
        <v>270103</v>
      </c>
      <c r="R723" t="s">
        <v>13539</v>
      </c>
      <c r="S723">
        <v>270103008</v>
      </c>
      <c r="T723" t="s">
        <v>13735</v>
      </c>
      <c r="U723">
        <v>50226.607307584323</v>
      </c>
      <c r="V723">
        <v>32559.279925047405</v>
      </c>
      <c r="W723">
        <v>84573.608630003917</v>
      </c>
    </row>
    <row r="724" spans="6:23" x14ac:dyDescent="0.25">
      <c r="F724">
        <v>8</v>
      </c>
      <c r="G724">
        <v>8107</v>
      </c>
      <c r="H724" t="s">
        <v>768</v>
      </c>
      <c r="I724" t="s">
        <v>1497</v>
      </c>
      <c r="J724">
        <v>1</v>
      </c>
      <c r="K724" t="s">
        <v>13847</v>
      </c>
      <c r="L724">
        <v>1</v>
      </c>
      <c r="M724" t="s">
        <v>8278</v>
      </c>
      <c r="N724">
        <v>1</v>
      </c>
      <c r="O724" t="s">
        <v>13769</v>
      </c>
      <c r="P724" t="s">
        <v>13849</v>
      </c>
      <c r="Q724">
        <v>270103</v>
      </c>
      <c r="R724" t="s">
        <v>13539</v>
      </c>
      <c r="S724">
        <v>270103008</v>
      </c>
      <c r="T724" t="s">
        <v>13735</v>
      </c>
      <c r="U724">
        <v>14173.986283239081</v>
      </c>
      <c r="V724">
        <v>10250.823030465706</v>
      </c>
      <c r="W724">
        <v>7615.754496985438</v>
      </c>
    </row>
    <row r="725" spans="6:23" x14ac:dyDescent="0.25">
      <c r="F725">
        <v>8</v>
      </c>
      <c r="G725">
        <v>8107</v>
      </c>
      <c r="H725" t="s">
        <v>768</v>
      </c>
      <c r="I725" t="s">
        <v>1497</v>
      </c>
      <c r="J725">
        <v>1</v>
      </c>
      <c r="K725" t="s">
        <v>13847</v>
      </c>
      <c r="L725">
        <v>2</v>
      </c>
      <c r="M725" t="s">
        <v>13770</v>
      </c>
      <c r="N725">
        <v>1</v>
      </c>
      <c r="O725" t="s">
        <v>13769</v>
      </c>
      <c r="P725" t="s">
        <v>13850</v>
      </c>
      <c r="Q725">
        <v>270103</v>
      </c>
      <c r="R725" t="s">
        <v>13539</v>
      </c>
      <c r="S725">
        <v>270103008</v>
      </c>
      <c r="T725" t="s">
        <v>13735</v>
      </c>
      <c r="U725">
        <v>28636.746480567923</v>
      </c>
      <c r="V725">
        <v>32559.279925047405</v>
      </c>
      <c r="W725">
        <v>45758.40517962903</v>
      </c>
    </row>
    <row r="726" spans="6:23" x14ac:dyDescent="0.25">
      <c r="F726">
        <v>8</v>
      </c>
      <c r="G726">
        <v>8107</v>
      </c>
      <c r="H726" t="s">
        <v>768</v>
      </c>
      <c r="I726" t="s">
        <v>1497</v>
      </c>
      <c r="J726">
        <v>1</v>
      </c>
      <c r="K726" t="s">
        <v>13847</v>
      </c>
      <c r="L726">
        <v>2</v>
      </c>
      <c r="M726" t="s">
        <v>13770</v>
      </c>
      <c r="N726">
        <v>1</v>
      </c>
      <c r="O726" t="s">
        <v>13769</v>
      </c>
      <c r="P726" t="s">
        <v>13851</v>
      </c>
      <c r="Q726">
        <v>270103</v>
      </c>
      <c r="R726" t="s">
        <v>13539</v>
      </c>
      <c r="S726">
        <v>270103008</v>
      </c>
      <c r="T726" t="s">
        <v>13735</v>
      </c>
      <c r="U726">
        <v>35763.847110255483</v>
      </c>
      <c r="V726">
        <v>10250.823030465706</v>
      </c>
      <c r="W726">
        <v>46430.957947360308</v>
      </c>
    </row>
    <row r="727" spans="6:23" x14ac:dyDescent="0.25">
      <c r="F727">
        <v>8</v>
      </c>
      <c r="G727">
        <v>8107</v>
      </c>
      <c r="H727" t="s">
        <v>768</v>
      </c>
      <c r="I727" t="s">
        <v>1497</v>
      </c>
      <c r="J727">
        <v>2</v>
      </c>
      <c r="K727" t="s">
        <v>13852</v>
      </c>
      <c r="L727">
        <v>1</v>
      </c>
      <c r="M727" t="s">
        <v>8278</v>
      </c>
      <c r="N727">
        <v>1</v>
      </c>
      <c r="O727" t="s">
        <v>13769</v>
      </c>
      <c r="P727" t="s">
        <v>13848</v>
      </c>
      <c r="Q727">
        <v>270103</v>
      </c>
      <c r="R727" t="s">
        <v>13539</v>
      </c>
      <c r="S727">
        <v>270103008</v>
      </c>
      <c r="T727" t="s">
        <v>13735</v>
      </c>
      <c r="U727">
        <v>61564.99418441423</v>
      </c>
      <c r="V727">
        <v>38913.732074721112</v>
      </c>
      <c r="W727">
        <v>92189.363126989338</v>
      </c>
    </row>
    <row r="728" spans="6:23" x14ac:dyDescent="0.25">
      <c r="F728">
        <v>8</v>
      </c>
      <c r="G728">
        <v>8107</v>
      </c>
      <c r="H728" t="s">
        <v>768</v>
      </c>
      <c r="I728" t="s">
        <v>1497</v>
      </c>
      <c r="J728">
        <v>2</v>
      </c>
      <c r="K728" t="s">
        <v>13852</v>
      </c>
      <c r="L728">
        <v>1</v>
      </c>
      <c r="M728" t="s">
        <v>8278</v>
      </c>
      <c r="N728">
        <v>1</v>
      </c>
      <c r="O728" t="s">
        <v>13769</v>
      </c>
      <c r="P728" t="s">
        <v>13849</v>
      </c>
      <c r="Q728">
        <v>270103</v>
      </c>
      <c r="R728" t="s">
        <v>13539</v>
      </c>
      <c r="S728">
        <v>270103008</v>
      </c>
      <c r="T728" t="s">
        <v>13735</v>
      </c>
      <c r="U728">
        <v>2835.5994064091765</v>
      </c>
      <c r="V728">
        <v>3896.3708807919966</v>
      </c>
      <c r="W728">
        <v>0</v>
      </c>
    </row>
    <row r="729" spans="6:23" x14ac:dyDescent="0.25">
      <c r="F729">
        <v>8</v>
      </c>
      <c r="G729">
        <v>8107</v>
      </c>
      <c r="H729" t="s">
        <v>768</v>
      </c>
      <c r="I729" t="s">
        <v>1497</v>
      </c>
      <c r="J729">
        <v>3</v>
      </c>
      <c r="K729" t="s">
        <v>13853</v>
      </c>
      <c r="L729">
        <v>1</v>
      </c>
      <c r="M729" t="s">
        <v>8278</v>
      </c>
      <c r="N729">
        <v>1</v>
      </c>
      <c r="O729" t="s">
        <v>13769</v>
      </c>
      <c r="P729" t="s">
        <v>13848</v>
      </c>
      <c r="Q729">
        <v>270103</v>
      </c>
      <c r="R729" t="s">
        <v>13539</v>
      </c>
      <c r="S729">
        <v>270103008</v>
      </c>
      <c r="T729" t="s">
        <v>13735</v>
      </c>
      <c r="U729">
        <v>50226.607307584323</v>
      </c>
      <c r="V729">
        <v>32559.279925047405</v>
      </c>
      <c r="W729">
        <v>84573.608630003917</v>
      </c>
    </row>
    <row r="730" spans="6:23" x14ac:dyDescent="0.25">
      <c r="F730">
        <v>8</v>
      </c>
      <c r="G730">
        <v>8107</v>
      </c>
      <c r="H730" t="s">
        <v>768</v>
      </c>
      <c r="I730" t="s">
        <v>1497</v>
      </c>
      <c r="J730">
        <v>3</v>
      </c>
      <c r="K730" t="s">
        <v>13853</v>
      </c>
      <c r="L730">
        <v>1</v>
      </c>
      <c r="M730" t="s">
        <v>8278</v>
      </c>
      <c r="N730">
        <v>1</v>
      </c>
      <c r="O730" t="s">
        <v>13769</v>
      </c>
      <c r="P730" t="s">
        <v>13849</v>
      </c>
      <c r="Q730">
        <v>270103</v>
      </c>
      <c r="R730" t="s">
        <v>13539</v>
      </c>
      <c r="S730">
        <v>270103008</v>
      </c>
      <c r="T730" t="s">
        <v>13735</v>
      </c>
      <c r="U730">
        <v>14173.986283239081</v>
      </c>
      <c r="V730">
        <v>10250.823030465706</v>
      </c>
      <c r="W730">
        <v>7615.754496985438</v>
      </c>
    </row>
    <row r="731" spans="6:23" x14ac:dyDescent="0.25">
      <c r="F731">
        <v>8</v>
      </c>
      <c r="G731">
        <v>8108</v>
      </c>
      <c r="H731" t="s">
        <v>768</v>
      </c>
      <c r="I731" t="s">
        <v>1500</v>
      </c>
      <c r="J731">
        <v>1</v>
      </c>
      <c r="K731" t="s">
        <v>13847</v>
      </c>
      <c r="L731">
        <v>1</v>
      </c>
      <c r="M731" t="s">
        <v>8278</v>
      </c>
      <c r="N731">
        <v>1</v>
      </c>
      <c r="O731" t="s">
        <v>13769</v>
      </c>
      <c r="P731" t="s">
        <v>13848</v>
      </c>
      <c r="Q731">
        <v>270103</v>
      </c>
      <c r="R731" t="s">
        <v>13539</v>
      </c>
      <c r="S731">
        <v>270103008</v>
      </c>
      <c r="T731" t="s">
        <v>13735</v>
      </c>
      <c r="U731">
        <v>37654.41925624045</v>
      </c>
      <c r="V731">
        <v>39314.415124820094</v>
      </c>
      <c r="W731">
        <v>49095.860113306473</v>
      </c>
    </row>
    <row r="732" spans="6:23" x14ac:dyDescent="0.25">
      <c r="F732">
        <v>8</v>
      </c>
      <c r="G732">
        <v>8108</v>
      </c>
      <c r="H732" t="s">
        <v>768</v>
      </c>
      <c r="I732" t="s">
        <v>1500</v>
      </c>
      <c r="J732">
        <v>1</v>
      </c>
      <c r="K732" t="s">
        <v>13847</v>
      </c>
      <c r="L732">
        <v>1</v>
      </c>
      <c r="M732" t="s">
        <v>8278</v>
      </c>
      <c r="N732">
        <v>1</v>
      </c>
      <c r="O732" t="s">
        <v>13769</v>
      </c>
      <c r="P732" t="s">
        <v>13849</v>
      </c>
      <c r="Q732">
        <v>270103</v>
      </c>
      <c r="R732" t="s">
        <v>13539</v>
      </c>
      <c r="S732">
        <v>270103008</v>
      </c>
      <c r="T732" t="s">
        <v>13735</v>
      </c>
      <c r="U732">
        <v>7789.4167091186955</v>
      </c>
      <c r="V732">
        <v>0</v>
      </c>
      <c r="W732">
        <v>24306.553982377951</v>
      </c>
    </row>
    <row r="733" spans="6:23" x14ac:dyDescent="0.25">
      <c r="F733">
        <v>8</v>
      </c>
      <c r="G733">
        <v>8108</v>
      </c>
      <c r="H733" t="s">
        <v>768</v>
      </c>
      <c r="I733" t="s">
        <v>1500</v>
      </c>
      <c r="J733">
        <v>1</v>
      </c>
      <c r="K733" t="s">
        <v>13847</v>
      </c>
      <c r="L733">
        <v>2</v>
      </c>
      <c r="M733" t="s">
        <v>13770</v>
      </c>
      <c r="N733">
        <v>1</v>
      </c>
      <c r="O733" t="s">
        <v>13769</v>
      </c>
      <c r="P733" t="s">
        <v>13850</v>
      </c>
      <c r="Q733">
        <v>270103</v>
      </c>
      <c r="R733" t="s">
        <v>13539</v>
      </c>
      <c r="S733">
        <v>270103008</v>
      </c>
      <c r="T733" t="s">
        <v>13735</v>
      </c>
      <c r="U733">
        <v>29194.791136016302</v>
      </c>
      <c r="V733">
        <v>31491.321735215213</v>
      </c>
      <c r="W733">
        <v>42843.165282951704</v>
      </c>
    </row>
    <row r="734" spans="6:23" x14ac:dyDescent="0.25">
      <c r="F734">
        <v>8</v>
      </c>
      <c r="G734">
        <v>8108</v>
      </c>
      <c r="H734" t="s">
        <v>768</v>
      </c>
      <c r="I734" t="s">
        <v>1500</v>
      </c>
      <c r="J734">
        <v>1</v>
      </c>
      <c r="K734" t="s">
        <v>13847</v>
      </c>
      <c r="L734">
        <v>2</v>
      </c>
      <c r="M734" t="s">
        <v>13770</v>
      </c>
      <c r="N734">
        <v>1</v>
      </c>
      <c r="O734" t="s">
        <v>13769</v>
      </c>
      <c r="P734" t="s">
        <v>13851</v>
      </c>
      <c r="Q734">
        <v>270103</v>
      </c>
      <c r="R734" t="s">
        <v>13539</v>
      </c>
      <c r="S734">
        <v>270103008</v>
      </c>
      <c r="T734" t="s">
        <v>13735</v>
      </c>
      <c r="U734">
        <v>16249.044829342842</v>
      </c>
      <c r="V734">
        <v>7823.0933896048691</v>
      </c>
      <c r="W734">
        <v>30559.24881273272</v>
      </c>
    </row>
    <row r="735" spans="6:23" x14ac:dyDescent="0.25">
      <c r="F735">
        <v>8</v>
      </c>
      <c r="G735">
        <v>8108</v>
      </c>
      <c r="H735" t="s">
        <v>768</v>
      </c>
      <c r="I735" t="s">
        <v>1500</v>
      </c>
      <c r="J735">
        <v>2</v>
      </c>
      <c r="K735" t="s">
        <v>13852</v>
      </c>
      <c r="L735">
        <v>1</v>
      </c>
      <c r="M735" t="s">
        <v>8278</v>
      </c>
      <c r="N735">
        <v>1</v>
      </c>
      <c r="O735" t="s">
        <v>13769</v>
      </c>
      <c r="P735" t="s">
        <v>13848</v>
      </c>
      <c r="Q735">
        <v>270103</v>
      </c>
      <c r="R735" t="s">
        <v>13539</v>
      </c>
      <c r="S735">
        <v>270103008</v>
      </c>
      <c r="T735" t="s">
        <v>13735</v>
      </c>
      <c r="U735">
        <v>45443.835965359147</v>
      </c>
      <c r="V735">
        <v>39314.415124820094</v>
      </c>
      <c r="W735">
        <v>69447.323105295553</v>
      </c>
    </row>
    <row r="736" spans="6:23" x14ac:dyDescent="0.25">
      <c r="F736">
        <v>8</v>
      </c>
      <c r="G736">
        <v>8108</v>
      </c>
      <c r="H736" t="s">
        <v>768</v>
      </c>
      <c r="I736" t="s">
        <v>1500</v>
      </c>
      <c r="J736">
        <v>2</v>
      </c>
      <c r="K736" t="s">
        <v>13852</v>
      </c>
      <c r="L736">
        <v>1</v>
      </c>
      <c r="M736" t="s">
        <v>8278</v>
      </c>
      <c r="N736">
        <v>1</v>
      </c>
      <c r="O736" t="s">
        <v>13769</v>
      </c>
      <c r="P736" t="s">
        <v>13849</v>
      </c>
      <c r="Q736">
        <v>270103</v>
      </c>
      <c r="R736" t="s">
        <v>13539</v>
      </c>
      <c r="S736">
        <v>270103008</v>
      </c>
      <c r="T736" t="s">
        <v>13735</v>
      </c>
      <c r="U736">
        <v>0</v>
      </c>
      <c r="V736">
        <v>0</v>
      </c>
      <c r="W736">
        <v>3955.0909903888646</v>
      </c>
    </row>
    <row r="737" spans="6:23" x14ac:dyDescent="0.25">
      <c r="F737">
        <v>8</v>
      </c>
      <c r="G737">
        <v>8108</v>
      </c>
      <c r="H737" t="s">
        <v>768</v>
      </c>
      <c r="I737" t="s">
        <v>1500</v>
      </c>
      <c r="J737">
        <v>3</v>
      </c>
      <c r="K737" t="s">
        <v>13853</v>
      </c>
      <c r="L737">
        <v>1</v>
      </c>
      <c r="M737" t="s">
        <v>8278</v>
      </c>
      <c r="N737">
        <v>1</v>
      </c>
      <c r="O737" t="s">
        <v>13769</v>
      </c>
      <c r="P737" t="s">
        <v>13848</v>
      </c>
      <c r="Q737">
        <v>270103</v>
      </c>
      <c r="R737" t="s">
        <v>13539</v>
      </c>
      <c r="S737">
        <v>270103008</v>
      </c>
      <c r="T737" t="s">
        <v>13735</v>
      </c>
      <c r="U737">
        <v>37654.41925624045</v>
      </c>
      <c r="V737">
        <v>39314.415124820094</v>
      </c>
      <c r="W737">
        <v>49095.860113306473</v>
      </c>
    </row>
    <row r="738" spans="6:23" x14ac:dyDescent="0.25">
      <c r="F738">
        <v>8</v>
      </c>
      <c r="G738">
        <v>8108</v>
      </c>
      <c r="H738" t="s">
        <v>768</v>
      </c>
      <c r="I738" t="s">
        <v>1500</v>
      </c>
      <c r="J738">
        <v>3</v>
      </c>
      <c r="K738" t="s">
        <v>13853</v>
      </c>
      <c r="L738">
        <v>1</v>
      </c>
      <c r="M738" t="s">
        <v>8278</v>
      </c>
      <c r="N738">
        <v>1</v>
      </c>
      <c r="O738" t="s">
        <v>13769</v>
      </c>
      <c r="P738" t="s">
        <v>13849</v>
      </c>
      <c r="Q738">
        <v>270103</v>
      </c>
      <c r="R738" t="s">
        <v>13539</v>
      </c>
      <c r="S738">
        <v>270103008</v>
      </c>
      <c r="T738" t="s">
        <v>13735</v>
      </c>
      <c r="U738">
        <v>7789.4167091186955</v>
      </c>
      <c r="V738">
        <v>0</v>
      </c>
      <c r="W738">
        <v>24306.553982377951</v>
      </c>
    </row>
    <row r="739" spans="6:23" x14ac:dyDescent="0.25">
      <c r="F739">
        <v>8</v>
      </c>
      <c r="G739">
        <v>8110</v>
      </c>
      <c r="H739" t="s">
        <v>768</v>
      </c>
      <c r="I739" t="s">
        <v>1506</v>
      </c>
      <c r="J739">
        <v>1</v>
      </c>
      <c r="K739" t="s">
        <v>13847</v>
      </c>
      <c r="L739">
        <v>1</v>
      </c>
      <c r="M739" t="s">
        <v>8278</v>
      </c>
      <c r="N739">
        <v>1</v>
      </c>
      <c r="O739" t="s">
        <v>13769</v>
      </c>
      <c r="P739" t="s">
        <v>13848</v>
      </c>
      <c r="Q739">
        <v>270103</v>
      </c>
      <c r="R739" t="s">
        <v>13539</v>
      </c>
      <c r="S739">
        <v>270103008</v>
      </c>
      <c r="T739" t="s">
        <v>13735</v>
      </c>
      <c r="U739">
        <v>84142.89575194713</v>
      </c>
      <c r="V739">
        <v>29358.923621778384</v>
      </c>
      <c r="W739">
        <v>95512.902217714654</v>
      </c>
    </row>
    <row r="740" spans="6:23" x14ac:dyDescent="0.25">
      <c r="F740">
        <v>8</v>
      </c>
      <c r="G740">
        <v>8110</v>
      </c>
      <c r="H740" t="s">
        <v>768</v>
      </c>
      <c r="I740" t="s">
        <v>1506</v>
      </c>
      <c r="J740">
        <v>1</v>
      </c>
      <c r="K740" t="s">
        <v>13847</v>
      </c>
      <c r="L740">
        <v>1</v>
      </c>
      <c r="M740" t="s">
        <v>8278</v>
      </c>
      <c r="N740">
        <v>1</v>
      </c>
      <c r="O740" t="s">
        <v>13769</v>
      </c>
      <c r="P740" t="s">
        <v>13849</v>
      </c>
      <c r="Q740">
        <v>270103</v>
      </c>
      <c r="R740" t="s">
        <v>13539</v>
      </c>
      <c r="S740">
        <v>270103008</v>
      </c>
      <c r="T740" t="s">
        <v>13735</v>
      </c>
      <c r="U740">
        <v>23167.735436475763</v>
      </c>
      <c r="V740">
        <v>1385.3759252785007</v>
      </c>
      <c r="W740">
        <v>21247.895143973878</v>
      </c>
    </row>
    <row r="741" spans="6:23" x14ac:dyDescent="0.25">
      <c r="F741">
        <v>8</v>
      </c>
      <c r="G741">
        <v>8110</v>
      </c>
      <c r="H741" t="s">
        <v>768</v>
      </c>
      <c r="I741" t="s">
        <v>1506</v>
      </c>
      <c r="J741">
        <v>1</v>
      </c>
      <c r="K741" t="s">
        <v>13847</v>
      </c>
      <c r="L741">
        <v>2</v>
      </c>
      <c r="M741" t="s">
        <v>13770</v>
      </c>
      <c r="N741">
        <v>1</v>
      </c>
      <c r="O741" t="s">
        <v>13769</v>
      </c>
      <c r="P741" t="s">
        <v>13850</v>
      </c>
      <c r="Q741">
        <v>270103</v>
      </c>
      <c r="R741" t="s">
        <v>13539</v>
      </c>
      <c r="S741">
        <v>270103008</v>
      </c>
      <c r="T741" t="s">
        <v>13735</v>
      </c>
      <c r="U741">
        <v>57265.177759760205</v>
      </c>
      <c r="V741">
        <v>20943.451599217635</v>
      </c>
      <c r="W741">
        <v>52093.380299970901</v>
      </c>
    </row>
    <row r="742" spans="6:23" x14ac:dyDescent="0.25">
      <c r="F742">
        <v>8</v>
      </c>
      <c r="G742">
        <v>8110</v>
      </c>
      <c r="H742" t="s">
        <v>768</v>
      </c>
      <c r="I742" t="s">
        <v>1506</v>
      </c>
      <c r="J742">
        <v>1</v>
      </c>
      <c r="K742" t="s">
        <v>13847</v>
      </c>
      <c r="L742">
        <v>2</v>
      </c>
      <c r="M742" t="s">
        <v>13770</v>
      </c>
      <c r="N742">
        <v>1</v>
      </c>
      <c r="O742" t="s">
        <v>13769</v>
      </c>
      <c r="P742" t="s">
        <v>13851</v>
      </c>
      <c r="Q742">
        <v>270103</v>
      </c>
      <c r="R742" t="s">
        <v>13539</v>
      </c>
      <c r="S742">
        <v>270103008</v>
      </c>
      <c r="T742" t="s">
        <v>13735</v>
      </c>
      <c r="U742">
        <v>50045.453428662688</v>
      </c>
      <c r="V742">
        <v>9800.8479478392583</v>
      </c>
      <c r="W742">
        <v>64667.417061717642</v>
      </c>
    </row>
    <row r="743" spans="6:23" x14ac:dyDescent="0.25">
      <c r="F743">
        <v>8</v>
      </c>
      <c r="G743">
        <v>8110</v>
      </c>
      <c r="H743" t="s">
        <v>768</v>
      </c>
      <c r="I743" t="s">
        <v>1506</v>
      </c>
      <c r="J743">
        <v>2</v>
      </c>
      <c r="K743" t="s">
        <v>13852</v>
      </c>
      <c r="L743">
        <v>1</v>
      </c>
      <c r="M743" t="s">
        <v>8278</v>
      </c>
      <c r="N743">
        <v>1</v>
      </c>
      <c r="O743" t="s">
        <v>13769</v>
      </c>
      <c r="P743" t="s">
        <v>13848</v>
      </c>
      <c r="Q743">
        <v>270103</v>
      </c>
      <c r="R743" t="s">
        <v>13539</v>
      </c>
      <c r="S743">
        <v>270103008</v>
      </c>
      <c r="T743" t="s">
        <v>13735</v>
      </c>
      <c r="U743">
        <v>102100.68548684308</v>
      </c>
      <c r="V743">
        <v>29358.923621778384</v>
      </c>
      <c r="W743">
        <v>111596.5895394682</v>
      </c>
    </row>
    <row r="744" spans="6:23" x14ac:dyDescent="0.25">
      <c r="F744">
        <v>8</v>
      </c>
      <c r="G744">
        <v>8110</v>
      </c>
      <c r="H744" t="s">
        <v>768</v>
      </c>
      <c r="I744" t="s">
        <v>1506</v>
      </c>
      <c r="J744">
        <v>2</v>
      </c>
      <c r="K744" t="s">
        <v>13852</v>
      </c>
      <c r="L744">
        <v>1</v>
      </c>
      <c r="M744" t="s">
        <v>8278</v>
      </c>
      <c r="N744">
        <v>1</v>
      </c>
      <c r="O744" t="s">
        <v>13769</v>
      </c>
      <c r="P744" t="s">
        <v>13849</v>
      </c>
      <c r="Q744">
        <v>270103</v>
      </c>
      <c r="R744" t="s">
        <v>13539</v>
      </c>
      <c r="S744">
        <v>270103008</v>
      </c>
      <c r="T744" t="s">
        <v>13735</v>
      </c>
      <c r="U744">
        <v>4362.3006805729592</v>
      </c>
      <c r="V744">
        <v>1385.3759252785007</v>
      </c>
      <c r="W744">
        <v>5164.207822220229</v>
      </c>
    </row>
    <row r="745" spans="6:23" x14ac:dyDescent="0.25">
      <c r="F745">
        <v>8</v>
      </c>
      <c r="G745">
        <v>8110</v>
      </c>
      <c r="H745" t="s">
        <v>768</v>
      </c>
      <c r="I745" t="s">
        <v>1506</v>
      </c>
      <c r="J745">
        <v>2</v>
      </c>
      <c r="K745" t="s">
        <v>13852</v>
      </c>
      <c r="L745">
        <v>1</v>
      </c>
      <c r="M745" t="s">
        <v>8278</v>
      </c>
      <c r="N745">
        <v>1</v>
      </c>
      <c r="O745" t="s">
        <v>13769</v>
      </c>
      <c r="P745" t="s">
        <v>13854</v>
      </c>
      <c r="Q745">
        <v>270103</v>
      </c>
      <c r="R745" t="s">
        <v>13539</v>
      </c>
      <c r="S745">
        <v>270103008</v>
      </c>
      <c r="T745" t="s">
        <v>13735</v>
      </c>
      <c r="U745">
        <v>847.6450210068549</v>
      </c>
      <c r="V745">
        <v>0</v>
      </c>
      <c r="W745">
        <v>0</v>
      </c>
    </row>
    <row r="746" spans="6:23" x14ac:dyDescent="0.25">
      <c r="F746">
        <v>8</v>
      </c>
      <c r="G746">
        <v>8110</v>
      </c>
      <c r="H746" t="s">
        <v>768</v>
      </c>
      <c r="I746" t="s">
        <v>1506</v>
      </c>
      <c r="J746">
        <v>3</v>
      </c>
      <c r="K746" t="s">
        <v>13853</v>
      </c>
      <c r="L746">
        <v>1</v>
      </c>
      <c r="M746" t="s">
        <v>8278</v>
      </c>
      <c r="N746">
        <v>1</v>
      </c>
      <c r="O746" t="s">
        <v>13769</v>
      </c>
      <c r="P746" t="s">
        <v>13848</v>
      </c>
      <c r="Q746">
        <v>270103</v>
      </c>
      <c r="R746" t="s">
        <v>13539</v>
      </c>
      <c r="S746">
        <v>270103008</v>
      </c>
      <c r="T746" t="s">
        <v>13735</v>
      </c>
      <c r="U746">
        <v>84142.89575194713</v>
      </c>
      <c r="V746">
        <v>29358.923621778384</v>
      </c>
      <c r="W746">
        <v>97127.402296888191</v>
      </c>
    </row>
    <row r="747" spans="6:23" x14ac:dyDescent="0.25">
      <c r="F747">
        <v>8</v>
      </c>
      <c r="G747">
        <v>8110</v>
      </c>
      <c r="H747" t="s">
        <v>768</v>
      </c>
      <c r="I747" t="s">
        <v>1506</v>
      </c>
      <c r="J747">
        <v>3</v>
      </c>
      <c r="K747" t="s">
        <v>13853</v>
      </c>
      <c r="L747">
        <v>1</v>
      </c>
      <c r="M747" t="s">
        <v>8278</v>
      </c>
      <c r="N747">
        <v>1</v>
      </c>
      <c r="O747" t="s">
        <v>13769</v>
      </c>
      <c r="P747" t="s">
        <v>13849</v>
      </c>
      <c r="Q747">
        <v>270103</v>
      </c>
      <c r="R747" t="s">
        <v>13539</v>
      </c>
      <c r="S747">
        <v>270103008</v>
      </c>
      <c r="T747" t="s">
        <v>13735</v>
      </c>
      <c r="U747">
        <v>23167.735436475763</v>
      </c>
      <c r="V747">
        <v>1385.3759252785007</v>
      </c>
      <c r="W747">
        <v>19633.395064800305</v>
      </c>
    </row>
    <row r="748" spans="6:23" x14ac:dyDescent="0.25">
      <c r="F748">
        <v>8</v>
      </c>
      <c r="G748">
        <v>8111</v>
      </c>
      <c r="H748" t="s">
        <v>768</v>
      </c>
      <c r="I748" t="s">
        <v>1509</v>
      </c>
      <c r="J748">
        <v>1</v>
      </c>
      <c r="K748" t="s">
        <v>13847</v>
      </c>
      <c r="L748">
        <v>1</v>
      </c>
      <c r="M748" t="s">
        <v>8278</v>
      </c>
      <c r="N748">
        <v>1</v>
      </c>
      <c r="O748" t="s">
        <v>13769</v>
      </c>
      <c r="P748" t="s">
        <v>13848</v>
      </c>
      <c r="Q748">
        <v>270103</v>
      </c>
      <c r="R748" t="s">
        <v>13539</v>
      </c>
      <c r="S748">
        <v>270103008</v>
      </c>
      <c r="T748" t="s">
        <v>13735</v>
      </c>
      <c r="U748">
        <v>51344.901646609622</v>
      </c>
      <c r="V748">
        <v>50813.963302679789</v>
      </c>
      <c r="W748">
        <v>68161.866863890726</v>
      </c>
    </row>
    <row r="749" spans="6:23" x14ac:dyDescent="0.25">
      <c r="F749">
        <v>8</v>
      </c>
      <c r="G749">
        <v>8111</v>
      </c>
      <c r="H749" t="s">
        <v>768</v>
      </c>
      <c r="I749" t="s">
        <v>1509</v>
      </c>
      <c r="J749">
        <v>1</v>
      </c>
      <c r="K749" t="s">
        <v>13847</v>
      </c>
      <c r="L749">
        <v>1</v>
      </c>
      <c r="M749" t="s">
        <v>8278</v>
      </c>
      <c r="N749">
        <v>1</v>
      </c>
      <c r="O749" t="s">
        <v>13769</v>
      </c>
      <c r="P749" t="s">
        <v>13849</v>
      </c>
      <c r="Q749">
        <v>270103</v>
      </c>
      <c r="R749" t="s">
        <v>13539</v>
      </c>
      <c r="S749">
        <v>270103008</v>
      </c>
      <c r="T749" t="s">
        <v>13735</v>
      </c>
      <c r="U749">
        <v>3443.2209456925648</v>
      </c>
      <c r="V749">
        <v>5386.3023200990538</v>
      </c>
      <c r="W749">
        <v>0</v>
      </c>
    </row>
    <row r="750" spans="6:23" x14ac:dyDescent="0.25">
      <c r="F750">
        <v>8</v>
      </c>
      <c r="G750">
        <v>8111</v>
      </c>
      <c r="H750" t="s">
        <v>768</v>
      </c>
      <c r="I750" t="s">
        <v>1509</v>
      </c>
      <c r="J750">
        <v>1</v>
      </c>
      <c r="K750" t="s">
        <v>13847</v>
      </c>
      <c r="L750">
        <v>2</v>
      </c>
      <c r="M750" t="s">
        <v>13770</v>
      </c>
      <c r="N750">
        <v>1</v>
      </c>
      <c r="O750" t="s">
        <v>13769</v>
      </c>
      <c r="P750" t="s">
        <v>13850</v>
      </c>
      <c r="Q750">
        <v>270103</v>
      </c>
      <c r="R750" t="s">
        <v>13539</v>
      </c>
      <c r="S750">
        <v>270103008</v>
      </c>
      <c r="T750" t="s">
        <v>13735</v>
      </c>
      <c r="U750">
        <v>43456.175638359528</v>
      </c>
      <c r="V750">
        <v>42124.932278225955</v>
      </c>
      <c r="W750">
        <v>40731.766291827873</v>
      </c>
    </row>
    <row r="751" spans="6:23" x14ac:dyDescent="0.25">
      <c r="F751">
        <v>8</v>
      </c>
      <c r="G751">
        <v>8111</v>
      </c>
      <c r="H751" t="s">
        <v>768</v>
      </c>
      <c r="I751" t="s">
        <v>1509</v>
      </c>
      <c r="J751">
        <v>1</v>
      </c>
      <c r="K751" t="s">
        <v>13847</v>
      </c>
      <c r="L751">
        <v>2</v>
      </c>
      <c r="M751" t="s">
        <v>13770</v>
      </c>
      <c r="N751">
        <v>1</v>
      </c>
      <c r="O751" t="s">
        <v>13769</v>
      </c>
      <c r="P751" t="s">
        <v>13851</v>
      </c>
      <c r="Q751">
        <v>270103</v>
      </c>
      <c r="R751" t="s">
        <v>13539</v>
      </c>
      <c r="S751">
        <v>270103008</v>
      </c>
      <c r="T751" t="s">
        <v>13735</v>
      </c>
      <c r="U751">
        <v>11331.946953942659</v>
      </c>
      <c r="V751">
        <v>14075.333344552893</v>
      </c>
      <c r="W751">
        <v>27430.10057206286</v>
      </c>
    </row>
    <row r="752" spans="6:23" x14ac:dyDescent="0.25">
      <c r="F752">
        <v>8</v>
      </c>
      <c r="G752">
        <v>8111</v>
      </c>
      <c r="H752" t="s">
        <v>768</v>
      </c>
      <c r="I752" t="s">
        <v>1509</v>
      </c>
      <c r="J752">
        <v>2</v>
      </c>
      <c r="K752" t="s">
        <v>13852</v>
      </c>
      <c r="L752">
        <v>1</v>
      </c>
      <c r="M752" t="s">
        <v>8278</v>
      </c>
      <c r="N752">
        <v>1</v>
      </c>
      <c r="O752" t="s">
        <v>13769</v>
      </c>
      <c r="P752" t="s">
        <v>13848</v>
      </c>
      <c r="Q752">
        <v>270103</v>
      </c>
      <c r="R752" t="s">
        <v>13539</v>
      </c>
      <c r="S752">
        <v>270103008</v>
      </c>
      <c r="T752" t="s">
        <v>13735</v>
      </c>
      <c r="U752">
        <v>52786.96348822146</v>
      </c>
      <c r="V752">
        <v>56200.265622778839</v>
      </c>
      <c r="W752">
        <v>68161.866863890726</v>
      </c>
    </row>
    <row r="753" spans="6:23" x14ac:dyDescent="0.25">
      <c r="F753">
        <v>8</v>
      </c>
      <c r="G753">
        <v>8111</v>
      </c>
      <c r="H753" t="s">
        <v>768</v>
      </c>
      <c r="I753" t="s">
        <v>1509</v>
      </c>
      <c r="J753">
        <v>2</v>
      </c>
      <c r="K753" t="s">
        <v>13852</v>
      </c>
      <c r="L753">
        <v>1</v>
      </c>
      <c r="M753" t="s">
        <v>8278</v>
      </c>
      <c r="N753">
        <v>1</v>
      </c>
      <c r="O753" t="s">
        <v>13769</v>
      </c>
      <c r="P753" t="s">
        <v>13854</v>
      </c>
      <c r="Q753">
        <v>270103</v>
      </c>
      <c r="R753" t="s">
        <v>13539</v>
      </c>
      <c r="S753">
        <v>270103008</v>
      </c>
      <c r="T753" t="s">
        <v>13735</v>
      </c>
      <c r="U753">
        <v>2001.1591040807282</v>
      </c>
      <c r="V753">
        <v>0</v>
      </c>
      <c r="W753">
        <v>0</v>
      </c>
    </row>
    <row r="754" spans="6:23" x14ac:dyDescent="0.25">
      <c r="F754">
        <v>8</v>
      </c>
      <c r="G754">
        <v>8111</v>
      </c>
      <c r="H754" t="s">
        <v>768</v>
      </c>
      <c r="I754" t="s">
        <v>1509</v>
      </c>
      <c r="J754">
        <v>3</v>
      </c>
      <c r="K754" t="s">
        <v>13853</v>
      </c>
      <c r="L754">
        <v>1</v>
      </c>
      <c r="M754" t="s">
        <v>8278</v>
      </c>
      <c r="N754">
        <v>1</v>
      </c>
      <c r="O754" t="s">
        <v>13769</v>
      </c>
      <c r="P754" t="s">
        <v>13848</v>
      </c>
      <c r="Q754">
        <v>270103</v>
      </c>
      <c r="R754" t="s">
        <v>13539</v>
      </c>
      <c r="S754">
        <v>270103008</v>
      </c>
      <c r="T754" t="s">
        <v>13735</v>
      </c>
      <c r="U754">
        <v>51344.901646609622</v>
      </c>
      <c r="V754">
        <v>50813.963302679789</v>
      </c>
      <c r="W754">
        <v>68161.866863890726</v>
      </c>
    </row>
    <row r="755" spans="6:23" x14ac:dyDescent="0.25">
      <c r="F755">
        <v>8</v>
      </c>
      <c r="G755">
        <v>8111</v>
      </c>
      <c r="H755" t="s">
        <v>768</v>
      </c>
      <c r="I755" t="s">
        <v>1509</v>
      </c>
      <c r="J755">
        <v>3</v>
      </c>
      <c r="K755" t="s">
        <v>13853</v>
      </c>
      <c r="L755">
        <v>1</v>
      </c>
      <c r="M755" t="s">
        <v>8278</v>
      </c>
      <c r="N755">
        <v>1</v>
      </c>
      <c r="O755" t="s">
        <v>13769</v>
      </c>
      <c r="P755" t="s">
        <v>13849</v>
      </c>
      <c r="Q755">
        <v>270103</v>
      </c>
      <c r="R755" t="s">
        <v>13539</v>
      </c>
      <c r="S755">
        <v>270103008</v>
      </c>
      <c r="T755" t="s">
        <v>13735</v>
      </c>
      <c r="U755">
        <v>3443.2209456925648</v>
      </c>
      <c r="V755">
        <v>5386.3023200990538</v>
      </c>
      <c r="W755">
        <v>0</v>
      </c>
    </row>
    <row r="756" spans="6:23" x14ac:dyDescent="0.25">
      <c r="F756">
        <v>8</v>
      </c>
      <c r="G756">
        <v>8112</v>
      </c>
      <c r="H756" t="s">
        <v>768</v>
      </c>
      <c r="I756" t="s">
        <v>1512</v>
      </c>
      <c r="J756">
        <v>1</v>
      </c>
      <c r="K756" t="s">
        <v>13847</v>
      </c>
      <c r="L756">
        <v>1</v>
      </c>
      <c r="M756" t="s">
        <v>8278</v>
      </c>
      <c r="N756">
        <v>1</v>
      </c>
      <c r="O756" t="s">
        <v>13769</v>
      </c>
      <c r="P756" t="s">
        <v>13848</v>
      </c>
      <c r="Q756">
        <v>270103</v>
      </c>
      <c r="R756" t="s">
        <v>13539</v>
      </c>
      <c r="S756">
        <v>270103008</v>
      </c>
      <c r="T756" t="s">
        <v>13735</v>
      </c>
      <c r="U756">
        <v>0</v>
      </c>
      <c r="V756">
        <v>87895.574955801072</v>
      </c>
      <c r="W756">
        <v>77476.313745837484</v>
      </c>
    </row>
    <row r="757" spans="6:23" x14ac:dyDescent="0.25">
      <c r="F757">
        <v>8</v>
      </c>
      <c r="G757">
        <v>8112</v>
      </c>
      <c r="H757" t="s">
        <v>768</v>
      </c>
      <c r="I757" t="s">
        <v>1512</v>
      </c>
      <c r="J757">
        <v>1</v>
      </c>
      <c r="K757" t="s">
        <v>13847</v>
      </c>
      <c r="L757">
        <v>1</v>
      </c>
      <c r="M757" t="s">
        <v>8278</v>
      </c>
      <c r="N757">
        <v>1</v>
      </c>
      <c r="O757" t="s">
        <v>13769</v>
      </c>
      <c r="P757" t="s">
        <v>13849</v>
      </c>
      <c r="Q757">
        <v>270103</v>
      </c>
      <c r="R757" t="s">
        <v>13539</v>
      </c>
      <c r="S757">
        <v>270103008</v>
      </c>
      <c r="T757" t="s">
        <v>13735</v>
      </c>
      <c r="U757">
        <v>0</v>
      </c>
      <c r="V757">
        <v>27225.896908850929</v>
      </c>
      <c r="W757">
        <v>12868.721376958722</v>
      </c>
    </row>
    <row r="758" spans="6:23" x14ac:dyDescent="0.25">
      <c r="F758">
        <v>8</v>
      </c>
      <c r="G758">
        <v>8112</v>
      </c>
      <c r="H758" t="s">
        <v>768</v>
      </c>
      <c r="I758" t="s">
        <v>1512</v>
      </c>
      <c r="J758">
        <v>1</v>
      </c>
      <c r="K758" t="s">
        <v>13847</v>
      </c>
      <c r="L758">
        <v>2</v>
      </c>
      <c r="M758" t="s">
        <v>13770</v>
      </c>
      <c r="N758">
        <v>1</v>
      </c>
      <c r="O758" t="s">
        <v>13769</v>
      </c>
      <c r="P758" t="s">
        <v>13850</v>
      </c>
      <c r="Q758">
        <v>270103</v>
      </c>
      <c r="R758" t="s">
        <v>13539</v>
      </c>
      <c r="S758">
        <v>270103008</v>
      </c>
      <c r="T758" t="s">
        <v>13735</v>
      </c>
      <c r="U758">
        <v>0</v>
      </c>
      <c r="V758">
        <v>87895.574955801072</v>
      </c>
      <c r="W758">
        <v>52295.334154389129</v>
      </c>
    </row>
    <row r="759" spans="6:23" x14ac:dyDescent="0.25">
      <c r="F759">
        <v>8</v>
      </c>
      <c r="G759">
        <v>8112</v>
      </c>
      <c r="H759" t="s">
        <v>768</v>
      </c>
      <c r="I759" t="s">
        <v>1512</v>
      </c>
      <c r="J759">
        <v>1</v>
      </c>
      <c r="K759" t="s">
        <v>13847</v>
      </c>
      <c r="L759">
        <v>2</v>
      </c>
      <c r="M759" t="s">
        <v>13770</v>
      </c>
      <c r="N759">
        <v>1</v>
      </c>
      <c r="O759" t="s">
        <v>13769</v>
      </c>
      <c r="P759" t="s">
        <v>13851</v>
      </c>
      <c r="Q759">
        <v>270103</v>
      </c>
      <c r="R759" t="s">
        <v>13539</v>
      </c>
      <c r="S759">
        <v>270103008</v>
      </c>
      <c r="T759" t="s">
        <v>13735</v>
      </c>
      <c r="U759">
        <v>0</v>
      </c>
      <c r="V759">
        <v>27225.896908850929</v>
      </c>
      <c r="W759">
        <v>38049.70096840708</v>
      </c>
    </row>
    <row r="760" spans="6:23" x14ac:dyDescent="0.25">
      <c r="F760">
        <v>8</v>
      </c>
      <c r="G760">
        <v>8112</v>
      </c>
      <c r="H760" t="s">
        <v>768</v>
      </c>
      <c r="I760" t="s">
        <v>1512</v>
      </c>
      <c r="J760">
        <v>2</v>
      </c>
      <c r="K760" t="s">
        <v>13852</v>
      </c>
      <c r="L760">
        <v>1</v>
      </c>
      <c r="M760" t="s">
        <v>8278</v>
      </c>
      <c r="N760">
        <v>1</v>
      </c>
      <c r="O760" t="s">
        <v>13769</v>
      </c>
      <c r="P760" t="s">
        <v>13848</v>
      </c>
      <c r="Q760">
        <v>270103</v>
      </c>
      <c r="R760" t="s">
        <v>13539</v>
      </c>
      <c r="S760">
        <v>270103008</v>
      </c>
      <c r="T760" t="s">
        <v>13735</v>
      </c>
      <c r="U760">
        <v>0</v>
      </c>
      <c r="V760">
        <v>111862.72574515248</v>
      </c>
      <c r="W760">
        <v>85354.991732334762</v>
      </c>
    </row>
    <row r="761" spans="6:23" x14ac:dyDescent="0.25">
      <c r="F761">
        <v>8</v>
      </c>
      <c r="G761">
        <v>8112</v>
      </c>
      <c r="H761" t="s">
        <v>768</v>
      </c>
      <c r="I761" t="s">
        <v>1512</v>
      </c>
      <c r="J761">
        <v>2</v>
      </c>
      <c r="K761" t="s">
        <v>13852</v>
      </c>
      <c r="L761">
        <v>1</v>
      </c>
      <c r="M761" t="s">
        <v>8278</v>
      </c>
      <c r="N761">
        <v>1</v>
      </c>
      <c r="O761" t="s">
        <v>13769</v>
      </c>
      <c r="P761" t="s">
        <v>13849</v>
      </c>
      <c r="Q761">
        <v>270103</v>
      </c>
      <c r="R761" t="s">
        <v>13539</v>
      </c>
      <c r="S761">
        <v>270103008</v>
      </c>
      <c r="T761" t="s">
        <v>13735</v>
      </c>
      <c r="U761">
        <v>0</v>
      </c>
      <c r="V761">
        <v>3258.7461194994639</v>
      </c>
      <c r="W761">
        <v>4990.0433904614611</v>
      </c>
    </row>
    <row r="762" spans="6:23" x14ac:dyDescent="0.25">
      <c r="F762">
        <v>8</v>
      </c>
      <c r="G762">
        <v>8112</v>
      </c>
      <c r="H762" t="s">
        <v>768</v>
      </c>
      <c r="I762" t="s">
        <v>1512</v>
      </c>
      <c r="J762">
        <v>3</v>
      </c>
      <c r="K762" t="s">
        <v>13853</v>
      </c>
      <c r="L762">
        <v>1</v>
      </c>
      <c r="M762" t="s">
        <v>8278</v>
      </c>
      <c r="N762">
        <v>1</v>
      </c>
      <c r="O762" t="s">
        <v>13769</v>
      </c>
      <c r="P762" t="s">
        <v>13848</v>
      </c>
      <c r="Q762">
        <v>270103</v>
      </c>
      <c r="R762" t="s">
        <v>13539</v>
      </c>
      <c r="S762">
        <v>270103008</v>
      </c>
      <c r="T762" t="s">
        <v>13735</v>
      </c>
      <c r="U762">
        <v>0</v>
      </c>
      <c r="V762">
        <v>87895.574955801072</v>
      </c>
      <c r="W762">
        <v>77476.313745837484</v>
      </c>
    </row>
    <row r="763" spans="6:23" x14ac:dyDescent="0.25">
      <c r="F763">
        <v>8</v>
      </c>
      <c r="G763">
        <v>8112</v>
      </c>
      <c r="H763" t="s">
        <v>768</v>
      </c>
      <c r="I763" t="s">
        <v>1512</v>
      </c>
      <c r="J763">
        <v>3</v>
      </c>
      <c r="K763" t="s">
        <v>13853</v>
      </c>
      <c r="L763">
        <v>1</v>
      </c>
      <c r="M763" t="s">
        <v>8278</v>
      </c>
      <c r="N763">
        <v>1</v>
      </c>
      <c r="O763" t="s">
        <v>13769</v>
      </c>
      <c r="P763" t="s">
        <v>13849</v>
      </c>
      <c r="Q763">
        <v>270103</v>
      </c>
      <c r="R763" t="s">
        <v>13539</v>
      </c>
      <c r="S763">
        <v>270103008</v>
      </c>
      <c r="T763" t="s">
        <v>13735</v>
      </c>
      <c r="U763">
        <v>0</v>
      </c>
      <c r="V763">
        <v>27225.896908850929</v>
      </c>
      <c r="W763">
        <v>12868.721376958722</v>
      </c>
    </row>
    <row r="764" spans="6:23" x14ac:dyDescent="0.25">
      <c r="F764">
        <v>8</v>
      </c>
      <c r="G764">
        <v>8201</v>
      </c>
      <c r="H764" t="s">
        <v>768</v>
      </c>
      <c r="I764" t="s">
        <v>1515</v>
      </c>
      <c r="J764">
        <v>1</v>
      </c>
      <c r="K764" t="s">
        <v>13847</v>
      </c>
      <c r="L764">
        <v>1</v>
      </c>
      <c r="M764" t="s">
        <v>8278</v>
      </c>
      <c r="N764">
        <v>1</v>
      </c>
      <c r="O764" t="s">
        <v>13769</v>
      </c>
      <c r="P764" t="s">
        <v>13848</v>
      </c>
      <c r="Q764">
        <v>270103</v>
      </c>
      <c r="R764" t="s">
        <v>13539</v>
      </c>
      <c r="S764">
        <v>270103008</v>
      </c>
      <c r="T764" t="s">
        <v>13735</v>
      </c>
      <c r="U764">
        <v>0</v>
      </c>
      <c r="V764">
        <v>68372.265914743883</v>
      </c>
      <c r="W764">
        <v>0</v>
      </c>
    </row>
    <row r="765" spans="6:23" x14ac:dyDescent="0.25">
      <c r="F765">
        <v>8</v>
      </c>
      <c r="G765">
        <v>8201</v>
      </c>
      <c r="H765" t="s">
        <v>768</v>
      </c>
      <c r="I765" t="s">
        <v>1515</v>
      </c>
      <c r="J765">
        <v>1</v>
      </c>
      <c r="K765" t="s">
        <v>13847</v>
      </c>
      <c r="L765">
        <v>1</v>
      </c>
      <c r="M765" t="s">
        <v>8278</v>
      </c>
      <c r="N765">
        <v>1</v>
      </c>
      <c r="O765" t="s">
        <v>13769</v>
      </c>
      <c r="P765" t="s">
        <v>13849</v>
      </c>
      <c r="Q765">
        <v>270103</v>
      </c>
      <c r="R765" t="s">
        <v>13539</v>
      </c>
      <c r="S765">
        <v>270103008</v>
      </c>
      <c r="T765" t="s">
        <v>13735</v>
      </c>
      <c r="U765">
        <v>0</v>
      </c>
      <c r="V765">
        <v>21471.05754087714</v>
      </c>
      <c r="W765">
        <v>0</v>
      </c>
    </row>
    <row r="766" spans="6:23" x14ac:dyDescent="0.25">
      <c r="F766">
        <v>8</v>
      </c>
      <c r="G766">
        <v>8201</v>
      </c>
      <c r="H766" t="s">
        <v>768</v>
      </c>
      <c r="I766" t="s">
        <v>1515</v>
      </c>
      <c r="J766">
        <v>1</v>
      </c>
      <c r="K766" t="s">
        <v>13847</v>
      </c>
      <c r="L766">
        <v>2</v>
      </c>
      <c r="M766" t="s">
        <v>13770</v>
      </c>
      <c r="N766">
        <v>1</v>
      </c>
      <c r="O766" t="s">
        <v>13769</v>
      </c>
      <c r="P766" t="s">
        <v>13850</v>
      </c>
      <c r="Q766">
        <v>270103</v>
      </c>
      <c r="R766" t="s">
        <v>13539</v>
      </c>
      <c r="S766">
        <v>270103008</v>
      </c>
      <c r="T766" t="s">
        <v>13735</v>
      </c>
      <c r="U766">
        <v>0</v>
      </c>
      <c r="V766">
        <v>60210.507166465643</v>
      </c>
      <c r="W766">
        <v>0</v>
      </c>
    </row>
    <row r="767" spans="6:23" x14ac:dyDescent="0.25">
      <c r="F767">
        <v>8</v>
      </c>
      <c r="G767">
        <v>8201</v>
      </c>
      <c r="H767" t="s">
        <v>768</v>
      </c>
      <c r="I767" t="s">
        <v>1515</v>
      </c>
      <c r="J767">
        <v>1</v>
      </c>
      <c r="K767" t="s">
        <v>13847</v>
      </c>
      <c r="L767">
        <v>2</v>
      </c>
      <c r="M767" t="s">
        <v>13770</v>
      </c>
      <c r="N767">
        <v>1</v>
      </c>
      <c r="O767" t="s">
        <v>13769</v>
      </c>
      <c r="P767" t="s">
        <v>13851</v>
      </c>
      <c r="Q767">
        <v>270103</v>
      </c>
      <c r="R767" t="s">
        <v>13539</v>
      </c>
      <c r="S767">
        <v>270103008</v>
      </c>
      <c r="T767" t="s">
        <v>13735</v>
      </c>
      <c r="U767">
        <v>0</v>
      </c>
      <c r="V767">
        <v>29632.816289155373</v>
      </c>
      <c r="W767">
        <v>0</v>
      </c>
    </row>
    <row r="768" spans="6:23" x14ac:dyDescent="0.25">
      <c r="F768">
        <v>8</v>
      </c>
      <c r="G768">
        <v>8201</v>
      </c>
      <c r="H768" t="s">
        <v>768</v>
      </c>
      <c r="I768" t="s">
        <v>1515</v>
      </c>
      <c r="J768">
        <v>2</v>
      </c>
      <c r="K768" t="s">
        <v>13852</v>
      </c>
      <c r="L768">
        <v>1</v>
      </c>
      <c r="M768" t="s">
        <v>8278</v>
      </c>
      <c r="N768">
        <v>1</v>
      </c>
      <c r="O768" t="s">
        <v>13769</v>
      </c>
      <c r="P768" t="s">
        <v>13848</v>
      </c>
      <c r="Q768">
        <v>270103</v>
      </c>
      <c r="R768" t="s">
        <v>13539</v>
      </c>
      <c r="S768">
        <v>270103008</v>
      </c>
      <c r="T768" t="s">
        <v>13735</v>
      </c>
      <c r="U768">
        <v>0</v>
      </c>
      <c r="V768">
        <v>82662.132420858034</v>
      </c>
      <c r="W768">
        <v>0</v>
      </c>
    </row>
    <row r="769" spans="6:23" x14ac:dyDescent="0.25">
      <c r="F769">
        <v>8</v>
      </c>
      <c r="G769">
        <v>8201</v>
      </c>
      <c r="H769" t="s">
        <v>768</v>
      </c>
      <c r="I769" t="s">
        <v>1515</v>
      </c>
      <c r="J769">
        <v>2</v>
      </c>
      <c r="K769" t="s">
        <v>13852</v>
      </c>
      <c r="L769">
        <v>1</v>
      </c>
      <c r="M769" t="s">
        <v>8278</v>
      </c>
      <c r="N769">
        <v>1</v>
      </c>
      <c r="O769" t="s">
        <v>13769</v>
      </c>
      <c r="P769" t="s">
        <v>13849</v>
      </c>
      <c r="Q769">
        <v>270103</v>
      </c>
      <c r="R769" t="s">
        <v>13539</v>
      </c>
      <c r="S769">
        <v>270103008</v>
      </c>
      <c r="T769" t="s">
        <v>13735</v>
      </c>
      <c r="U769">
        <v>0</v>
      </c>
      <c r="V769">
        <v>7181.1910347629846</v>
      </c>
      <c r="W769">
        <v>0</v>
      </c>
    </row>
    <row r="770" spans="6:23" x14ac:dyDescent="0.25">
      <c r="F770">
        <v>8</v>
      </c>
      <c r="G770">
        <v>8201</v>
      </c>
      <c r="H770" t="s">
        <v>768</v>
      </c>
      <c r="I770" t="s">
        <v>1515</v>
      </c>
      <c r="J770">
        <v>3</v>
      </c>
      <c r="K770" t="s">
        <v>13853</v>
      </c>
      <c r="L770">
        <v>1</v>
      </c>
      <c r="M770" t="s">
        <v>8278</v>
      </c>
      <c r="N770">
        <v>1</v>
      </c>
      <c r="O770" t="s">
        <v>13769</v>
      </c>
      <c r="P770" t="s">
        <v>13848</v>
      </c>
      <c r="Q770">
        <v>270103</v>
      </c>
      <c r="R770" t="s">
        <v>13539</v>
      </c>
      <c r="S770">
        <v>270103008</v>
      </c>
      <c r="T770" t="s">
        <v>13735</v>
      </c>
      <c r="U770">
        <v>0</v>
      </c>
      <c r="V770">
        <v>68372.265914743883</v>
      </c>
      <c r="W770">
        <v>0</v>
      </c>
    </row>
    <row r="771" spans="6:23" x14ac:dyDescent="0.25">
      <c r="F771">
        <v>8</v>
      </c>
      <c r="G771">
        <v>8201</v>
      </c>
      <c r="H771" t="s">
        <v>768</v>
      </c>
      <c r="I771" t="s">
        <v>1515</v>
      </c>
      <c r="J771">
        <v>3</v>
      </c>
      <c r="K771" t="s">
        <v>13853</v>
      </c>
      <c r="L771">
        <v>1</v>
      </c>
      <c r="M771" t="s">
        <v>8278</v>
      </c>
      <c r="N771">
        <v>1</v>
      </c>
      <c r="O771" t="s">
        <v>13769</v>
      </c>
      <c r="P771" t="s">
        <v>13849</v>
      </c>
      <c r="Q771">
        <v>270103</v>
      </c>
      <c r="R771" t="s">
        <v>13539</v>
      </c>
      <c r="S771">
        <v>270103008</v>
      </c>
      <c r="T771" t="s">
        <v>13735</v>
      </c>
      <c r="U771">
        <v>0</v>
      </c>
      <c r="V771">
        <v>21471.05754087714</v>
      </c>
      <c r="W771">
        <v>0</v>
      </c>
    </row>
    <row r="772" spans="6:23" x14ac:dyDescent="0.25">
      <c r="F772">
        <v>8</v>
      </c>
      <c r="G772">
        <v>8202</v>
      </c>
      <c r="H772" t="s">
        <v>768</v>
      </c>
      <c r="I772" t="s">
        <v>1518</v>
      </c>
      <c r="J772">
        <v>1</v>
      </c>
      <c r="K772" t="s">
        <v>13847</v>
      </c>
      <c r="L772">
        <v>1</v>
      </c>
      <c r="M772" t="s">
        <v>8278</v>
      </c>
      <c r="N772">
        <v>1</v>
      </c>
      <c r="O772" t="s">
        <v>13769</v>
      </c>
      <c r="P772" t="s">
        <v>13848</v>
      </c>
      <c r="Q772">
        <v>270103</v>
      </c>
      <c r="R772" t="s">
        <v>13539</v>
      </c>
      <c r="S772">
        <v>270103008</v>
      </c>
      <c r="T772" t="s">
        <v>13735</v>
      </c>
      <c r="U772">
        <v>41631.013252634875</v>
      </c>
      <c r="V772">
        <v>113139.29027898796</v>
      </c>
      <c r="W772">
        <v>0</v>
      </c>
    </row>
    <row r="773" spans="6:23" x14ac:dyDescent="0.25">
      <c r="F773">
        <v>8</v>
      </c>
      <c r="G773">
        <v>8202</v>
      </c>
      <c r="H773" t="s">
        <v>768</v>
      </c>
      <c r="I773" t="s">
        <v>1518</v>
      </c>
      <c r="J773">
        <v>1</v>
      </c>
      <c r="K773" t="s">
        <v>13847</v>
      </c>
      <c r="L773">
        <v>1</v>
      </c>
      <c r="M773" t="s">
        <v>8278</v>
      </c>
      <c r="N773">
        <v>1</v>
      </c>
      <c r="O773" t="s">
        <v>13769</v>
      </c>
      <c r="P773" t="s">
        <v>13849</v>
      </c>
      <c r="Q773">
        <v>270103</v>
      </c>
      <c r="R773" t="s">
        <v>13539</v>
      </c>
      <c r="S773">
        <v>270103008</v>
      </c>
      <c r="T773" t="s">
        <v>13735</v>
      </c>
      <c r="U773">
        <v>0</v>
      </c>
      <c r="V773">
        <v>10084.981684981693</v>
      </c>
      <c r="W773">
        <v>0</v>
      </c>
    </row>
    <row r="774" spans="6:23" x14ac:dyDescent="0.25">
      <c r="F774">
        <v>8</v>
      </c>
      <c r="G774">
        <v>8202</v>
      </c>
      <c r="H774" t="s">
        <v>768</v>
      </c>
      <c r="I774" t="s">
        <v>1518</v>
      </c>
      <c r="J774">
        <v>1</v>
      </c>
      <c r="K774" t="s">
        <v>13847</v>
      </c>
      <c r="L774">
        <v>2</v>
      </c>
      <c r="M774" t="s">
        <v>13770</v>
      </c>
      <c r="N774">
        <v>1</v>
      </c>
      <c r="O774" t="s">
        <v>13769</v>
      </c>
      <c r="P774" t="s">
        <v>13850</v>
      </c>
      <c r="Q774">
        <v>270103</v>
      </c>
      <c r="R774" t="s">
        <v>13539</v>
      </c>
      <c r="S774">
        <v>270103008</v>
      </c>
      <c r="T774" t="s">
        <v>13735</v>
      </c>
      <c r="U774">
        <v>31874.152144422416</v>
      </c>
      <c r="V774">
        <v>113139.29027898796</v>
      </c>
      <c r="W774">
        <v>0</v>
      </c>
    </row>
    <row r="775" spans="6:23" x14ac:dyDescent="0.25">
      <c r="F775">
        <v>8</v>
      </c>
      <c r="G775">
        <v>8202</v>
      </c>
      <c r="H775" t="s">
        <v>768</v>
      </c>
      <c r="I775" t="s">
        <v>1518</v>
      </c>
      <c r="J775">
        <v>1</v>
      </c>
      <c r="K775" t="s">
        <v>13847</v>
      </c>
      <c r="L775">
        <v>2</v>
      </c>
      <c r="M775" t="s">
        <v>13770</v>
      </c>
      <c r="N775">
        <v>1</v>
      </c>
      <c r="O775" t="s">
        <v>13769</v>
      </c>
      <c r="P775" t="s">
        <v>13851</v>
      </c>
      <c r="Q775">
        <v>270103</v>
      </c>
      <c r="R775" t="s">
        <v>13539</v>
      </c>
      <c r="S775">
        <v>270103008</v>
      </c>
      <c r="T775" t="s">
        <v>13735</v>
      </c>
      <c r="U775">
        <v>9756.8611082124589</v>
      </c>
      <c r="V775">
        <v>10084.981684981693</v>
      </c>
      <c r="W775">
        <v>0</v>
      </c>
    </row>
    <row r="776" spans="6:23" x14ac:dyDescent="0.25">
      <c r="F776">
        <v>8</v>
      </c>
      <c r="G776">
        <v>8202</v>
      </c>
      <c r="H776" t="s">
        <v>768</v>
      </c>
      <c r="I776" t="s">
        <v>1518</v>
      </c>
      <c r="J776">
        <v>2</v>
      </c>
      <c r="K776" t="s">
        <v>13852</v>
      </c>
      <c r="L776">
        <v>1</v>
      </c>
      <c r="M776" t="s">
        <v>8278</v>
      </c>
      <c r="N776">
        <v>1</v>
      </c>
      <c r="O776" t="s">
        <v>13769</v>
      </c>
      <c r="P776" t="s">
        <v>13848</v>
      </c>
      <c r="Q776">
        <v>270103</v>
      </c>
      <c r="R776" t="s">
        <v>13539</v>
      </c>
      <c r="S776">
        <v>270103008</v>
      </c>
      <c r="T776" t="s">
        <v>13735</v>
      </c>
      <c r="U776">
        <v>41631.013252634875</v>
      </c>
      <c r="V776">
        <v>123224.27196396964</v>
      </c>
      <c r="W776">
        <v>0</v>
      </c>
    </row>
    <row r="777" spans="6:23" x14ac:dyDescent="0.25">
      <c r="F777">
        <v>8</v>
      </c>
      <c r="G777">
        <v>8202</v>
      </c>
      <c r="H777" t="s">
        <v>768</v>
      </c>
      <c r="I777" t="s">
        <v>1518</v>
      </c>
      <c r="J777">
        <v>3</v>
      </c>
      <c r="K777" t="s">
        <v>13853</v>
      </c>
      <c r="L777">
        <v>1</v>
      </c>
      <c r="M777" t="s">
        <v>8278</v>
      </c>
      <c r="N777">
        <v>1</v>
      </c>
      <c r="O777" t="s">
        <v>13769</v>
      </c>
      <c r="P777" t="s">
        <v>13848</v>
      </c>
      <c r="Q777">
        <v>270103</v>
      </c>
      <c r="R777" t="s">
        <v>13539</v>
      </c>
      <c r="S777">
        <v>270103008</v>
      </c>
      <c r="T777" t="s">
        <v>13735</v>
      </c>
      <c r="U777">
        <v>41631.013252634875</v>
      </c>
      <c r="V777">
        <v>113139.29027898796</v>
      </c>
      <c r="W777">
        <v>0</v>
      </c>
    </row>
    <row r="778" spans="6:23" x14ac:dyDescent="0.25">
      <c r="F778">
        <v>8</v>
      </c>
      <c r="G778">
        <v>8202</v>
      </c>
      <c r="H778" t="s">
        <v>768</v>
      </c>
      <c r="I778" t="s">
        <v>1518</v>
      </c>
      <c r="J778">
        <v>3</v>
      </c>
      <c r="K778" t="s">
        <v>13853</v>
      </c>
      <c r="L778">
        <v>1</v>
      </c>
      <c r="M778" t="s">
        <v>8278</v>
      </c>
      <c r="N778">
        <v>1</v>
      </c>
      <c r="O778" t="s">
        <v>13769</v>
      </c>
      <c r="P778" t="s">
        <v>13849</v>
      </c>
      <c r="Q778">
        <v>270103</v>
      </c>
      <c r="R778" t="s">
        <v>13539</v>
      </c>
      <c r="S778">
        <v>270103008</v>
      </c>
      <c r="T778" t="s">
        <v>13735</v>
      </c>
      <c r="U778">
        <v>0</v>
      </c>
      <c r="V778">
        <v>10084.981684981693</v>
      </c>
      <c r="W778">
        <v>0</v>
      </c>
    </row>
    <row r="779" spans="6:23" x14ac:dyDescent="0.25">
      <c r="F779">
        <v>8</v>
      </c>
      <c r="G779">
        <v>8203</v>
      </c>
      <c r="H779" t="s">
        <v>768</v>
      </c>
      <c r="I779" t="s">
        <v>1521</v>
      </c>
      <c r="J779">
        <v>1</v>
      </c>
      <c r="K779" t="s">
        <v>13847</v>
      </c>
      <c r="L779">
        <v>1</v>
      </c>
      <c r="M779" t="s">
        <v>8278</v>
      </c>
      <c r="N779">
        <v>1</v>
      </c>
      <c r="O779" t="s">
        <v>13769</v>
      </c>
      <c r="P779" t="s">
        <v>13848</v>
      </c>
      <c r="Q779">
        <v>270103</v>
      </c>
      <c r="R779" t="s">
        <v>13539</v>
      </c>
      <c r="S779">
        <v>270103008</v>
      </c>
      <c r="T779" t="s">
        <v>13735</v>
      </c>
      <c r="U779">
        <v>0</v>
      </c>
      <c r="V779">
        <v>60928.536927309535</v>
      </c>
      <c r="W779">
        <v>0</v>
      </c>
    </row>
    <row r="780" spans="6:23" x14ac:dyDescent="0.25">
      <c r="F780">
        <v>8</v>
      </c>
      <c r="G780">
        <v>8203</v>
      </c>
      <c r="H780" t="s">
        <v>768</v>
      </c>
      <c r="I780" t="s">
        <v>1521</v>
      </c>
      <c r="J780">
        <v>1</v>
      </c>
      <c r="K780" t="s">
        <v>13847</v>
      </c>
      <c r="L780">
        <v>2</v>
      </c>
      <c r="M780" t="s">
        <v>13770</v>
      </c>
      <c r="N780">
        <v>1</v>
      </c>
      <c r="O780" t="s">
        <v>13769</v>
      </c>
      <c r="P780" t="s">
        <v>13850</v>
      </c>
      <c r="Q780">
        <v>270103</v>
      </c>
      <c r="R780" t="s">
        <v>13539</v>
      </c>
      <c r="S780">
        <v>270103008</v>
      </c>
      <c r="T780" t="s">
        <v>13735</v>
      </c>
      <c r="U780">
        <v>0</v>
      </c>
      <c r="V780">
        <v>45107.75768666323</v>
      </c>
      <c r="W780">
        <v>0</v>
      </c>
    </row>
    <row r="781" spans="6:23" x14ac:dyDescent="0.25">
      <c r="F781">
        <v>8</v>
      </c>
      <c r="G781">
        <v>8203</v>
      </c>
      <c r="H781" t="s">
        <v>768</v>
      </c>
      <c r="I781" t="s">
        <v>1521</v>
      </c>
      <c r="J781">
        <v>1</v>
      </c>
      <c r="K781" t="s">
        <v>13847</v>
      </c>
      <c r="L781">
        <v>2</v>
      </c>
      <c r="M781" t="s">
        <v>13770</v>
      </c>
      <c r="N781">
        <v>1</v>
      </c>
      <c r="O781" t="s">
        <v>13769</v>
      </c>
      <c r="P781" t="s">
        <v>13851</v>
      </c>
      <c r="Q781">
        <v>270103</v>
      </c>
      <c r="R781" t="s">
        <v>13539</v>
      </c>
      <c r="S781">
        <v>270103008</v>
      </c>
      <c r="T781" t="s">
        <v>13735</v>
      </c>
      <c r="U781">
        <v>0</v>
      </c>
      <c r="V781">
        <v>15820.779240646314</v>
      </c>
      <c r="W781">
        <v>0</v>
      </c>
    </row>
    <row r="782" spans="6:23" x14ac:dyDescent="0.25">
      <c r="F782">
        <v>8</v>
      </c>
      <c r="G782">
        <v>8203</v>
      </c>
      <c r="H782" t="s">
        <v>768</v>
      </c>
      <c r="I782" t="s">
        <v>1521</v>
      </c>
      <c r="J782">
        <v>2</v>
      </c>
      <c r="K782" t="s">
        <v>13852</v>
      </c>
      <c r="L782">
        <v>1</v>
      </c>
      <c r="M782" t="s">
        <v>8278</v>
      </c>
      <c r="N782">
        <v>1</v>
      </c>
      <c r="O782" t="s">
        <v>13769</v>
      </c>
      <c r="P782" t="s">
        <v>13848</v>
      </c>
      <c r="Q782">
        <v>270103</v>
      </c>
      <c r="R782" t="s">
        <v>13539</v>
      </c>
      <c r="S782">
        <v>270103008</v>
      </c>
      <c r="T782" t="s">
        <v>13735</v>
      </c>
      <c r="U782">
        <v>0</v>
      </c>
      <c r="V782">
        <v>60928.536927309535</v>
      </c>
      <c r="W782">
        <v>0</v>
      </c>
    </row>
    <row r="783" spans="6:23" x14ac:dyDescent="0.25">
      <c r="F783">
        <v>8</v>
      </c>
      <c r="G783">
        <v>8203</v>
      </c>
      <c r="H783" t="s">
        <v>768</v>
      </c>
      <c r="I783" t="s">
        <v>1521</v>
      </c>
      <c r="J783">
        <v>3</v>
      </c>
      <c r="K783" t="s">
        <v>13853</v>
      </c>
      <c r="L783">
        <v>1</v>
      </c>
      <c r="M783" t="s">
        <v>8278</v>
      </c>
      <c r="N783">
        <v>1</v>
      </c>
      <c r="O783" t="s">
        <v>13769</v>
      </c>
      <c r="P783" t="s">
        <v>13848</v>
      </c>
      <c r="Q783">
        <v>270103</v>
      </c>
      <c r="R783" t="s">
        <v>13539</v>
      </c>
      <c r="S783">
        <v>270103008</v>
      </c>
      <c r="T783" t="s">
        <v>13735</v>
      </c>
      <c r="U783">
        <v>0</v>
      </c>
      <c r="V783">
        <v>60928.536927309535</v>
      </c>
      <c r="W783">
        <v>0</v>
      </c>
    </row>
    <row r="784" spans="6:23" x14ac:dyDescent="0.25">
      <c r="F784">
        <v>8</v>
      </c>
      <c r="G784">
        <v>8205</v>
      </c>
      <c r="H784" t="s">
        <v>768</v>
      </c>
      <c r="I784" t="s">
        <v>1527</v>
      </c>
      <c r="J784">
        <v>1</v>
      </c>
      <c r="K784" t="s">
        <v>13847</v>
      </c>
      <c r="L784">
        <v>1</v>
      </c>
      <c r="M784" t="s">
        <v>8278</v>
      </c>
      <c r="N784">
        <v>1</v>
      </c>
      <c r="O784" t="s">
        <v>13769</v>
      </c>
      <c r="P784" t="s">
        <v>13848</v>
      </c>
      <c r="Q784">
        <v>270103</v>
      </c>
      <c r="R784" t="s">
        <v>13539</v>
      </c>
      <c r="S784">
        <v>270103008</v>
      </c>
      <c r="T784" t="s">
        <v>13735</v>
      </c>
      <c r="U784">
        <v>0</v>
      </c>
      <c r="V784">
        <v>64759.34573501096</v>
      </c>
      <c r="W784">
        <v>0</v>
      </c>
    </row>
    <row r="785" spans="6:23" x14ac:dyDescent="0.25">
      <c r="F785">
        <v>8</v>
      </c>
      <c r="G785">
        <v>8205</v>
      </c>
      <c r="H785" t="s">
        <v>768</v>
      </c>
      <c r="I785" t="s">
        <v>1527</v>
      </c>
      <c r="J785">
        <v>1</v>
      </c>
      <c r="K785" t="s">
        <v>13847</v>
      </c>
      <c r="L785">
        <v>2</v>
      </c>
      <c r="M785" t="s">
        <v>13770</v>
      </c>
      <c r="N785">
        <v>1</v>
      </c>
      <c r="O785" t="s">
        <v>13769</v>
      </c>
      <c r="P785" t="s">
        <v>13850</v>
      </c>
      <c r="Q785">
        <v>270103</v>
      </c>
      <c r="R785" t="s">
        <v>13539</v>
      </c>
      <c r="S785">
        <v>270103008</v>
      </c>
      <c r="T785" t="s">
        <v>13735</v>
      </c>
      <c r="U785">
        <v>0</v>
      </c>
      <c r="V785">
        <v>15130.462950694378</v>
      </c>
      <c r="W785">
        <v>0</v>
      </c>
    </row>
    <row r="786" spans="6:23" x14ac:dyDescent="0.25">
      <c r="F786">
        <v>8</v>
      </c>
      <c r="G786">
        <v>8205</v>
      </c>
      <c r="H786" t="s">
        <v>768</v>
      </c>
      <c r="I786" t="s">
        <v>1527</v>
      </c>
      <c r="J786">
        <v>1</v>
      </c>
      <c r="K786" t="s">
        <v>13847</v>
      </c>
      <c r="L786">
        <v>2</v>
      </c>
      <c r="M786" t="s">
        <v>13770</v>
      </c>
      <c r="N786">
        <v>1</v>
      </c>
      <c r="O786" t="s">
        <v>13769</v>
      </c>
      <c r="P786" t="s">
        <v>13851</v>
      </c>
      <c r="Q786">
        <v>270103</v>
      </c>
      <c r="R786" t="s">
        <v>13539</v>
      </c>
      <c r="S786">
        <v>270103008</v>
      </c>
      <c r="T786" t="s">
        <v>13735</v>
      </c>
      <c r="U786">
        <v>0</v>
      </c>
      <c r="V786">
        <v>49628.882784316578</v>
      </c>
      <c r="W786">
        <v>0</v>
      </c>
    </row>
    <row r="787" spans="6:23" x14ac:dyDescent="0.25">
      <c r="F787">
        <v>8</v>
      </c>
      <c r="G787">
        <v>8205</v>
      </c>
      <c r="H787" t="s">
        <v>768</v>
      </c>
      <c r="I787" t="s">
        <v>1527</v>
      </c>
      <c r="J787">
        <v>2</v>
      </c>
      <c r="K787" t="s">
        <v>13852</v>
      </c>
      <c r="L787">
        <v>1</v>
      </c>
      <c r="M787" t="s">
        <v>8278</v>
      </c>
      <c r="N787">
        <v>1</v>
      </c>
      <c r="O787" t="s">
        <v>13769</v>
      </c>
      <c r="P787" t="s">
        <v>13848</v>
      </c>
      <c r="Q787">
        <v>270103</v>
      </c>
      <c r="R787" t="s">
        <v>13539</v>
      </c>
      <c r="S787">
        <v>270103008</v>
      </c>
      <c r="T787" t="s">
        <v>13735</v>
      </c>
      <c r="U787">
        <v>0</v>
      </c>
      <c r="V787">
        <v>64759.34573501096</v>
      </c>
      <c r="W787">
        <v>0</v>
      </c>
    </row>
    <row r="788" spans="6:23" x14ac:dyDescent="0.25">
      <c r="F788">
        <v>8</v>
      </c>
      <c r="G788">
        <v>8205</v>
      </c>
      <c r="H788" t="s">
        <v>768</v>
      </c>
      <c r="I788" t="s">
        <v>1527</v>
      </c>
      <c r="J788">
        <v>3</v>
      </c>
      <c r="K788" t="s">
        <v>13853</v>
      </c>
      <c r="L788">
        <v>1</v>
      </c>
      <c r="M788" t="s">
        <v>8278</v>
      </c>
      <c r="N788">
        <v>1</v>
      </c>
      <c r="O788" t="s">
        <v>13769</v>
      </c>
      <c r="P788" t="s">
        <v>13848</v>
      </c>
      <c r="Q788">
        <v>270103</v>
      </c>
      <c r="R788" t="s">
        <v>13539</v>
      </c>
      <c r="S788">
        <v>270103008</v>
      </c>
      <c r="T788" t="s">
        <v>13735</v>
      </c>
      <c r="U788">
        <v>0</v>
      </c>
      <c r="V788">
        <v>64759.34573501096</v>
      </c>
      <c r="W788">
        <v>0</v>
      </c>
    </row>
    <row r="789" spans="6:23" x14ac:dyDescent="0.25">
      <c r="F789">
        <v>8</v>
      </c>
      <c r="G789">
        <v>8206</v>
      </c>
      <c r="H789" t="s">
        <v>768</v>
      </c>
      <c r="I789" t="s">
        <v>13771</v>
      </c>
      <c r="J789">
        <v>1</v>
      </c>
      <c r="K789" t="s">
        <v>13847</v>
      </c>
      <c r="L789">
        <v>1</v>
      </c>
      <c r="M789" t="s">
        <v>8278</v>
      </c>
      <c r="N789">
        <v>1</v>
      </c>
      <c r="O789" t="s">
        <v>13769</v>
      </c>
      <c r="P789" t="s">
        <v>13848</v>
      </c>
      <c r="Q789">
        <v>270103</v>
      </c>
      <c r="R789" t="s">
        <v>13539</v>
      </c>
      <c r="S789">
        <v>270103008</v>
      </c>
      <c r="T789" t="s">
        <v>13735</v>
      </c>
      <c r="U789">
        <v>0</v>
      </c>
      <c r="V789">
        <v>93521.980019713927</v>
      </c>
      <c r="W789">
        <v>0</v>
      </c>
    </row>
    <row r="790" spans="6:23" x14ac:dyDescent="0.25">
      <c r="F790">
        <v>8</v>
      </c>
      <c r="G790">
        <v>8206</v>
      </c>
      <c r="H790" t="s">
        <v>768</v>
      </c>
      <c r="I790" t="s">
        <v>13771</v>
      </c>
      <c r="J790">
        <v>1</v>
      </c>
      <c r="K790" t="s">
        <v>13847</v>
      </c>
      <c r="L790">
        <v>1</v>
      </c>
      <c r="M790" t="s">
        <v>8278</v>
      </c>
      <c r="N790">
        <v>1</v>
      </c>
      <c r="O790" t="s">
        <v>13769</v>
      </c>
      <c r="P790" t="s">
        <v>13849</v>
      </c>
      <c r="Q790">
        <v>270103</v>
      </c>
      <c r="R790" t="s">
        <v>13539</v>
      </c>
      <c r="S790">
        <v>270103008</v>
      </c>
      <c r="T790" t="s">
        <v>13735</v>
      </c>
      <c r="U790">
        <v>0</v>
      </c>
      <c r="V790">
        <v>27382.069013731656</v>
      </c>
      <c r="W790">
        <v>0</v>
      </c>
    </row>
    <row r="791" spans="6:23" x14ac:dyDescent="0.25">
      <c r="F791">
        <v>8</v>
      </c>
      <c r="G791">
        <v>8206</v>
      </c>
      <c r="H791" t="s">
        <v>768</v>
      </c>
      <c r="I791" t="s">
        <v>13771</v>
      </c>
      <c r="J791">
        <v>1</v>
      </c>
      <c r="K791" t="s">
        <v>13847</v>
      </c>
      <c r="L791">
        <v>2</v>
      </c>
      <c r="M791" t="s">
        <v>13770</v>
      </c>
      <c r="N791">
        <v>1</v>
      </c>
      <c r="O791" t="s">
        <v>13769</v>
      </c>
      <c r="P791" t="s">
        <v>13850</v>
      </c>
      <c r="Q791">
        <v>270103</v>
      </c>
      <c r="R791" t="s">
        <v>13539</v>
      </c>
      <c r="S791">
        <v>270103008</v>
      </c>
      <c r="T791" t="s">
        <v>13735</v>
      </c>
      <c r="U791">
        <v>0</v>
      </c>
      <c r="V791">
        <v>93521.980019713927</v>
      </c>
      <c r="W791">
        <v>0</v>
      </c>
    </row>
    <row r="792" spans="6:23" x14ac:dyDescent="0.25">
      <c r="F792">
        <v>8</v>
      </c>
      <c r="G792">
        <v>8206</v>
      </c>
      <c r="H792" t="s">
        <v>768</v>
      </c>
      <c r="I792" t="s">
        <v>13771</v>
      </c>
      <c r="J792">
        <v>1</v>
      </c>
      <c r="K792" t="s">
        <v>13847</v>
      </c>
      <c r="L792">
        <v>2</v>
      </c>
      <c r="M792" t="s">
        <v>13770</v>
      </c>
      <c r="N792">
        <v>1</v>
      </c>
      <c r="O792" t="s">
        <v>13769</v>
      </c>
      <c r="P792" t="s">
        <v>13851</v>
      </c>
      <c r="Q792">
        <v>270103</v>
      </c>
      <c r="R792" t="s">
        <v>13539</v>
      </c>
      <c r="S792">
        <v>270103008</v>
      </c>
      <c r="T792" t="s">
        <v>13735</v>
      </c>
      <c r="U792">
        <v>0</v>
      </c>
      <c r="V792">
        <v>27382.069013731656</v>
      </c>
      <c r="W792">
        <v>0</v>
      </c>
    </row>
    <row r="793" spans="6:23" x14ac:dyDescent="0.25">
      <c r="F793">
        <v>8</v>
      </c>
      <c r="G793">
        <v>8206</v>
      </c>
      <c r="H793" t="s">
        <v>768</v>
      </c>
      <c r="I793" t="s">
        <v>13771</v>
      </c>
      <c r="J793">
        <v>2</v>
      </c>
      <c r="K793" t="s">
        <v>13852</v>
      </c>
      <c r="L793">
        <v>1</v>
      </c>
      <c r="M793" t="s">
        <v>8278</v>
      </c>
      <c r="N793">
        <v>1</v>
      </c>
      <c r="O793" t="s">
        <v>13769</v>
      </c>
      <c r="P793" t="s">
        <v>13848</v>
      </c>
      <c r="Q793">
        <v>270103</v>
      </c>
      <c r="R793" t="s">
        <v>13539</v>
      </c>
      <c r="S793">
        <v>270103008</v>
      </c>
      <c r="T793" t="s">
        <v>13735</v>
      </c>
      <c r="U793">
        <v>0</v>
      </c>
      <c r="V793">
        <v>120904.0490334456</v>
      </c>
      <c r="W793">
        <v>0</v>
      </c>
    </row>
    <row r="794" spans="6:23" x14ac:dyDescent="0.25">
      <c r="F794">
        <v>8</v>
      </c>
      <c r="G794">
        <v>8206</v>
      </c>
      <c r="H794" t="s">
        <v>768</v>
      </c>
      <c r="I794" t="s">
        <v>13771</v>
      </c>
      <c r="J794">
        <v>3</v>
      </c>
      <c r="K794" t="s">
        <v>13853</v>
      </c>
      <c r="L794">
        <v>1</v>
      </c>
      <c r="M794" t="s">
        <v>8278</v>
      </c>
      <c r="N794">
        <v>1</v>
      </c>
      <c r="O794" t="s">
        <v>13769</v>
      </c>
      <c r="P794" t="s">
        <v>13848</v>
      </c>
      <c r="Q794">
        <v>270103</v>
      </c>
      <c r="R794" t="s">
        <v>13539</v>
      </c>
      <c r="S794">
        <v>270103008</v>
      </c>
      <c r="T794" t="s">
        <v>13735</v>
      </c>
      <c r="U794">
        <v>0</v>
      </c>
      <c r="V794">
        <v>93521.980019713927</v>
      </c>
      <c r="W794">
        <v>0</v>
      </c>
    </row>
    <row r="795" spans="6:23" x14ac:dyDescent="0.25">
      <c r="F795">
        <v>8</v>
      </c>
      <c r="G795">
        <v>8206</v>
      </c>
      <c r="H795" t="s">
        <v>768</v>
      </c>
      <c r="I795" t="s">
        <v>13771</v>
      </c>
      <c r="J795">
        <v>3</v>
      </c>
      <c r="K795" t="s">
        <v>13853</v>
      </c>
      <c r="L795">
        <v>1</v>
      </c>
      <c r="M795" t="s">
        <v>8278</v>
      </c>
      <c r="N795">
        <v>1</v>
      </c>
      <c r="O795" t="s">
        <v>13769</v>
      </c>
      <c r="P795" t="s">
        <v>13849</v>
      </c>
      <c r="Q795">
        <v>270103</v>
      </c>
      <c r="R795" t="s">
        <v>13539</v>
      </c>
      <c r="S795">
        <v>270103008</v>
      </c>
      <c r="T795" t="s">
        <v>13735</v>
      </c>
      <c r="U795">
        <v>0</v>
      </c>
      <c r="V795">
        <v>27382.069013731656</v>
      </c>
      <c r="W795">
        <v>0</v>
      </c>
    </row>
    <row r="796" spans="6:23" x14ac:dyDescent="0.25">
      <c r="F796">
        <v>8</v>
      </c>
      <c r="G796">
        <v>8301</v>
      </c>
      <c r="H796" t="s">
        <v>768</v>
      </c>
      <c r="I796" t="s">
        <v>1536</v>
      </c>
      <c r="J796">
        <v>1</v>
      </c>
      <c r="K796" t="s">
        <v>13847</v>
      </c>
      <c r="L796">
        <v>1</v>
      </c>
      <c r="M796" t="s">
        <v>8278</v>
      </c>
      <c r="N796">
        <v>1</v>
      </c>
      <c r="O796" t="s">
        <v>13769</v>
      </c>
      <c r="P796" t="s">
        <v>13848</v>
      </c>
      <c r="Q796">
        <v>270103</v>
      </c>
      <c r="R796" t="s">
        <v>13539</v>
      </c>
      <c r="S796">
        <v>270103008</v>
      </c>
      <c r="T796" t="s">
        <v>13735</v>
      </c>
      <c r="U796">
        <v>35721.558018442563</v>
      </c>
      <c r="V796">
        <v>62073.340972933787</v>
      </c>
      <c r="W796">
        <v>34037.551143441269</v>
      </c>
    </row>
    <row r="797" spans="6:23" x14ac:dyDescent="0.25">
      <c r="F797">
        <v>8</v>
      </c>
      <c r="G797">
        <v>8301</v>
      </c>
      <c r="H797" t="s">
        <v>768</v>
      </c>
      <c r="I797" t="s">
        <v>1536</v>
      </c>
      <c r="J797">
        <v>1</v>
      </c>
      <c r="K797" t="s">
        <v>13847</v>
      </c>
      <c r="L797">
        <v>1</v>
      </c>
      <c r="M797" t="s">
        <v>8278</v>
      </c>
      <c r="N797">
        <v>1</v>
      </c>
      <c r="O797" t="s">
        <v>13769</v>
      </c>
      <c r="P797" t="s">
        <v>13849</v>
      </c>
      <c r="Q797">
        <v>270103</v>
      </c>
      <c r="R797" t="s">
        <v>13539</v>
      </c>
      <c r="S797">
        <v>270103008</v>
      </c>
      <c r="T797" t="s">
        <v>13735</v>
      </c>
      <c r="U797">
        <v>5263.2089284502235</v>
      </c>
      <c r="V797">
        <v>8510.3407142265714</v>
      </c>
      <c r="W797">
        <v>24354.865484948932</v>
      </c>
    </row>
    <row r="798" spans="6:23" x14ac:dyDescent="0.25">
      <c r="F798">
        <v>8</v>
      </c>
      <c r="G798">
        <v>8301</v>
      </c>
      <c r="H798" t="s">
        <v>768</v>
      </c>
      <c r="I798" t="s">
        <v>1536</v>
      </c>
      <c r="J798">
        <v>1</v>
      </c>
      <c r="K798" t="s">
        <v>13847</v>
      </c>
      <c r="L798">
        <v>2</v>
      </c>
      <c r="M798" t="s">
        <v>13770</v>
      </c>
      <c r="N798">
        <v>1</v>
      </c>
      <c r="O798" t="s">
        <v>13769</v>
      </c>
      <c r="P798" t="s">
        <v>13850</v>
      </c>
      <c r="Q798">
        <v>270103</v>
      </c>
      <c r="R798" t="s">
        <v>13539</v>
      </c>
      <c r="S798">
        <v>270103008</v>
      </c>
      <c r="T798" t="s">
        <v>13735</v>
      </c>
      <c r="U798">
        <v>32049.529239510914</v>
      </c>
      <c r="V798">
        <v>60010.851895843378</v>
      </c>
      <c r="W798">
        <v>22423.042311035068</v>
      </c>
    </row>
    <row r="799" spans="6:23" x14ac:dyDescent="0.25">
      <c r="F799">
        <v>8</v>
      </c>
      <c r="G799">
        <v>8301</v>
      </c>
      <c r="H799" t="s">
        <v>768</v>
      </c>
      <c r="I799" t="s">
        <v>1536</v>
      </c>
      <c r="J799">
        <v>1</v>
      </c>
      <c r="K799" t="s">
        <v>13847</v>
      </c>
      <c r="L799">
        <v>2</v>
      </c>
      <c r="M799" t="s">
        <v>13770</v>
      </c>
      <c r="N799">
        <v>1</v>
      </c>
      <c r="O799" t="s">
        <v>13769</v>
      </c>
      <c r="P799" t="s">
        <v>13851</v>
      </c>
      <c r="Q799">
        <v>270103</v>
      </c>
      <c r="R799" t="s">
        <v>13539</v>
      </c>
      <c r="S799">
        <v>270103008</v>
      </c>
      <c r="T799" t="s">
        <v>13735</v>
      </c>
      <c r="U799">
        <v>8935.2377073818734</v>
      </c>
      <c r="V799">
        <v>10572.829791316977</v>
      </c>
      <c r="W799">
        <v>35969.374317355134</v>
      </c>
    </row>
    <row r="800" spans="6:23" x14ac:dyDescent="0.25">
      <c r="F800">
        <v>8</v>
      </c>
      <c r="G800">
        <v>8301</v>
      </c>
      <c r="H800" t="s">
        <v>768</v>
      </c>
      <c r="I800" t="s">
        <v>1536</v>
      </c>
      <c r="J800">
        <v>2</v>
      </c>
      <c r="K800" t="s">
        <v>13852</v>
      </c>
      <c r="L800">
        <v>1</v>
      </c>
      <c r="M800" t="s">
        <v>8278</v>
      </c>
      <c r="N800">
        <v>1</v>
      </c>
      <c r="O800" t="s">
        <v>13769</v>
      </c>
      <c r="P800" t="s">
        <v>13848</v>
      </c>
      <c r="Q800">
        <v>270103</v>
      </c>
      <c r="R800" t="s">
        <v>13539</v>
      </c>
      <c r="S800">
        <v>270103008</v>
      </c>
      <c r="T800" t="s">
        <v>13735</v>
      </c>
      <c r="U800">
        <v>39437.220622315304</v>
      </c>
      <c r="V800">
        <v>68778.145987630036</v>
      </c>
      <c r="W800">
        <v>54078.144387215689</v>
      </c>
    </row>
    <row r="801" spans="6:23" x14ac:dyDescent="0.25">
      <c r="F801">
        <v>8</v>
      </c>
      <c r="G801">
        <v>8301</v>
      </c>
      <c r="H801" t="s">
        <v>768</v>
      </c>
      <c r="I801" t="s">
        <v>1536</v>
      </c>
      <c r="J801">
        <v>2</v>
      </c>
      <c r="K801" t="s">
        <v>13852</v>
      </c>
      <c r="L801">
        <v>1</v>
      </c>
      <c r="M801" t="s">
        <v>8278</v>
      </c>
      <c r="N801">
        <v>1</v>
      </c>
      <c r="O801" t="s">
        <v>13769</v>
      </c>
      <c r="P801" t="s">
        <v>13849</v>
      </c>
      <c r="Q801">
        <v>270103</v>
      </c>
      <c r="R801" t="s">
        <v>13539</v>
      </c>
      <c r="S801">
        <v>270103008</v>
      </c>
      <c r="T801" t="s">
        <v>13735</v>
      </c>
      <c r="U801">
        <v>1547.546324577479</v>
      </c>
      <c r="V801">
        <v>1805.5356995303209</v>
      </c>
      <c r="W801">
        <v>4314.2722411744962</v>
      </c>
    </row>
    <row r="802" spans="6:23" x14ac:dyDescent="0.25">
      <c r="F802">
        <v>8</v>
      </c>
      <c r="G802">
        <v>8301</v>
      </c>
      <c r="H802" t="s">
        <v>768</v>
      </c>
      <c r="I802" t="s">
        <v>1536</v>
      </c>
      <c r="J802">
        <v>3</v>
      </c>
      <c r="K802" t="s">
        <v>13853</v>
      </c>
      <c r="L802">
        <v>1</v>
      </c>
      <c r="M802" t="s">
        <v>8278</v>
      </c>
      <c r="N802">
        <v>1</v>
      </c>
      <c r="O802" t="s">
        <v>13769</v>
      </c>
      <c r="P802" t="s">
        <v>13848</v>
      </c>
      <c r="Q802">
        <v>270103</v>
      </c>
      <c r="R802" t="s">
        <v>13539</v>
      </c>
      <c r="S802">
        <v>270103008</v>
      </c>
      <c r="T802" t="s">
        <v>13735</v>
      </c>
      <c r="U802">
        <v>35721.558018442563</v>
      </c>
      <c r="V802">
        <v>62073.340972933787</v>
      </c>
      <c r="W802">
        <v>34037.551143441269</v>
      </c>
    </row>
    <row r="803" spans="6:23" x14ac:dyDescent="0.25">
      <c r="F803">
        <v>8</v>
      </c>
      <c r="G803">
        <v>8301</v>
      </c>
      <c r="H803" t="s">
        <v>768</v>
      </c>
      <c r="I803" t="s">
        <v>1536</v>
      </c>
      <c r="J803">
        <v>3</v>
      </c>
      <c r="K803" t="s">
        <v>13853</v>
      </c>
      <c r="L803">
        <v>1</v>
      </c>
      <c r="M803" t="s">
        <v>8278</v>
      </c>
      <c r="N803">
        <v>1</v>
      </c>
      <c r="O803" t="s">
        <v>13769</v>
      </c>
      <c r="P803" t="s">
        <v>13849</v>
      </c>
      <c r="Q803">
        <v>270103</v>
      </c>
      <c r="R803" t="s">
        <v>13539</v>
      </c>
      <c r="S803">
        <v>270103008</v>
      </c>
      <c r="T803" t="s">
        <v>13735</v>
      </c>
      <c r="U803">
        <v>5263.2089284502235</v>
      </c>
      <c r="V803">
        <v>8510.3407142265714</v>
      </c>
      <c r="W803">
        <v>24354.865484948932</v>
      </c>
    </row>
    <row r="804" spans="6:23" x14ac:dyDescent="0.25">
      <c r="F804">
        <v>8</v>
      </c>
      <c r="G804">
        <v>8304</v>
      </c>
      <c r="H804" t="s">
        <v>768</v>
      </c>
      <c r="I804" t="s">
        <v>1545</v>
      </c>
      <c r="J804">
        <v>1</v>
      </c>
      <c r="K804" t="s">
        <v>13847</v>
      </c>
      <c r="L804">
        <v>1</v>
      </c>
      <c r="M804" t="s">
        <v>8278</v>
      </c>
      <c r="N804">
        <v>1</v>
      </c>
      <c r="O804" t="s">
        <v>13769</v>
      </c>
      <c r="P804" t="s">
        <v>13848</v>
      </c>
      <c r="Q804">
        <v>270103</v>
      </c>
      <c r="R804" t="s">
        <v>13539</v>
      </c>
      <c r="S804">
        <v>270103008</v>
      </c>
      <c r="T804" t="s">
        <v>13735</v>
      </c>
      <c r="U804">
        <v>0</v>
      </c>
      <c r="V804">
        <v>49848.586560159929</v>
      </c>
      <c r="W804">
        <v>0</v>
      </c>
    </row>
    <row r="805" spans="6:23" x14ac:dyDescent="0.25">
      <c r="F805">
        <v>8</v>
      </c>
      <c r="G805">
        <v>8304</v>
      </c>
      <c r="H805" t="s">
        <v>768</v>
      </c>
      <c r="I805" t="s">
        <v>1545</v>
      </c>
      <c r="J805">
        <v>1</v>
      </c>
      <c r="K805" t="s">
        <v>13847</v>
      </c>
      <c r="L805">
        <v>2</v>
      </c>
      <c r="M805" t="s">
        <v>13770</v>
      </c>
      <c r="N805">
        <v>1</v>
      </c>
      <c r="O805" t="s">
        <v>13769</v>
      </c>
      <c r="P805" t="s">
        <v>13850</v>
      </c>
      <c r="Q805">
        <v>270103</v>
      </c>
      <c r="R805" t="s">
        <v>13539</v>
      </c>
      <c r="S805">
        <v>270103008</v>
      </c>
      <c r="T805" t="s">
        <v>13735</v>
      </c>
      <c r="U805">
        <v>0</v>
      </c>
      <c r="V805">
        <v>25480.724620728022</v>
      </c>
      <c r="W805">
        <v>0</v>
      </c>
    </row>
    <row r="806" spans="6:23" x14ac:dyDescent="0.25">
      <c r="F806">
        <v>8</v>
      </c>
      <c r="G806">
        <v>8304</v>
      </c>
      <c r="H806" t="s">
        <v>768</v>
      </c>
      <c r="I806" t="s">
        <v>1545</v>
      </c>
      <c r="J806">
        <v>1</v>
      </c>
      <c r="K806" t="s">
        <v>13847</v>
      </c>
      <c r="L806">
        <v>2</v>
      </c>
      <c r="M806" t="s">
        <v>13770</v>
      </c>
      <c r="N806">
        <v>1</v>
      </c>
      <c r="O806" t="s">
        <v>13769</v>
      </c>
      <c r="P806" t="s">
        <v>13851</v>
      </c>
      <c r="Q806">
        <v>270103</v>
      </c>
      <c r="R806" t="s">
        <v>13539</v>
      </c>
      <c r="S806">
        <v>270103008</v>
      </c>
      <c r="T806" t="s">
        <v>13735</v>
      </c>
      <c r="U806">
        <v>0</v>
      </c>
      <c r="V806">
        <v>24367.861939431899</v>
      </c>
      <c r="W806">
        <v>0</v>
      </c>
    </row>
    <row r="807" spans="6:23" x14ac:dyDescent="0.25">
      <c r="F807">
        <v>8</v>
      </c>
      <c r="G807">
        <v>8304</v>
      </c>
      <c r="H807" t="s">
        <v>768</v>
      </c>
      <c r="I807" t="s">
        <v>1545</v>
      </c>
      <c r="J807">
        <v>2</v>
      </c>
      <c r="K807" t="s">
        <v>13852</v>
      </c>
      <c r="L807">
        <v>1</v>
      </c>
      <c r="M807" t="s">
        <v>8278</v>
      </c>
      <c r="N807">
        <v>1</v>
      </c>
      <c r="O807" t="s">
        <v>13769</v>
      </c>
      <c r="P807" t="s">
        <v>13848</v>
      </c>
      <c r="Q807">
        <v>270103</v>
      </c>
      <c r="R807" t="s">
        <v>13539</v>
      </c>
      <c r="S807">
        <v>270103008</v>
      </c>
      <c r="T807" t="s">
        <v>13735</v>
      </c>
      <c r="U807">
        <v>0</v>
      </c>
      <c r="V807">
        <v>49848.586560159929</v>
      </c>
      <c r="W807">
        <v>0</v>
      </c>
    </row>
    <row r="808" spans="6:23" x14ac:dyDescent="0.25">
      <c r="F808">
        <v>8</v>
      </c>
      <c r="G808">
        <v>8304</v>
      </c>
      <c r="H808" t="s">
        <v>768</v>
      </c>
      <c r="I808" t="s">
        <v>1545</v>
      </c>
      <c r="J808">
        <v>3</v>
      </c>
      <c r="K808" t="s">
        <v>13853</v>
      </c>
      <c r="L808">
        <v>1</v>
      </c>
      <c r="M808" t="s">
        <v>8278</v>
      </c>
      <c r="N808">
        <v>1</v>
      </c>
      <c r="O808" t="s">
        <v>13769</v>
      </c>
      <c r="P808" t="s">
        <v>13848</v>
      </c>
      <c r="Q808">
        <v>270103</v>
      </c>
      <c r="R808" t="s">
        <v>13539</v>
      </c>
      <c r="S808">
        <v>270103008</v>
      </c>
      <c r="T808" t="s">
        <v>13735</v>
      </c>
      <c r="U808">
        <v>0</v>
      </c>
      <c r="V808">
        <v>49848.586560159929</v>
      </c>
      <c r="W808">
        <v>0</v>
      </c>
    </row>
    <row r="809" spans="6:23" x14ac:dyDescent="0.25">
      <c r="F809">
        <v>8</v>
      </c>
      <c r="G809">
        <v>8305</v>
      </c>
      <c r="H809" t="s">
        <v>768</v>
      </c>
      <c r="I809" t="s">
        <v>1548</v>
      </c>
      <c r="J809">
        <v>1</v>
      </c>
      <c r="K809" t="s">
        <v>13847</v>
      </c>
      <c r="L809">
        <v>1</v>
      </c>
      <c r="M809" t="s">
        <v>8278</v>
      </c>
      <c r="N809">
        <v>1</v>
      </c>
      <c r="O809" t="s">
        <v>13769</v>
      </c>
      <c r="P809" t="s">
        <v>13848</v>
      </c>
      <c r="Q809">
        <v>270103</v>
      </c>
      <c r="R809" t="s">
        <v>13539</v>
      </c>
      <c r="S809">
        <v>270103008</v>
      </c>
      <c r="T809" t="s">
        <v>13735</v>
      </c>
      <c r="U809">
        <v>0</v>
      </c>
      <c r="V809">
        <v>108279.44539785392</v>
      </c>
      <c r="W809">
        <v>54104.994118182185</v>
      </c>
    </row>
    <row r="810" spans="6:23" x14ac:dyDescent="0.25">
      <c r="F810">
        <v>8</v>
      </c>
      <c r="G810">
        <v>8305</v>
      </c>
      <c r="H810" t="s">
        <v>768</v>
      </c>
      <c r="I810" t="s">
        <v>1548</v>
      </c>
      <c r="J810">
        <v>1</v>
      </c>
      <c r="K810" t="s">
        <v>13847</v>
      </c>
      <c r="L810">
        <v>1</v>
      </c>
      <c r="M810" t="s">
        <v>8278</v>
      </c>
      <c r="N810">
        <v>1</v>
      </c>
      <c r="O810" t="s">
        <v>13769</v>
      </c>
      <c r="P810" t="s">
        <v>13849</v>
      </c>
      <c r="Q810">
        <v>270103</v>
      </c>
      <c r="R810" t="s">
        <v>13539</v>
      </c>
      <c r="S810">
        <v>270103008</v>
      </c>
      <c r="T810" t="s">
        <v>13735</v>
      </c>
      <c r="U810">
        <v>0</v>
      </c>
      <c r="V810">
        <v>0</v>
      </c>
      <c r="W810">
        <v>41535.540578441694</v>
      </c>
    </row>
    <row r="811" spans="6:23" x14ac:dyDescent="0.25">
      <c r="F811">
        <v>8</v>
      </c>
      <c r="G811">
        <v>8305</v>
      </c>
      <c r="H811" t="s">
        <v>768</v>
      </c>
      <c r="I811" t="s">
        <v>1548</v>
      </c>
      <c r="J811">
        <v>1</v>
      </c>
      <c r="K811" t="s">
        <v>13847</v>
      </c>
      <c r="L811">
        <v>2</v>
      </c>
      <c r="M811" t="s">
        <v>13770</v>
      </c>
      <c r="N811">
        <v>1</v>
      </c>
      <c r="O811" t="s">
        <v>13769</v>
      </c>
      <c r="P811" t="s">
        <v>13850</v>
      </c>
      <c r="Q811">
        <v>270103</v>
      </c>
      <c r="R811" t="s">
        <v>13539</v>
      </c>
      <c r="S811">
        <v>270103008</v>
      </c>
      <c r="T811" t="s">
        <v>13735</v>
      </c>
      <c r="U811">
        <v>0</v>
      </c>
      <c r="V811">
        <v>108279.44539785392</v>
      </c>
      <c r="W811">
        <v>33473.149429767363</v>
      </c>
    </row>
    <row r="812" spans="6:23" x14ac:dyDescent="0.25">
      <c r="F812">
        <v>8</v>
      </c>
      <c r="G812">
        <v>8305</v>
      </c>
      <c r="H812" t="s">
        <v>768</v>
      </c>
      <c r="I812" t="s">
        <v>1548</v>
      </c>
      <c r="J812">
        <v>1</v>
      </c>
      <c r="K812" t="s">
        <v>13847</v>
      </c>
      <c r="L812">
        <v>2</v>
      </c>
      <c r="M812" t="s">
        <v>13770</v>
      </c>
      <c r="N812">
        <v>1</v>
      </c>
      <c r="O812" t="s">
        <v>13769</v>
      </c>
      <c r="P812" t="s">
        <v>13851</v>
      </c>
      <c r="Q812">
        <v>270103</v>
      </c>
      <c r="R812" t="s">
        <v>13539</v>
      </c>
      <c r="S812">
        <v>270103008</v>
      </c>
      <c r="T812" t="s">
        <v>13735</v>
      </c>
      <c r="U812">
        <v>0</v>
      </c>
      <c r="V812">
        <v>0</v>
      </c>
      <c r="W812">
        <v>62167.385266856531</v>
      </c>
    </row>
    <row r="813" spans="6:23" x14ac:dyDescent="0.25">
      <c r="F813">
        <v>8</v>
      </c>
      <c r="G813">
        <v>8305</v>
      </c>
      <c r="H813" t="s">
        <v>768</v>
      </c>
      <c r="I813" t="s">
        <v>1548</v>
      </c>
      <c r="J813">
        <v>2</v>
      </c>
      <c r="K813" t="s">
        <v>13852</v>
      </c>
      <c r="L813">
        <v>1</v>
      </c>
      <c r="M813" t="s">
        <v>8278</v>
      </c>
      <c r="N813">
        <v>1</v>
      </c>
      <c r="O813" t="s">
        <v>13769</v>
      </c>
      <c r="P813" t="s">
        <v>13848</v>
      </c>
      <c r="Q813">
        <v>270103</v>
      </c>
      <c r="R813" t="s">
        <v>13539</v>
      </c>
      <c r="S813">
        <v>270103008</v>
      </c>
      <c r="T813" t="s">
        <v>13735</v>
      </c>
      <c r="U813">
        <v>0</v>
      </c>
      <c r="V813">
        <v>108279.44539785392</v>
      </c>
      <c r="W813">
        <v>73381.469854834912</v>
      </c>
    </row>
    <row r="814" spans="6:23" x14ac:dyDescent="0.25">
      <c r="F814">
        <v>8</v>
      </c>
      <c r="G814">
        <v>8305</v>
      </c>
      <c r="H814" t="s">
        <v>768</v>
      </c>
      <c r="I814" t="s">
        <v>1548</v>
      </c>
      <c r="J814">
        <v>2</v>
      </c>
      <c r="K814" t="s">
        <v>13852</v>
      </c>
      <c r="L814">
        <v>1</v>
      </c>
      <c r="M814" t="s">
        <v>8278</v>
      </c>
      <c r="N814">
        <v>1</v>
      </c>
      <c r="O814" t="s">
        <v>13769</v>
      </c>
      <c r="P814" t="s">
        <v>13849</v>
      </c>
      <c r="Q814">
        <v>270103</v>
      </c>
      <c r="R814" t="s">
        <v>13539</v>
      </c>
      <c r="S814">
        <v>270103008</v>
      </c>
      <c r="T814" t="s">
        <v>13735</v>
      </c>
      <c r="U814">
        <v>0</v>
      </c>
      <c r="V814">
        <v>0</v>
      </c>
      <c r="W814">
        <v>22259.064841788968</v>
      </c>
    </row>
    <row r="815" spans="6:23" x14ac:dyDescent="0.25">
      <c r="F815">
        <v>8</v>
      </c>
      <c r="G815">
        <v>8305</v>
      </c>
      <c r="H815" t="s">
        <v>768</v>
      </c>
      <c r="I815" t="s">
        <v>1548</v>
      </c>
      <c r="J815">
        <v>3</v>
      </c>
      <c r="K815" t="s">
        <v>13853</v>
      </c>
      <c r="L815">
        <v>1</v>
      </c>
      <c r="M815" t="s">
        <v>8278</v>
      </c>
      <c r="N815">
        <v>1</v>
      </c>
      <c r="O815" t="s">
        <v>13769</v>
      </c>
      <c r="P815" t="s">
        <v>13848</v>
      </c>
      <c r="Q815">
        <v>270103</v>
      </c>
      <c r="R815" t="s">
        <v>13539</v>
      </c>
      <c r="S815">
        <v>270103008</v>
      </c>
      <c r="T815" t="s">
        <v>13735</v>
      </c>
      <c r="U815">
        <v>0</v>
      </c>
      <c r="V815">
        <v>108279.44539785392</v>
      </c>
      <c r="W815">
        <v>54104.994118182185</v>
      </c>
    </row>
    <row r="816" spans="6:23" x14ac:dyDescent="0.25">
      <c r="F816">
        <v>8</v>
      </c>
      <c r="G816">
        <v>8305</v>
      </c>
      <c r="H816" t="s">
        <v>768</v>
      </c>
      <c r="I816" t="s">
        <v>1548</v>
      </c>
      <c r="J816">
        <v>3</v>
      </c>
      <c r="K816" t="s">
        <v>13853</v>
      </c>
      <c r="L816">
        <v>1</v>
      </c>
      <c r="M816" t="s">
        <v>8278</v>
      </c>
      <c r="N816">
        <v>1</v>
      </c>
      <c r="O816" t="s">
        <v>13769</v>
      </c>
      <c r="P816" t="s">
        <v>13849</v>
      </c>
      <c r="Q816">
        <v>270103</v>
      </c>
      <c r="R816" t="s">
        <v>13539</v>
      </c>
      <c r="S816">
        <v>270103008</v>
      </c>
      <c r="T816" t="s">
        <v>13735</v>
      </c>
      <c r="U816">
        <v>0</v>
      </c>
      <c r="V816">
        <v>0</v>
      </c>
      <c r="W816">
        <v>41535.540578441694</v>
      </c>
    </row>
    <row r="817" spans="6:23" x14ac:dyDescent="0.25">
      <c r="F817">
        <v>8</v>
      </c>
      <c r="G817">
        <v>8306</v>
      </c>
      <c r="H817" t="s">
        <v>768</v>
      </c>
      <c r="I817" t="s">
        <v>1551</v>
      </c>
      <c r="J817">
        <v>1</v>
      </c>
      <c r="K817" t="s">
        <v>13847</v>
      </c>
      <c r="L817">
        <v>1</v>
      </c>
      <c r="M817" t="s">
        <v>8278</v>
      </c>
      <c r="N817">
        <v>1</v>
      </c>
      <c r="O817" t="s">
        <v>13769</v>
      </c>
      <c r="P817" t="s">
        <v>13848</v>
      </c>
      <c r="Q817">
        <v>270103</v>
      </c>
      <c r="R817" t="s">
        <v>13539</v>
      </c>
      <c r="S817">
        <v>270103008</v>
      </c>
      <c r="T817" t="s">
        <v>13735</v>
      </c>
      <c r="U817">
        <v>0</v>
      </c>
      <c r="V817">
        <v>40072.714436386865</v>
      </c>
      <c r="W817">
        <v>0</v>
      </c>
    </row>
    <row r="818" spans="6:23" x14ac:dyDescent="0.25">
      <c r="F818">
        <v>8</v>
      </c>
      <c r="G818">
        <v>8306</v>
      </c>
      <c r="H818" t="s">
        <v>768</v>
      </c>
      <c r="I818" t="s">
        <v>1551</v>
      </c>
      <c r="J818">
        <v>1</v>
      </c>
      <c r="K818" t="s">
        <v>13847</v>
      </c>
      <c r="L818">
        <v>2</v>
      </c>
      <c r="M818" t="s">
        <v>13770</v>
      </c>
      <c r="N818">
        <v>1</v>
      </c>
      <c r="O818" t="s">
        <v>13769</v>
      </c>
      <c r="P818" t="s">
        <v>13850</v>
      </c>
      <c r="Q818">
        <v>270103</v>
      </c>
      <c r="R818" t="s">
        <v>13539</v>
      </c>
      <c r="S818">
        <v>270103008</v>
      </c>
      <c r="T818" t="s">
        <v>13735</v>
      </c>
      <c r="U818">
        <v>0</v>
      </c>
      <c r="V818">
        <v>33072.108711345551</v>
      </c>
      <c r="W818">
        <v>0</v>
      </c>
    </row>
    <row r="819" spans="6:23" x14ac:dyDescent="0.25">
      <c r="F819">
        <v>8</v>
      </c>
      <c r="G819">
        <v>8306</v>
      </c>
      <c r="H819" t="s">
        <v>768</v>
      </c>
      <c r="I819" t="s">
        <v>1551</v>
      </c>
      <c r="J819">
        <v>1</v>
      </c>
      <c r="K819" t="s">
        <v>13847</v>
      </c>
      <c r="L819">
        <v>2</v>
      </c>
      <c r="M819" t="s">
        <v>13770</v>
      </c>
      <c r="N819">
        <v>1</v>
      </c>
      <c r="O819" t="s">
        <v>13769</v>
      </c>
      <c r="P819" t="s">
        <v>13851</v>
      </c>
      <c r="Q819">
        <v>270103</v>
      </c>
      <c r="R819" t="s">
        <v>13539</v>
      </c>
      <c r="S819">
        <v>270103008</v>
      </c>
      <c r="T819" t="s">
        <v>13735</v>
      </c>
      <c r="U819">
        <v>0</v>
      </c>
      <c r="V819">
        <v>7000.6057250413114</v>
      </c>
      <c r="W819">
        <v>0</v>
      </c>
    </row>
    <row r="820" spans="6:23" x14ac:dyDescent="0.25">
      <c r="F820">
        <v>8</v>
      </c>
      <c r="G820">
        <v>8306</v>
      </c>
      <c r="H820" t="s">
        <v>768</v>
      </c>
      <c r="I820" t="s">
        <v>1551</v>
      </c>
      <c r="J820">
        <v>2</v>
      </c>
      <c r="K820" t="s">
        <v>13852</v>
      </c>
      <c r="L820">
        <v>1</v>
      </c>
      <c r="M820" t="s">
        <v>8278</v>
      </c>
      <c r="N820">
        <v>1</v>
      </c>
      <c r="O820" t="s">
        <v>13769</v>
      </c>
      <c r="P820" t="s">
        <v>13848</v>
      </c>
      <c r="Q820">
        <v>270103</v>
      </c>
      <c r="R820" t="s">
        <v>13539</v>
      </c>
      <c r="S820">
        <v>270103008</v>
      </c>
      <c r="T820" t="s">
        <v>13735</v>
      </c>
      <c r="U820">
        <v>0</v>
      </c>
      <c r="V820">
        <v>40072.714436386865</v>
      </c>
      <c r="W820">
        <v>0</v>
      </c>
    </row>
    <row r="821" spans="6:23" x14ac:dyDescent="0.25">
      <c r="F821">
        <v>8</v>
      </c>
      <c r="G821">
        <v>8306</v>
      </c>
      <c r="H821" t="s">
        <v>768</v>
      </c>
      <c r="I821" t="s">
        <v>1551</v>
      </c>
      <c r="J821">
        <v>3</v>
      </c>
      <c r="K821" t="s">
        <v>13853</v>
      </c>
      <c r="L821">
        <v>1</v>
      </c>
      <c r="M821" t="s">
        <v>8278</v>
      </c>
      <c r="N821">
        <v>1</v>
      </c>
      <c r="O821" t="s">
        <v>13769</v>
      </c>
      <c r="P821" t="s">
        <v>13848</v>
      </c>
      <c r="Q821">
        <v>270103</v>
      </c>
      <c r="R821" t="s">
        <v>13539</v>
      </c>
      <c r="S821">
        <v>270103008</v>
      </c>
      <c r="T821" t="s">
        <v>13735</v>
      </c>
      <c r="U821">
        <v>0</v>
      </c>
      <c r="V821">
        <v>40072.714436386865</v>
      </c>
      <c r="W821">
        <v>0</v>
      </c>
    </row>
    <row r="822" spans="6:23" x14ac:dyDescent="0.25">
      <c r="F822">
        <v>8</v>
      </c>
      <c r="G822">
        <v>8307</v>
      </c>
      <c r="H822" t="s">
        <v>768</v>
      </c>
      <c r="I822" t="s">
        <v>1554</v>
      </c>
      <c r="J822">
        <v>1</v>
      </c>
      <c r="K822" t="s">
        <v>13847</v>
      </c>
      <c r="L822">
        <v>1</v>
      </c>
      <c r="M822" t="s">
        <v>8278</v>
      </c>
      <c r="N822">
        <v>1</v>
      </c>
      <c r="O822" t="s">
        <v>13769</v>
      </c>
      <c r="P822" t="s">
        <v>13848</v>
      </c>
      <c r="Q822">
        <v>270103</v>
      </c>
      <c r="R822" t="s">
        <v>13539</v>
      </c>
      <c r="S822">
        <v>270103008</v>
      </c>
      <c r="T822" t="s">
        <v>13735</v>
      </c>
      <c r="U822">
        <v>0</v>
      </c>
      <c r="V822">
        <v>99789.627842921589</v>
      </c>
      <c r="W822">
        <v>0</v>
      </c>
    </row>
    <row r="823" spans="6:23" x14ac:dyDescent="0.25">
      <c r="F823">
        <v>8</v>
      </c>
      <c r="G823">
        <v>8307</v>
      </c>
      <c r="H823" t="s">
        <v>768</v>
      </c>
      <c r="I823" t="s">
        <v>1554</v>
      </c>
      <c r="J823">
        <v>1</v>
      </c>
      <c r="K823" t="s">
        <v>13847</v>
      </c>
      <c r="L823">
        <v>2</v>
      </c>
      <c r="M823" t="s">
        <v>13770</v>
      </c>
      <c r="N823">
        <v>1</v>
      </c>
      <c r="O823" t="s">
        <v>13769</v>
      </c>
      <c r="P823" t="s">
        <v>13850</v>
      </c>
      <c r="Q823">
        <v>270103</v>
      </c>
      <c r="R823" t="s">
        <v>13539</v>
      </c>
      <c r="S823">
        <v>270103008</v>
      </c>
      <c r="T823" t="s">
        <v>13735</v>
      </c>
      <c r="U823">
        <v>0</v>
      </c>
      <c r="V823">
        <v>80824.448218970691</v>
      </c>
      <c r="W823">
        <v>0</v>
      </c>
    </row>
    <row r="824" spans="6:23" x14ac:dyDescent="0.25">
      <c r="F824">
        <v>8</v>
      </c>
      <c r="G824">
        <v>8307</v>
      </c>
      <c r="H824" t="s">
        <v>768</v>
      </c>
      <c r="I824" t="s">
        <v>1554</v>
      </c>
      <c r="J824">
        <v>1</v>
      </c>
      <c r="K824" t="s">
        <v>13847</v>
      </c>
      <c r="L824">
        <v>2</v>
      </c>
      <c r="M824" t="s">
        <v>13770</v>
      </c>
      <c r="N824">
        <v>1</v>
      </c>
      <c r="O824" t="s">
        <v>13769</v>
      </c>
      <c r="P824" t="s">
        <v>13851</v>
      </c>
      <c r="Q824">
        <v>270103</v>
      </c>
      <c r="R824" t="s">
        <v>13539</v>
      </c>
      <c r="S824">
        <v>270103008</v>
      </c>
      <c r="T824" t="s">
        <v>13735</v>
      </c>
      <c r="U824">
        <v>0</v>
      </c>
      <c r="V824">
        <v>18965.179623950909</v>
      </c>
      <c r="W824">
        <v>0</v>
      </c>
    </row>
    <row r="825" spans="6:23" x14ac:dyDescent="0.25">
      <c r="F825">
        <v>8</v>
      </c>
      <c r="G825">
        <v>8307</v>
      </c>
      <c r="H825" t="s">
        <v>768</v>
      </c>
      <c r="I825" t="s">
        <v>1554</v>
      </c>
      <c r="J825">
        <v>2</v>
      </c>
      <c r="K825" t="s">
        <v>13852</v>
      </c>
      <c r="L825">
        <v>1</v>
      </c>
      <c r="M825" t="s">
        <v>8278</v>
      </c>
      <c r="N825">
        <v>1</v>
      </c>
      <c r="O825" t="s">
        <v>13769</v>
      </c>
      <c r="P825" t="s">
        <v>13848</v>
      </c>
      <c r="Q825">
        <v>270103</v>
      </c>
      <c r="R825" t="s">
        <v>13539</v>
      </c>
      <c r="S825">
        <v>270103008</v>
      </c>
      <c r="T825" t="s">
        <v>13735</v>
      </c>
      <c r="U825">
        <v>0</v>
      </c>
      <c r="V825">
        <v>99789.627842921589</v>
      </c>
      <c r="W825">
        <v>0</v>
      </c>
    </row>
    <row r="826" spans="6:23" x14ac:dyDescent="0.25">
      <c r="F826">
        <v>8</v>
      </c>
      <c r="G826">
        <v>8307</v>
      </c>
      <c r="H826" t="s">
        <v>768</v>
      </c>
      <c r="I826" t="s">
        <v>1554</v>
      </c>
      <c r="J826">
        <v>3</v>
      </c>
      <c r="K826" t="s">
        <v>13853</v>
      </c>
      <c r="L826">
        <v>1</v>
      </c>
      <c r="M826" t="s">
        <v>8278</v>
      </c>
      <c r="N826">
        <v>1</v>
      </c>
      <c r="O826" t="s">
        <v>13769</v>
      </c>
      <c r="P826" t="s">
        <v>13848</v>
      </c>
      <c r="Q826">
        <v>270103</v>
      </c>
      <c r="R826" t="s">
        <v>13539</v>
      </c>
      <c r="S826">
        <v>270103008</v>
      </c>
      <c r="T826" t="s">
        <v>13735</v>
      </c>
      <c r="U826">
        <v>0</v>
      </c>
      <c r="V826">
        <v>99789.627842921589</v>
      </c>
      <c r="W826">
        <v>0</v>
      </c>
    </row>
    <row r="827" spans="6:23" x14ac:dyDescent="0.25">
      <c r="F827">
        <v>8</v>
      </c>
      <c r="G827">
        <v>8312</v>
      </c>
      <c r="H827" t="s">
        <v>768</v>
      </c>
      <c r="I827" t="s">
        <v>1568</v>
      </c>
      <c r="J827">
        <v>1</v>
      </c>
      <c r="K827" t="s">
        <v>13847</v>
      </c>
      <c r="L827">
        <v>1</v>
      </c>
      <c r="M827" t="s">
        <v>8278</v>
      </c>
      <c r="N827">
        <v>1</v>
      </c>
      <c r="O827" t="s">
        <v>13769</v>
      </c>
      <c r="P827" t="s">
        <v>13848</v>
      </c>
      <c r="Q827">
        <v>270103</v>
      </c>
      <c r="R827" t="s">
        <v>13539</v>
      </c>
      <c r="S827">
        <v>270103008</v>
      </c>
      <c r="T827" t="s">
        <v>13735</v>
      </c>
      <c r="U827">
        <v>0</v>
      </c>
      <c r="V827">
        <v>42405.846723652096</v>
      </c>
      <c r="W827">
        <v>0</v>
      </c>
    </row>
    <row r="828" spans="6:23" x14ac:dyDescent="0.25">
      <c r="F828">
        <v>8</v>
      </c>
      <c r="G828">
        <v>8312</v>
      </c>
      <c r="H828" t="s">
        <v>768</v>
      </c>
      <c r="I828" t="s">
        <v>1568</v>
      </c>
      <c r="J828">
        <v>1</v>
      </c>
      <c r="K828" t="s">
        <v>13847</v>
      </c>
      <c r="L828">
        <v>1</v>
      </c>
      <c r="M828" t="s">
        <v>8278</v>
      </c>
      <c r="N828">
        <v>1</v>
      </c>
      <c r="O828" t="s">
        <v>13769</v>
      </c>
      <c r="P828" t="s">
        <v>13849</v>
      </c>
      <c r="Q828">
        <v>270103</v>
      </c>
      <c r="R828" t="s">
        <v>13539</v>
      </c>
      <c r="S828">
        <v>270103008</v>
      </c>
      <c r="T828" t="s">
        <v>13735</v>
      </c>
      <c r="U828">
        <v>0</v>
      </c>
      <c r="V828">
        <v>21129.303136382274</v>
      </c>
      <c r="W828">
        <v>0</v>
      </c>
    </row>
    <row r="829" spans="6:23" x14ac:dyDescent="0.25">
      <c r="F829">
        <v>8</v>
      </c>
      <c r="G829">
        <v>8312</v>
      </c>
      <c r="H829" t="s">
        <v>768</v>
      </c>
      <c r="I829" t="s">
        <v>1568</v>
      </c>
      <c r="J829">
        <v>1</v>
      </c>
      <c r="K829" t="s">
        <v>13847</v>
      </c>
      <c r="L829">
        <v>2</v>
      </c>
      <c r="M829" t="s">
        <v>13770</v>
      </c>
      <c r="N829">
        <v>1</v>
      </c>
      <c r="O829" t="s">
        <v>13769</v>
      </c>
      <c r="P829" t="s">
        <v>13850</v>
      </c>
      <c r="Q829">
        <v>270103</v>
      </c>
      <c r="R829" t="s">
        <v>13539</v>
      </c>
      <c r="S829">
        <v>270103008</v>
      </c>
      <c r="T829" t="s">
        <v>13735</v>
      </c>
      <c r="U829">
        <v>0</v>
      </c>
      <c r="V829">
        <v>42405.846723652096</v>
      </c>
      <c r="W829">
        <v>0</v>
      </c>
    </row>
    <row r="830" spans="6:23" x14ac:dyDescent="0.25">
      <c r="F830">
        <v>8</v>
      </c>
      <c r="G830">
        <v>8312</v>
      </c>
      <c r="H830" t="s">
        <v>768</v>
      </c>
      <c r="I830" t="s">
        <v>1568</v>
      </c>
      <c r="J830">
        <v>1</v>
      </c>
      <c r="K830" t="s">
        <v>13847</v>
      </c>
      <c r="L830">
        <v>2</v>
      </c>
      <c r="M830" t="s">
        <v>13770</v>
      </c>
      <c r="N830">
        <v>1</v>
      </c>
      <c r="O830" t="s">
        <v>13769</v>
      </c>
      <c r="P830" t="s">
        <v>13851</v>
      </c>
      <c r="Q830">
        <v>270103</v>
      </c>
      <c r="R830" t="s">
        <v>13539</v>
      </c>
      <c r="S830">
        <v>270103008</v>
      </c>
      <c r="T830" t="s">
        <v>13735</v>
      </c>
      <c r="U830">
        <v>0</v>
      </c>
      <c r="V830">
        <v>21129.303136382274</v>
      </c>
      <c r="W830">
        <v>0</v>
      </c>
    </row>
    <row r="831" spans="6:23" x14ac:dyDescent="0.25">
      <c r="F831">
        <v>8</v>
      </c>
      <c r="G831">
        <v>8312</v>
      </c>
      <c r="H831" t="s">
        <v>768</v>
      </c>
      <c r="I831" t="s">
        <v>1568</v>
      </c>
      <c r="J831">
        <v>2</v>
      </c>
      <c r="K831" t="s">
        <v>13852</v>
      </c>
      <c r="L831">
        <v>1</v>
      </c>
      <c r="M831" t="s">
        <v>8278</v>
      </c>
      <c r="N831">
        <v>1</v>
      </c>
      <c r="O831" t="s">
        <v>13769</v>
      </c>
      <c r="P831" t="s">
        <v>13848</v>
      </c>
      <c r="Q831">
        <v>270103</v>
      </c>
      <c r="R831" t="s">
        <v>13539</v>
      </c>
      <c r="S831">
        <v>270103008</v>
      </c>
      <c r="T831" t="s">
        <v>13735</v>
      </c>
      <c r="U831">
        <v>0</v>
      </c>
      <c r="V831">
        <v>63535.149860034377</v>
      </c>
      <c r="W831">
        <v>0</v>
      </c>
    </row>
    <row r="832" spans="6:23" x14ac:dyDescent="0.25">
      <c r="F832">
        <v>8</v>
      </c>
      <c r="G832">
        <v>8312</v>
      </c>
      <c r="H832" t="s">
        <v>768</v>
      </c>
      <c r="I832" t="s">
        <v>1568</v>
      </c>
      <c r="J832">
        <v>3</v>
      </c>
      <c r="K832" t="s">
        <v>13853</v>
      </c>
      <c r="L832">
        <v>1</v>
      </c>
      <c r="M832" t="s">
        <v>8278</v>
      </c>
      <c r="N832">
        <v>1</v>
      </c>
      <c r="O832" t="s">
        <v>13769</v>
      </c>
      <c r="P832" t="s">
        <v>13848</v>
      </c>
      <c r="Q832">
        <v>270103</v>
      </c>
      <c r="R832" t="s">
        <v>13539</v>
      </c>
      <c r="S832">
        <v>270103008</v>
      </c>
      <c r="T832" t="s">
        <v>13735</v>
      </c>
      <c r="U832">
        <v>0</v>
      </c>
      <c r="V832">
        <v>42405.846723652096</v>
      </c>
      <c r="W832">
        <v>0</v>
      </c>
    </row>
    <row r="833" spans="6:23" x14ac:dyDescent="0.25">
      <c r="F833">
        <v>8</v>
      </c>
      <c r="G833">
        <v>8312</v>
      </c>
      <c r="H833" t="s">
        <v>768</v>
      </c>
      <c r="I833" t="s">
        <v>1568</v>
      </c>
      <c r="J833">
        <v>3</v>
      </c>
      <c r="K833" t="s">
        <v>13853</v>
      </c>
      <c r="L833">
        <v>1</v>
      </c>
      <c r="M833" t="s">
        <v>8278</v>
      </c>
      <c r="N833">
        <v>1</v>
      </c>
      <c r="O833" t="s">
        <v>13769</v>
      </c>
      <c r="P833" t="s">
        <v>13849</v>
      </c>
      <c r="Q833">
        <v>270103</v>
      </c>
      <c r="R833" t="s">
        <v>13539</v>
      </c>
      <c r="S833">
        <v>270103008</v>
      </c>
      <c r="T833" t="s">
        <v>13735</v>
      </c>
      <c r="U833">
        <v>0</v>
      </c>
      <c r="V833">
        <v>21129.303136382274</v>
      </c>
      <c r="W833">
        <v>0</v>
      </c>
    </row>
    <row r="834" spans="6:23" x14ac:dyDescent="0.25">
      <c r="F834">
        <v>8</v>
      </c>
      <c r="G834">
        <v>16101</v>
      </c>
      <c r="H834" t="s">
        <v>768</v>
      </c>
      <c r="I834" t="s">
        <v>2024</v>
      </c>
      <c r="J834">
        <v>1</v>
      </c>
      <c r="K834" t="s">
        <v>13847</v>
      </c>
      <c r="L834">
        <v>1</v>
      </c>
      <c r="M834" t="s">
        <v>8278</v>
      </c>
      <c r="N834">
        <v>1</v>
      </c>
      <c r="O834" t="s">
        <v>13769</v>
      </c>
      <c r="P834" t="s">
        <v>13848</v>
      </c>
      <c r="Q834">
        <v>270103</v>
      </c>
      <c r="R834" t="s">
        <v>13539</v>
      </c>
      <c r="S834">
        <v>270103008</v>
      </c>
      <c r="T834" t="s">
        <v>13735</v>
      </c>
      <c r="U834">
        <v>42755.710291712821</v>
      </c>
      <c r="V834">
        <v>58184.240255648685</v>
      </c>
      <c r="W834">
        <v>0</v>
      </c>
    </row>
    <row r="835" spans="6:23" x14ac:dyDescent="0.25">
      <c r="F835">
        <v>8</v>
      </c>
      <c r="G835">
        <v>16101</v>
      </c>
      <c r="H835" t="s">
        <v>768</v>
      </c>
      <c r="I835" t="s">
        <v>2024</v>
      </c>
      <c r="J835">
        <v>1</v>
      </c>
      <c r="K835" t="s">
        <v>13847</v>
      </c>
      <c r="L835">
        <v>1</v>
      </c>
      <c r="M835" t="s">
        <v>8278</v>
      </c>
      <c r="N835">
        <v>1</v>
      </c>
      <c r="O835" t="s">
        <v>13769</v>
      </c>
      <c r="P835" t="s">
        <v>13849</v>
      </c>
      <c r="Q835">
        <v>270103</v>
      </c>
      <c r="R835" t="s">
        <v>13539</v>
      </c>
      <c r="S835">
        <v>270103008</v>
      </c>
      <c r="T835" t="s">
        <v>13735</v>
      </c>
      <c r="U835">
        <v>13690.984860473704</v>
      </c>
      <c r="V835">
        <v>13436.301004343024</v>
      </c>
      <c r="W835">
        <v>0</v>
      </c>
    </row>
    <row r="836" spans="6:23" x14ac:dyDescent="0.25">
      <c r="F836">
        <v>8</v>
      </c>
      <c r="G836">
        <v>16101</v>
      </c>
      <c r="H836" t="s">
        <v>768</v>
      </c>
      <c r="I836" t="s">
        <v>2024</v>
      </c>
      <c r="J836">
        <v>1</v>
      </c>
      <c r="K836" t="s">
        <v>13847</v>
      </c>
      <c r="L836">
        <v>2</v>
      </c>
      <c r="M836" t="s">
        <v>13770</v>
      </c>
      <c r="N836">
        <v>1</v>
      </c>
      <c r="O836" t="s">
        <v>13769</v>
      </c>
      <c r="P836" t="s">
        <v>13850</v>
      </c>
      <c r="Q836">
        <v>270103</v>
      </c>
      <c r="R836" t="s">
        <v>13539</v>
      </c>
      <c r="S836">
        <v>270103008</v>
      </c>
      <c r="T836" t="s">
        <v>13735</v>
      </c>
      <c r="U836">
        <v>32063.090151395263</v>
      </c>
      <c r="V836">
        <v>52279.860320039712</v>
      </c>
      <c r="W836">
        <v>0</v>
      </c>
    </row>
    <row r="837" spans="6:23" x14ac:dyDescent="0.25">
      <c r="F837">
        <v>8</v>
      </c>
      <c r="G837">
        <v>16101</v>
      </c>
      <c r="H837" t="s">
        <v>768</v>
      </c>
      <c r="I837" t="s">
        <v>2024</v>
      </c>
      <c r="J837">
        <v>1</v>
      </c>
      <c r="K837" t="s">
        <v>13847</v>
      </c>
      <c r="L837">
        <v>2</v>
      </c>
      <c r="M837" t="s">
        <v>13770</v>
      </c>
      <c r="N837">
        <v>1</v>
      </c>
      <c r="O837" t="s">
        <v>13769</v>
      </c>
      <c r="P837" t="s">
        <v>13851</v>
      </c>
      <c r="Q837">
        <v>270103</v>
      </c>
      <c r="R837" t="s">
        <v>13539</v>
      </c>
      <c r="S837">
        <v>270103008</v>
      </c>
      <c r="T837" t="s">
        <v>13735</v>
      </c>
      <c r="U837">
        <v>24383.605000791264</v>
      </c>
      <c r="V837">
        <v>19340.680939951999</v>
      </c>
      <c r="W837">
        <v>0</v>
      </c>
    </row>
    <row r="838" spans="6:23" x14ac:dyDescent="0.25">
      <c r="F838">
        <v>8</v>
      </c>
      <c r="G838">
        <v>16101</v>
      </c>
      <c r="H838" t="s">
        <v>768</v>
      </c>
      <c r="I838" t="s">
        <v>2024</v>
      </c>
      <c r="J838">
        <v>2</v>
      </c>
      <c r="K838" t="s">
        <v>13852</v>
      </c>
      <c r="L838">
        <v>1</v>
      </c>
      <c r="M838" t="s">
        <v>8278</v>
      </c>
      <c r="N838">
        <v>1</v>
      </c>
      <c r="O838" t="s">
        <v>13769</v>
      </c>
      <c r="P838" t="s">
        <v>13848</v>
      </c>
      <c r="Q838">
        <v>270103</v>
      </c>
      <c r="R838" t="s">
        <v>13539</v>
      </c>
      <c r="S838">
        <v>270103008</v>
      </c>
      <c r="T838" t="s">
        <v>13735</v>
      </c>
      <c r="U838">
        <v>54313.446220393525</v>
      </c>
      <c r="V838">
        <v>70010.247281329255</v>
      </c>
      <c r="W838">
        <v>0</v>
      </c>
    </row>
    <row r="839" spans="6:23" x14ac:dyDescent="0.25">
      <c r="F839">
        <v>8</v>
      </c>
      <c r="G839">
        <v>16101</v>
      </c>
      <c r="H839" t="s">
        <v>768</v>
      </c>
      <c r="I839" t="s">
        <v>2024</v>
      </c>
      <c r="J839">
        <v>2</v>
      </c>
      <c r="K839" t="s">
        <v>13852</v>
      </c>
      <c r="L839">
        <v>1</v>
      </c>
      <c r="M839" t="s">
        <v>8278</v>
      </c>
      <c r="N839">
        <v>1</v>
      </c>
      <c r="O839" t="s">
        <v>13769</v>
      </c>
      <c r="P839" t="s">
        <v>13849</v>
      </c>
      <c r="Q839">
        <v>270103</v>
      </c>
      <c r="R839" t="s">
        <v>13539</v>
      </c>
      <c r="S839">
        <v>270103008</v>
      </c>
      <c r="T839" t="s">
        <v>13735</v>
      </c>
      <c r="U839">
        <v>2133.2489317930053</v>
      </c>
      <c r="V839">
        <v>1610.2939786624436</v>
      </c>
      <c r="W839">
        <v>0</v>
      </c>
    </row>
    <row r="840" spans="6:23" x14ac:dyDescent="0.25">
      <c r="F840">
        <v>8</v>
      </c>
      <c r="G840">
        <v>16101</v>
      </c>
      <c r="H840" t="s">
        <v>768</v>
      </c>
      <c r="I840" t="s">
        <v>2024</v>
      </c>
      <c r="J840">
        <v>3</v>
      </c>
      <c r="K840" t="s">
        <v>13853</v>
      </c>
      <c r="L840">
        <v>1</v>
      </c>
      <c r="M840" t="s">
        <v>8278</v>
      </c>
      <c r="N840">
        <v>1</v>
      </c>
      <c r="O840" t="s">
        <v>13769</v>
      </c>
      <c r="P840" t="s">
        <v>13848</v>
      </c>
      <c r="Q840">
        <v>270103</v>
      </c>
      <c r="R840" t="s">
        <v>13539</v>
      </c>
      <c r="S840">
        <v>270103008</v>
      </c>
      <c r="T840" t="s">
        <v>13735</v>
      </c>
      <c r="U840">
        <v>42755.710291712821</v>
      </c>
      <c r="V840">
        <v>58184.240255648685</v>
      </c>
      <c r="W840">
        <v>0</v>
      </c>
    </row>
    <row r="841" spans="6:23" x14ac:dyDescent="0.25">
      <c r="F841">
        <v>8</v>
      </c>
      <c r="G841">
        <v>16101</v>
      </c>
      <c r="H841" t="s">
        <v>768</v>
      </c>
      <c r="I841" t="s">
        <v>2024</v>
      </c>
      <c r="J841">
        <v>3</v>
      </c>
      <c r="K841" t="s">
        <v>13853</v>
      </c>
      <c r="L841">
        <v>1</v>
      </c>
      <c r="M841" t="s">
        <v>8278</v>
      </c>
      <c r="N841">
        <v>1</v>
      </c>
      <c r="O841" t="s">
        <v>13769</v>
      </c>
      <c r="P841" t="s">
        <v>13849</v>
      </c>
      <c r="Q841">
        <v>270103</v>
      </c>
      <c r="R841" t="s">
        <v>13539</v>
      </c>
      <c r="S841">
        <v>270103008</v>
      </c>
      <c r="T841" t="s">
        <v>13735</v>
      </c>
      <c r="U841">
        <v>13690.984860473704</v>
      </c>
      <c r="V841">
        <v>13436.301004343024</v>
      </c>
      <c r="W841">
        <v>0</v>
      </c>
    </row>
    <row r="842" spans="6:23" x14ac:dyDescent="0.25">
      <c r="F842">
        <v>8</v>
      </c>
      <c r="G842">
        <v>16103</v>
      </c>
      <c r="H842" t="s">
        <v>768</v>
      </c>
      <c r="I842" t="s">
        <v>2030</v>
      </c>
      <c r="J842">
        <v>1</v>
      </c>
      <c r="K842" t="s">
        <v>13847</v>
      </c>
      <c r="L842">
        <v>1</v>
      </c>
      <c r="M842" t="s">
        <v>8278</v>
      </c>
      <c r="N842">
        <v>1</v>
      </c>
      <c r="O842" t="s">
        <v>13769</v>
      </c>
      <c r="P842" t="s">
        <v>13848</v>
      </c>
      <c r="Q842">
        <v>270103</v>
      </c>
      <c r="R842" t="s">
        <v>13539</v>
      </c>
      <c r="S842">
        <v>270103008</v>
      </c>
      <c r="T842" t="s">
        <v>13735</v>
      </c>
      <c r="U842">
        <v>0</v>
      </c>
      <c r="V842">
        <v>56841.651985176693</v>
      </c>
      <c r="W842">
        <v>0</v>
      </c>
    </row>
    <row r="843" spans="6:23" x14ac:dyDescent="0.25">
      <c r="F843">
        <v>8</v>
      </c>
      <c r="G843">
        <v>16103</v>
      </c>
      <c r="H843" t="s">
        <v>768</v>
      </c>
      <c r="I843" t="s">
        <v>2030</v>
      </c>
      <c r="J843">
        <v>1</v>
      </c>
      <c r="K843" t="s">
        <v>13847</v>
      </c>
      <c r="L843">
        <v>1</v>
      </c>
      <c r="M843" t="s">
        <v>8278</v>
      </c>
      <c r="N843">
        <v>1</v>
      </c>
      <c r="O843" t="s">
        <v>13769</v>
      </c>
      <c r="P843" t="s">
        <v>13849</v>
      </c>
      <c r="Q843">
        <v>270103</v>
      </c>
      <c r="R843" t="s">
        <v>13539</v>
      </c>
      <c r="S843">
        <v>270103008</v>
      </c>
      <c r="T843" t="s">
        <v>13735</v>
      </c>
      <c r="U843">
        <v>0</v>
      </c>
      <c r="V843">
        <v>12649.752870489649</v>
      </c>
      <c r="W843">
        <v>0</v>
      </c>
    </row>
    <row r="844" spans="6:23" x14ac:dyDescent="0.25">
      <c r="F844">
        <v>8</v>
      </c>
      <c r="G844">
        <v>16103</v>
      </c>
      <c r="H844" t="s">
        <v>768</v>
      </c>
      <c r="I844" t="s">
        <v>2030</v>
      </c>
      <c r="J844">
        <v>1</v>
      </c>
      <c r="K844" t="s">
        <v>13847</v>
      </c>
      <c r="L844">
        <v>2</v>
      </c>
      <c r="M844" t="s">
        <v>13770</v>
      </c>
      <c r="N844">
        <v>1</v>
      </c>
      <c r="O844" t="s">
        <v>13769</v>
      </c>
      <c r="P844" t="s">
        <v>13850</v>
      </c>
      <c r="Q844">
        <v>270103</v>
      </c>
      <c r="R844" t="s">
        <v>13539</v>
      </c>
      <c r="S844">
        <v>270103008</v>
      </c>
      <c r="T844" t="s">
        <v>13735</v>
      </c>
      <c r="U844">
        <v>0</v>
      </c>
      <c r="V844">
        <v>45060.131325151357</v>
      </c>
      <c r="W844">
        <v>0</v>
      </c>
    </row>
    <row r="845" spans="6:23" x14ac:dyDescent="0.25">
      <c r="F845">
        <v>8</v>
      </c>
      <c r="G845">
        <v>16103</v>
      </c>
      <c r="H845" t="s">
        <v>768</v>
      </c>
      <c r="I845" t="s">
        <v>2030</v>
      </c>
      <c r="J845">
        <v>1</v>
      </c>
      <c r="K845" t="s">
        <v>13847</v>
      </c>
      <c r="L845">
        <v>2</v>
      </c>
      <c r="M845" t="s">
        <v>13770</v>
      </c>
      <c r="N845">
        <v>1</v>
      </c>
      <c r="O845" t="s">
        <v>13769</v>
      </c>
      <c r="P845" t="s">
        <v>13851</v>
      </c>
      <c r="Q845">
        <v>270103</v>
      </c>
      <c r="R845" t="s">
        <v>13539</v>
      </c>
      <c r="S845">
        <v>270103008</v>
      </c>
      <c r="T845" t="s">
        <v>13735</v>
      </c>
      <c r="U845">
        <v>0</v>
      </c>
      <c r="V845">
        <v>24431.273530514991</v>
      </c>
      <c r="W845">
        <v>0</v>
      </c>
    </row>
    <row r="846" spans="6:23" x14ac:dyDescent="0.25">
      <c r="F846">
        <v>8</v>
      </c>
      <c r="G846">
        <v>16103</v>
      </c>
      <c r="H846" t="s">
        <v>768</v>
      </c>
      <c r="I846" t="s">
        <v>2030</v>
      </c>
      <c r="J846">
        <v>2</v>
      </c>
      <c r="K846" t="s">
        <v>13852</v>
      </c>
      <c r="L846">
        <v>1</v>
      </c>
      <c r="M846" t="s">
        <v>8278</v>
      </c>
      <c r="N846">
        <v>1</v>
      </c>
      <c r="O846" t="s">
        <v>13769</v>
      </c>
      <c r="P846" t="s">
        <v>13848</v>
      </c>
      <c r="Q846">
        <v>270103</v>
      </c>
      <c r="R846" t="s">
        <v>13539</v>
      </c>
      <c r="S846">
        <v>270103008</v>
      </c>
      <c r="T846" t="s">
        <v>13735</v>
      </c>
      <c r="U846">
        <v>0</v>
      </c>
      <c r="V846">
        <v>69491.404855666347</v>
      </c>
      <c r="W846">
        <v>0</v>
      </c>
    </row>
    <row r="847" spans="6:23" x14ac:dyDescent="0.25">
      <c r="F847">
        <v>8</v>
      </c>
      <c r="G847">
        <v>16103</v>
      </c>
      <c r="H847" t="s">
        <v>768</v>
      </c>
      <c r="I847" t="s">
        <v>2030</v>
      </c>
      <c r="J847">
        <v>3</v>
      </c>
      <c r="K847" t="s">
        <v>13853</v>
      </c>
      <c r="L847">
        <v>1</v>
      </c>
      <c r="M847" t="s">
        <v>8278</v>
      </c>
      <c r="N847">
        <v>1</v>
      </c>
      <c r="O847" t="s">
        <v>13769</v>
      </c>
      <c r="P847" t="s">
        <v>13848</v>
      </c>
      <c r="Q847">
        <v>270103</v>
      </c>
      <c r="R847" t="s">
        <v>13539</v>
      </c>
      <c r="S847">
        <v>270103008</v>
      </c>
      <c r="T847" t="s">
        <v>13735</v>
      </c>
      <c r="U847">
        <v>0</v>
      </c>
      <c r="V847">
        <v>56841.651985176693</v>
      </c>
      <c r="W847">
        <v>0</v>
      </c>
    </row>
    <row r="848" spans="6:23" x14ac:dyDescent="0.25">
      <c r="F848">
        <v>8</v>
      </c>
      <c r="G848">
        <v>16103</v>
      </c>
      <c r="H848" t="s">
        <v>768</v>
      </c>
      <c r="I848" t="s">
        <v>2030</v>
      </c>
      <c r="J848">
        <v>3</v>
      </c>
      <c r="K848" t="s">
        <v>13853</v>
      </c>
      <c r="L848">
        <v>1</v>
      </c>
      <c r="M848" t="s">
        <v>8278</v>
      </c>
      <c r="N848">
        <v>1</v>
      </c>
      <c r="O848" t="s">
        <v>13769</v>
      </c>
      <c r="P848" t="s">
        <v>13849</v>
      </c>
      <c r="Q848">
        <v>270103</v>
      </c>
      <c r="R848" t="s">
        <v>13539</v>
      </c>
      <c r="S848">
        <v>270103008</v>
      </c>
      <c r="T848" t="s">
        <v>13735</v>
      </c>
      <c r="U848">
        <v>0</v>
      </c>
      <c r="V848">
        <v>12649.752870489649</v>
      </c>
      <c r="W848">
        <v>0</v>
      </c>
    </row>
    <row r="849" spans="6:23" x14ac:dyDescent="0.25">
      <c r="F849">
        <v>8</v>
      </c>
      <c r="G849">
        <v>16107</v>
      </c>
      <c r="H849" t="s">
        <v>768</v>
      </c>
      <c r="I849" t="s">
        <v>2042</v>
      </c>
      <c r="J849">
        <v>1</v>
      </c>
      <c r="K849" t="s">
        <v>13847</v>
      </c>
      <c r="L849">
        <v>1</v>
      </c>
      <c r="M849" t="s">
        <v>8278</v>
      </c>
      <c r="N849">
        <v>1</v>
      </c>
      <c r="O849" t="s">
        <v>13769</v>
      </c>
      <c r="P849" t="s">
        <v>13848</v>
      </c>
      <c r="Q849">
        <v>270103</v>
      </c>
      <c r="R849" t="s">
        <v>13539</v>
      </c>
      <c r="S849">
        <v>270103008</v>
      </c>
      <c r="T849" t="s">
        <v>13735</v>
      </c>
      <c r="U849">
        <v>0</v>
      </c>
      <c r="V849">
        <v>127712.42915030866</v>
      </c>
      <c r="W849">
        <v>0</v>
      </c>
    </row>
    <row r="850" spans="6:23" x14ac:dyDescent="0.25">
      <c r="F850">
        <v>8</v>
      </c>
      <c r="G850">
        <v>16107</v>
      </c>
      <c r="H850" t="s">
        <v>768</v>
      </c>
      <c r="I850" t="s">
        <v>2042</v>
      </c>
      <c r="J850">
        <v>1</v>
      </c>
      <c r="K850" t="s">
        <v>13847</v>
      </c>
      <c r="L850">
        <v>1</v>
      </c>
      <c r="M850" t="s">
        <v>8278</v>
      </c>
      <c r="N850">
        <v>1</v>
      </c>
      <c r="O850" t="s">
        <v>13769</v>
      </c>
      <c r="P850" t="s">
        <v>13849</v>
      </c>
      <c r="Q850">
        <v>270103</v>
      </c>
      <c r="R850" t="s">
        <v>13539</v>
      </c>
      <c r="S850">
        <v>270103008</v>
      </c>
      <c r="T850" t="s">
        <v>13735</v>
      </c>
      <c r="U850">
        <v>0</v>
      </c>
      <c r="V850">
        <v>21168.691373212379</v>
      </c>
      <c r="W850">
        <v>0</v>
      </c>
    </row>
    <row r="851" spans="6:23" x14ac:dyDescent="0.25">
      <c r="F851">
        <v>8</v>
      </c>
      <c r="G851">
        <v>16107</v>
      </c>
      <c r="H851" t="s">
        <v>768</v>
      </c>
      <c r="I851" t="s">
        <v>2042</v>
      </c>
      <c r="J851">
        <v>1</v>
      </c>
      <c r="K851" t="s">
        <v>13847</v>
      </c>
      <c r="L851">
        <v>2</v>
      </c>
      <c r="M851" t="s">
        <v>13770</v>
      </c>
      <c r="N851">
        <v>1</v>
      </c>
      <c r="O851" t="s">
        <v>13769</v>
      </c>
      <c r="P851" t="s">
        <v>13850</v>
      </c>
      <c r="Q851">
        <v>270103</v>
      </c>
      <c r="R851" t="s">
        <v>13539</v>
      </c>
      <c r="S851">
        <v>270103008</v>
      </c>
      <c r="T851" t="s">
        <v>13735</v>
      </c>
      <c r="U851">
        <v>0</v>
      </c>
      <c r="V851">
        <v>127712.42915030866</v>
      </c>
      <c r="W851">
        <v>0</v>
      </c>
    </row>
    <row r="852" spans="6:23" x14ac:dyDescent="0.25">
      <c r="F852">
        <v>8</v>
      </c>
      <c r="G852">
        <v>16107</v>
      </c>
      <c r="H852" t="s">
        <v>768</v>
      </c>
      <c r="I852" t="s">
        <v>2042</v>
      </c>
      <c r="J852">
        <v>1</v>
      </c>
      <c r="K852" t="s">
        <v>13847</v>
      </c>
      <c r="L852">
        <v>2</v>
      </c>
      <c r="M852" t="s">
        <v>13770</v>
      </c>
      <c r="N852">
        <v>1</v>
      </c>
      <c r="O852" t="s">
        <v>13769</v>
      </c>
      <c r="P852" t="s">
        <v>13851</v>
      </c>
      <c r="Q852">
        <v>270103</v>
      </c>
      <c r="R852" t="s">
        <v>13539</v>
      </c>
      <c r="S852">
        <v>270103008</v>
      </c>
      <c r="T852" t="s">
        <v>13735</v>
      </c>
      <c r="U852">
        <v>0</v>
      </c>
      <c r="V852">
        <v>21168.691373212379</v>
      </c>
      <c r="W852">
        <v>0</v>
      </c>
    </row>
    <row r="853" spans="6:23" x14ac:dyDescent="0.25">
      <c r="F853">
        <v>8</v>
      </c>
      <c r="G853">
        <v>16107</v>
      </c>
      <c r="H853" t="s">
        <v>768</v>
      </c>
      <c r="I853" t="s">
        <v>2042</v>
      </c>
      <c r="J853">
        <v>2</v>
      </c>
      <c r="K853" t="s">
        <v>13852</v>
      </c>
      <c r="L853">
        <v>1</v>
      </c>
      <c r="M853" t="s">
        <v>8278</v>
      </c>
      <c r="N853">
        <v>1</v>
      </c>
      <c r="O853" t="s">
        <v>13769</v>
      </c>
      <c r="P853" t="s">
        <v>13848</v>
      </c>
      <c r="Q853">
        <v>270103</v>
      </c>
      <c r="R853" t="s">
        <v>13539</v>
      </c>
      <c r="S853">
        <v>270103008</v>
      </c>
      <c r="T853" t="s">
        <v>13735</v>
      </c>
      <c r="U853">
        <v>0</v>
      </c>
      <c r="V853">
        <v>148881.12052352104</v>
      </c>
      <c r="W853">
        <v>0</v>
      </c>
    </row>
    <row r="854" spans="6:23" x14ac:dyDescent="0.25">
      <c r="F854">
        <v>8</v>
      </c>
      <c r="G854">
        <v>16107</v>
      </c>
      <c r="H854" t="s">
        <v>768</v>
      </c>
      <c r="I854" t="s">
        <v>2042</v>
      </c>
      <c r="J854">
        <v>3</v>
      </c>
      <c r="K854" t="s">
        <v>13853</v>
      </c>
      <c r="L854">
        <v>1</v>
      </c>
      <c r="M854" t="s">
        <v>8278</v>
      </c>
      <c r="N854">
        <v>1</v>
      </c>
      <c r="O854" t="s">
        <v>13769</v>
      </c>
      <c r="P854" t="s">
        <v>13848</v>
      </c>
      <c r="Q854">
        <v>270103</v>
      </c>
      <c r="R854" t="s">
        <v>13539</v>
      </c>
      <c r="S854">
        <v>270103008</v>
      </c>
      <c r="T854" t="s">
        <v>13735</v>
      </c>
      <c r="U854">
        <v>0</v>
      </c>
      <c r="V854">
        <v>127712.42915030866</v>
      </c>
      <c r="W854">
        <v>0</v>
      </c>
    </row>
    <row r="855" spans="6:23" x14ac:dyDescent="0.25">
      <c r="F855">
        <v>8</v>
      </c>
      <c r="G855">
        <v>16107</v>
      </c>
      <c r="H855" t="s">
        <v>768</v>
      </c>
      <c r="I855" t="s">
        <v>2042</v>
      </c>
      <c r="J855">
        <v>3</v>
      </c>
      <c r="K855" t="s">
        <v>13853</v>
      </c>
      <c r="L855">
        <v>1</v>
      </c>
      <c r="M855" t="s">
        <v>8278</v>
      </c>
      <c r="N855">
        <v>1</v>
      </c>
      <c r="O855" t="s">
        <v>13769</v>
      </c>
      <c r="P855" t="s">
        <v>13849</v>
      </c>
      <c r="Q855">
        <v>270103</v>
      </c>
      <c r="R855" t="s">
        <v>13539</v>
      </c>
      <c r="S855">
        <v>270103008</v>
      </c>
      <c r="T855" t="s">
        <v>13735</v>
      </c>
      <c r="U855">
        <v>0</v>
      </c>
      <c r="V855">
        <v>21168.691373212379</v>
      </c>
      <c r="W855">
        <v>0</v>
      </c>
    </row>
    <row r="856" spans="6:23" x14ac:dyDescent="0.25">
      <c r="F856">
        <v>8</v>
      </c>
      <c r="G856">
        <v>16301</v>
      </c>
      <c r="H856" t="s">
        <v>768</v>
      </c>
      <c r="I856" t="s">
        <v>2072</v>
      </c>
      <c r="J856">
        <v>1</v>
      </c>
      <c r="K856" t="s">
        <v>13847</v>
      </c>
      <c r="L856">
        <v>1</v>
      </c>
      <c r="M856" t="s">
        <v>8278</v>
      </c>
      <c r="N856">
        <v>1</v>
      </c>
      <c r="O856" t="s">
        <v>13769</v>
      </c>
      <c r="P856" t="s">
        <v>13848</v>
      </c>
      <c r="Q856">
        <v>270103</v>
      </c>
      <c r="R856" t="s">
        <v>13539</v>
      </c>
      <c r="S856">
        <v>270103008</v>
      </c>
      <c r="T856" t="s">
        <v>13735</v>
      </c>
      <c r="U856">
        <v>36797.854606073786</v>
      </c>
      <c r="V856">
        <v>71955.901669961619</v>
      </c>
      <c r="W856">
        <v>0</v>
      </c>
    </row>
    <row r="857" spans="6:23" x14ac:dyDescent="0.25">
      <c r="F857">
        <v>8</v>
      </c>
      <c r="G857">
        <v>16301</v>
      </c>
      <c r="H857" t="s">
        <v>768</v>
      </c>
      <c r="I857" t="s">
        <v>2072</v>
      </c>
      <c r="J857">
        <v>1</v>
      </c>
      <c r="K857" t="s">
        <v>13847</v>
      </c>
      <c r="L857">
        <v>1</v>
      </c>
      <c r="M857" t="s">
        <v>8278</v>
      </c>
      <c r="N857">
        <v>1</v>
      </c>
      <c r="O857" t="s">
        <v>13769</v>
      </c>
      <c r="P857" t="s">
        <v>13849</v>
      </c>
      <c r="Q857">
        <v>270103</v>
      </c>
      <c r="R857" t="s">
        <v>13539</v>
      </c>
      <c r="S857">
        <v>270103008</v>
      </c>
      <c r="T857" t="s">
        <v>13735</v>
      </c>
      <c r="U857">
        <v>1830.1079944915562</v>
      </c>
      <c r="V857">
        <v>0</v>
      </c>
      <c r="W857">
        <v>0</v>
      </c>
    </row>
    <row r="858" spans="6:23" x14ac:dyDescent="0.25">
      <c r="F858">
        <v>8</v>
      </c>
      <c r="G858">
        <v>16301</v>
      </c>
      <c r="H858" t="s">
        <v>768</v>
      </c>
      <c r="I858" t="s">
        <v>2072</v>
      </c>
      <c r="J858">
        <v>1</v>
      </c>
      <c r="K858" t="s">
        <v>13847</v>
      </c>
      <c r="L858">
        <v>2</v>
      </c>
      <c r="M858" t="s">
        <v>13770</v>
      </c>
      <c r="N858">
        <v>1</v>
      </c>
      <c r="O858" t="s">
        <v>13769</v>
      </c>
      <c r="P858" t="s">
        <v>13850</v>
      </c>
      <c r="Q858">
        <v>270103</v>
      </c>
      <c r="R858" t="s">
        <v>13539</v>
      </c>
      <c r="S858">
        <v>270103008</v>
      </c>
      <c r="T858" t="s">
        <v>13735</v>
      </c>
      <c r="U858">
        <v>36797.854606073786</v>
      </c>
      <c r="V858">
        <v>71955.901669961619</v>
      </c>
      <c r="W858">
        <v>0</v>
      </c>
    </row>
    <row r="859" spans="6:23" x14ac:dyDescent="0.25">
      <c r="F859">
        <v>8</v>
      </c>
      <c r="G859">
        <v>16301</v>
      </c>
      <c r="H859" t="s">
        <v>768</v>
      </c>
      <c r="I859" t="s">
        <v>2072</v>
      </c>
      <c r="J859">
        <v>1</v>
      </c>
      <c r="K859" t="s">
        <v>13847</v>
      </c>
      <c r="L859">
        <v>2</v>
      </c>
      <c r="M859" t="s">
        <v>13770</v>
      </c>
      <c r="N859">
        <v>1</v>
      </c>
      <c r="O859" t="s">
        <v>13769</v>
      </c>
      <c r="P859" t="s">
        <v>13851</v>
      </c>
      <c r="Q859">
        <v>270103</v>
      </c>
      <c r="R859" t="s">
        <v>13539</v>
      </c>
      <c r="S859">
        <v>270103008</v>
      </c>
      <c r="T859" t="s">
        <v>13735</v>
      </c>
      <c r="U859">
        <v>1830.1079944915562</v>
      </c>
      <c r="V859">
        <v>0</v>
      </c>
      <c r="W859">
        <v>0</v>
      </c>
    </row>
    <row r="860" spans="6:23" x14ac:dyDescent="0.25">
      <c r="F860">
        <v>8</v>
      </c>
      <c r="G860">
        <v>16301</v>
      </c>
      <c r="H860" t="s">
        <v>768</v>
      </c>
      <c r="I860" t="s">
        <v>2072</v>
      </c>
      <c r="J860">
        <v>2</v>
      </c>
      <c r="K860" t="s">
        <v>13852</v>
      </c>
      <c r="L860">
        <v>1</v>
      </c>
      <c r="M860" t="s">
        <v>8278</v>
      </c>
      <c r="N860">
        <v>1</v>
      </c>
      <c r="O860" t="s">
        <v>13769</v>
      </c>
      <c r="P860" t="s">
        <v>13848</v>
      </c>
      <c r="Q860">
        <v>270103</v>
      </c>
      <c r="R860" t="s">
        <v>13539</v>
      </c>
      <c r="S860">
        <v>270103008</v>
      </c>
      <c r="T860" t="s">
        <v>13735</v>
      </c>
      <c r="U860">
        <v>38627.962600565341</v>
      </c>
      <c r="V860">
        <v>71955.901669961619</v>
      </c>
      <c r="W860">
        <v>0</v>
      </c>
    </row>
    <row r="861" spans="6:23" x14ac:dyDescent="0.25">
      <c r="F861">
        <v>8</v>
      </c>
      <c r="G861">
        <v>16301</v>
      </c>
      <c r="H861" t="s">
        <v>768</v>
      </c>
      <c r="I861" t="s">
        <v>2072</v>
      </c>
      <c r="J861">
        <v>3</v>
      </c>
      <c r="K861" t="s">
        <v>13853</v>
      </c>
      <c r="L861">
        <v>1</v>
      </c>
      <c r="M861" t="s">
        <v>8278</v>
      </c>
      <c r="N861">
        <v>1</v>
      </c>
      <c r="O861" t="s">
        <v>13769</v>
      </c>
      <c r="P861" t="s">
        <v>13848</v>
      </c>
      <c r="Q861">
        <v>270103</v>
      </c>
      <c r="R861" t="s">
        <v>13539</v>
      </c>
      <c r="S861">
        <v>270103008</v>
      </c>
      <c r="T861" t="s">
        <v>13735</v>
      </c>
      <c r="U861">
        <v>36797.854606073786</v>
      </c>
      <c r="V861">
        <v>71955.901669961619</v>
      </c>
      <c r="W861">
        <v>0</v>
      </c>
    </row>
    <row r="862" spans="6:23" x14ac:dyDescent="0.25">
      <c r="F862">
        <v>8</v>
      </c>
      <c r="G862">
        <v>16301</v>
      </c>
      <c r="H862" t="s">
        <v>768</v>
      </c>
      <c r="I862" t="s">
        <v>2072</v>
      </c>
      <c r="J862">
        <v>3</v>
      </c>
      <c r="K862" t="s">
        <v>13853</v>
      </c>
      <c r="L862">
        <v>1</v>
      </c>
      <c r="M862" t="s">
        <v>8278</v>
      </c>
      <c r="N862">
        <v>1</v>
      </c>
      <c r="O862" t="s">
        <v>13769</v>
      </c>
      <c r="P862" t="s">
        <v>13849</v>
      </c>
      <c r="Q862">
        <v>270103</v>
      </c>
      <c r="R862" t="s">
        <v>13539</v>
      </c>
      <c r="S862">
        <v>270103008</v>
      </c>
      <c r="T862" t="s">
        <v>13735</v>
      </c>
      <c r="U862">
        <v>1830.1079944915562</v>
      </c>
      <c r="V862">
        <v>0</v>
      </c>
      <c r="W862">
        <v>0</v>
      </c>
    </row>
    <row r="863" spans="6:23" x14ac:dyDescent="0.25">
      <c r="F863">
        <v>8</v>
      </c>
      <c r="G863">
        <v>16305</v>
      </c>
      <c r="H863" t="s">
        <v>768</v>
      </c>
      <c r="I863" t="s">
        <v>2084</v>
      </c>
      <c r="J863">
        <v>1</v>
      </c>
      <c r="K863" t="s">
        <v>13847</v>
      </c>
      <c r="L863">
        <v>1</v>
      </c>
      <c r="M863" t="s">
        <v>8278</v>
      </c>
      <c r="N863">
        <v>1</v>
      </c>
      <c r="O863" t="s">
        <v>13769</v>
      </c>
      <c r="P863" t="s">
        <v>13848</v>
      </c>
      <c r="Q863">
        <v>270103</v>
      </c>
      <c r="R863" t="s">
        <v>13539</v>
      </c>
      <c r="S863">
        <v>270103008</v>
      </c>
      <c r="T863" t="s">
        <v>13735</v>
      </c>
      <c r="U863">
        <v>0</v>
      </c>
      <c r="V863">
        <v>49075.684085293338</v>
      </c>
      <c r="W863">
        <v>0</v>
      </c>
    </row>
    <row r="864" spans="6:23" x14ac:dyDescent="0.25">
      <c r="F864">
        <v>8</v>
      </c>
      <c r="G864">
        <v>16305</v>
      </c>
      <c r="H864" t="s">
        <v>768</v>
      </c>
      <c r="I864" t="s">
        <v>2084</v>
      </c>
      <c r="J864">
        <v>1</v>
      </c>
      <c r="K864" t="s">
        <v>13847</v>
      </c>
      <c r="L864">
        <v>1</v>
      </c>
      <c r="M864" t="s">
        <v>8278</v>
      </c>
      <c r="N864">
        <v>1</v>
      </c>
      <c r="O864" t="s">
        <v>13769</v>
      </c>
      <c r="P864" t="s">
        <v>13849</v>
      </c>
      <c r="Q864">
        <v>270103</v>
      </c>
      <c r="R864" t="s">
        <v>13539</v>
      </c>
      <c r="S864">
        <v>270103008</v>
      </c>
      <c r="T864" t="s">
        <v>13735</v>
      </c>
      <c r="U864">
        <v>0</v>
      </c>
      <c r="V864">
        <v>50773.066658983749</v>
      </c>
      <c r="W864">
        <v>0</v>
      </c>
    </row>
    <row r="865" spans="6:23" x14ac:dyDescent="0.25">
      <c r="F865">
        <v>8</v>
      </c>
      <c r="G865">
        <v>16305</v>
      </c>
      <c r="H865" t="s">
        <v>768</v>
      </c>
      <c r="I865" t="s">
        <v>2084</v>
      </c>
      <c r="J865">
        <v>1</v>
      </c>
      <c r="K865" t="s">
        <v>13847</v>
      </c>
      <c r="L865">
        <v>2</v>
      </c>
      <c r="M865" t="s">
        <v>13770</v>
      </c>
      <c r="N865">
        <v>1</v>
      </c>
      <c r="O865" t="s">
        <v>13769</v>
      </c>
      <c r="P865" t="s">
        <v>13850</v>
      </c>
      <c r="Q865">
        <v>270103</v>
      </c>
      <c r="R865" t="s">
        <v>13539</v>
      </c>
      <c r="S865">
        <v>270103008</v>
      </c>
      <c r="T865" t="s">
        <v>13735</v>
      </c>
      <c r="U865">
        <v>0</v>
      </c>
      <c r="V865">
        <v>49075.684085293338</v>
      </c>
      <c r="W865">
        <v>0</v>
      </c>
    </row>
    <row r="866" spans="6:23" x14ac:dyDescent="0.25">
      <c r="F866">
        <v>8</v>
      </c>
      <c r="G866">
        <v>16305</v>
      </c>
      <c r="H866" t="s">
        <v>768</v>
      </c>
      <c r="I866" t="s">
        <v>2084</v>
      </c>
      <c r="J866">
        <v>1</v>
      </c>
      <c r="K866" t="s">
        <v>13847</v>
      </c>
      <c r="L866">
        <v>2</v>
      </c>
      <c r="M866" t="s">
        <v>13770</v>
      </c>
      <c r="N866">
        <v>1</v>
      </c>
      <c r="O866" t="s">
        <v>13769</v>
      </c>
      <c r="P866" t="s">
        <v>13851</v>
      </c>
      <c r="Q866">
        <v>270103</v>
      </c>
      <c r="R866" t="s">
        <v>13539</v>
      </c>
      <c r="S866">
        <v>270103008</v>
      </c>
      <c r="T866" t="s">
        <v>13735</v>
      </c>
      <c r="U866">
        <v>0</v>
      </c>
      <c r="V866">
        <v>50773.066658983749</v>
      </c>
      <c r="W866">
        <v>0</v>
      </c>
    </row>
    <row r="867" spans="6:23" x14ac:dyDescent="0.25">
      <c r="F867">
        <v>8</v>
      </c>
      <c r="G867">
        <v>16305</v>
      </c>
      <c r="H867" t="s">
        <v>768</v>
      </c>
      <c r="I867" t="s">
        <v>2084</v>
      </c>
      <c r="J867">
        <v>2</v>
      </c>
      <c r="K867" t="s">
        <v>13852</v>
      </c>
      <c r="L867">
        <v>1</v>
      </c>
      <c r="M867" t="s">
        <v>8278</v>
      </c>
      <c r="N867">
        <v>1</v>
      </c>
      <c r="O867" t="s">
        <v>13769</v>
      </c>
      <c r="P867" t="s">
        <v>13848</v>
      </c>
      <c r="Q867">
        <v>270103</v>
      </c>
      <c r="R867" t="s">
        <v>13539</v>
      </c>
      <c r="S867">
        <v>270103008</v>
      </c>
      <c r="T867" t="s">
        <v>13735</v>
      </c>
      <c r="U867">
        <v>0</v>
      </c>
      <c r="V867">
        <v>99848.750744277088</v>
      </c>
      <c r="W867">
        <v>0</v>
      </c>
    </row>
    <row r="868" spans="6:23" x14ac:dyDescent="0.25">
      <c r="F868">
        <v>8</v>
      </c>
      <c r="G868">
        <v>16305</v>
      </c>
      <c r="H868" t="s">
        <v>768</v>
      </c>
      <c r="I868" t="s">
        <v>2084</v>
      </c>
      <c r="J868">
        <v>3</v>
      </c>
      <c r="K868" t="s">
        <v>13853</v>
      </c>
      <c r="L868">
        <v>1</v>
      </c>
      <c r="M868" t="s">
        <v>8278</v>
      </c>
      <c r="N868">
        <v>1</v>
      </c>
      <c r="O868" t="s">
        <v>13769</v>
      </c>
      <c r="P868" t="s">
        <v>13848</v>
      </c>
      <c r="Q868">
        <v>270103</v>
      </c>
      <c r="R868" t="s">
        <v>13539</v>
      </c>
      <c r="S868">
        <v>270103008</v>
      </c>
      <c r="T868" t="s">
        <v>13735</v>
      </c>
      <c r="U868">
        <v>0</v>
      </c>
      <c r="V868">
        <v>49075.684085293338</v>
      </c>
      <c r="W868">
        <v>0</v>
      </c>
    </row>
    <row r="869" spans="6:23" x14ac:dyDescent="0.25">
      <c r="F869">
        <v>8</v>
      </c>
      <c r="G869">
        <v>16305</v>
      </c>
      <c r="H869" t="s">
        <v>768</v>
      </c>
      <c r="I869" t="s">
        <v>2084</v>
      </c>
      <c r="J869">
        <v>3</v>
      </c>
      <c r="K869" t="s">
        <v>13853</v>
      </c>
      <c r="L869">
        <v>1</v>
      </c>
      <c r="M869" t="s">
        <v>8278</v>
      </c>
      <c r="N869">
        <v>1</v>
      </c>
      <c r="O869" t="s">
        <v>13769</v>
      </c>
      <c r="P869" t="s">
        <v>13849</v>
      </c>
      <c r="Q869">
        <v>270103</v>
      </c>
      <c r="R869" t="s">
        <v>13539</v>
      </c>
      <c r="S869">
        <v>270103008</v>
      </c>
      <c r="T869" t="s">
        <v>13735</v>
      </c>
      <c r="U869">
        <v>0</v>
      </c>
      <c r="V869">
        <v>50773.066658983749</v>
      </c>
      <c r="W869">
        <v>0</v>
      </c>
    </row>
    <row r="870" spans="6:23" x14ac:dyDescent="0.25">
      <c r="F870">
        <v>9</v>
      </c>
      <c r="G870">
        <v>9101</v>
      </c>
      <c r="H870" t="s">
        <v>762</v>
      </c>
      <c r="I870" t="s">
        <v>1577</v>
      </c>
      <c r="J870">
        <v>1</v>
      </c>
      <c r="K870" t="s">
        <v>13847</v>
      </c>
      <c r="L870">
        <v>1</v>
      </c>
      <c r="M870" t="s">
        <v>8278</v>
      </c>
      <c r="N870">
        <v>1</v>
      </c>
      <c r="O870" t="s">
        <v>13769</v>
      </c>
      <c r="P870" t="s">
        <v>13848</v>
      </c>
      <c r="Q870">
        <v>270103</v>
      </c>
      <c r="R870" t="s">
        <v>13539</v>
      </c>
      <c r="S870">
        <v>270103008</v>
      </c>
      <c r="T870" t="s">
        <v>13735</v>
      </c>
      <c r="U870">
        <v>51531.65044272122</v>
      </c>
      <c r="V870">
        <v>49467.703950349423</v>
      </c>
      <c r="W870">
        <v>60495.918212002056</v>
      </c>
    </row>
    <row r="871" spans="6:23" x14ac:dyDescent="0.25">
      <c r="F871">
        <v>9</v>
      </c>
      <c r="G871">
        <v>9101</v>
      </c>
      <c r="H871" t="s">
        <v>762</v>
      </c>
      <c r="I871" t="s">
        <v>1577</v>
      </c>
      <c r="J871">
        <v>1</v>
      </c>
      <c r="K871" t="s">
        <v>13847</v>
      </c>
      <c r="L871">
        <v>1</v>
      </c>
      <c r="M871" t="s">
        <v>8278</v>
      </c>
      <c r="N871">
        <v>1</v>
      </c>
      <c r="O871" t="s">
        <v>13769</v>
      </c>
      <c r="P871" t="s">
        <v>13849</v>
      </c>
      <c r="Q871">
        <v>270103</v>
      </c>
      <c r="R871" t="s">
        <v>13539</v>
      </c>
      <c r="S871">
        <v>270103008</v>
      </c>
      <c r="T871" t="s">
        <v>13735</v>
      </c>
      <c r="U871">
        <v>6197.4096683715561</v>
      </c>
      <c r="V871">
        <v>10783.722251853424</v>
      </c>
      <c r="W871">
        <v>13840.721721436963</v>
      </c>
    </row>
    <row r="872" spans="6:23" x14ac:dyDescent="0.25">
      <c r="F872">
        <v>9</v>
      </c>
      <c r="G872">
        <v>9101</v>
      </c>
      <c r="H872" t="s">
        <v>762</v>
      </c>
      <c r="I872" t="s">
        <v>1577</v>
      </c>
      <c r="J872">
        <v>1</v>
      </c>
      <c r="K872" t="s">
        <v>13847</v>
      </c>
      <c r="L872">
        <v>2</v>
      </c>
      <c r="M872" t="s">
        <v>13770</v>
      </c>
      <c r="N872">
        <v>1</v>
      </c>
      <c r="O872" t="s">
        <v>13769</v>
      </c>
      <c r="P872" t="s">
        <v>13850</v>
      </c>
      <c r="Q872">
        <v>270103</v>
      </c>
      <c r="R872" t="s">
        <v>13539</v>
      </c>
      <c r="S872">
        <v>270103008</v>
      </c>
      <c r="T872" t="s">
        <v>13735</v>
      </c>
      <c r="U872">
        <v>41419.870208436449</v>
      </c>
      <c r="V872">
        <v>44028.092007042789</v>
      </c>
      <c r="W872">
        <v>52952.88381061182</v>
      </c>
    </row>
    <row r="873" spans="6:23" x14ac:dyDescent="0.25">
      <c r="F873">
        <v>9</v>
      </c>
      <c r="G873">
        <v>9101</v>
      </c>
      <c r="H873" t="s">
        <v>762</v>
      </c>
      <c r="I873" t="s">
        <v>1577</v>
      </c>
      <c r="J873">
        <v>1</v>
      </c>
      <c r="K873" t="s">
        <v>13847</v>
      </c>
      <c r="L873">
        <v>2</v>
      </c>
      <c r="M873" t="s">
        <v>13770</v>
      </c>
      <c r="N873">
        <v>1</v>
      </c>
      <c r="O873" t="s">
        <v>13769</v>
      </c>
      <c r="P873" t="s">
        <v>13851</v>
      </c>
      <c r="Q873">
        <v>270103</v>
      </c>
      <c r="R873" t="s">
        <v>13539</v>
      </c>
      <c r="S873">
        <v>270103008</v>
      </c>
      <c r="T873" t="s">
        <v>13735</v>
      </c>
      <c r="U873">
        <v>16309.189902656328</v>
      </c>
      <c r="V873">
        <v>16223.334195160021</v>
      </c>
      <c r="W873">
        <v>21383.756122827137</v>
      </c>
    </row>
    <row r="874" spans="6:23" x14ac:dyDescent="0.25">
      <c r="F874">
        <v>9</v>
      </c>
      <c r="G874">
        <v>9101</v>
      </c>
      <c r="H874" t="s">
        <v>762</v>
      </c>
      <c r="I874" t="s">
        <v>1577</v>
      </c>
      <c r="J874">
        <v>2</v>
      </c>
      <c r="K874" t="s">
        <v>13852</v>
      </c>
      <c r="L874">
        <v>1</v>
      </c>
      <c r="M874" t="s">
        <v>8278</v>
      </c>
      <c r="N874">
        <v>1</v>
      </c>
      <c r="O874" t="s">
        <v>13769</v>
      </c>
      <c r="P874" t="s">
        <v>13848</v>
      </c>
      <c r="Q874">
        <v>270103</v>
      </c>
      <c r="R874" t="s">
        <v>13539</v>
      </c>
      <c r="S874">
        <v>270103008</v>
      </c>
      <c r="T874" t="s">
        <v>13735</v>
      </c>
      <c r="U874">
        <v>56640.130891492052</v>
      </c>
      <c r="V874">
        <v>57083.616665775953</v>
      </c>
      <c r="W874">
        <v>70811.689191734462</v>
      </c>
    </row>
    <row r="875" spans="6:23" x14ac:dyDescent="0.25">
      <c r="F875">
        <v>9</v>
      </c>
      <c r="G875">
        <v>9101</v>
      </c>
      <c r="H875" t="s">
        <v>762</v>
      </c>
      <c r="I875" t="s">
        <v>1577</v>
      </c>
      <c r="J875">
        <v>2</v>
      </c>
      <c r="K875" t="s">
        <v>13852</v>
      </c>
      <c r="L875">
        <v>1</v>
      </c>
      <c r="M875" t="s">
        <v>8278</v>
      </c>
      <c r="N875">
        <v>1</v>
      </c>
      <c r="O875" t="s">
        <v>13769</v>
      </c>
      <c r="P875" t="s">
        <v>13849</v>
      </c>
      <c r="Q875">
        <v>270103</v>
      </c>
      <c r="R875" t="s">
        <v>13539</v>
      </c>
      <c r="S875">
        <v>270103008</v>
      </c>
      <c r="T875" t="s">
        <v>13735</v>
      </c>
      <c r="U875">
        <v>999.56002859814112</v>
      </c>
      <c r="V875">
        <v>3167.809536426907</v>
      </c>
      <c r="W875">
        <v>3524.9507417045934</v>
      </c>
    </row>
    <row r="876" spans="6:23" x14ac:dyDescent="0.25">
      <c r="F876">
        <v>9</v>
      </c>
      <c r="G876">
        <v>9101</v>
      </c>
      <c r="H876" t="s">
        <v>762</v>
      </c>
      <c r="I876" t="s">
        <v>1577</v>
      </c>
      <c r="J876">
        <v>2</v>
      </c>
      <c r="K876" t="s">
        <v>13852</v>
      </c>
      <c r="L876">
        <v>1</v>
      </c>
      <c r="M876" t="s">
        <v>8278</v>
      </c>
      <c r="N876">
        <v>1</v>
      </c>
      <c r="O876" t="s">
        <v>13769</v>
      </c>
      <c r="P876" t="s">
        <v>13854</v>
      </c>
      <c r="Q876">
        <v>270103</v>
      </c>
      <c r="R876" t="s">
        <v>13539</v>
      </c>
      <c r="S876">
        <v>270103008</v>
      </c>
      <c r="T876" t="s">
        <v>13735</v>
      </c>
      <c r="U876">
        <v>89.369191002584827</v>
      </c>
      <c r="V876">
        <v>0</v>
      </c>
      <c r="W876">
        <v>0</v>
      </c>
    </row>
    <row r="877" spans="6:23" x14ac:dyDescent="0.25">
      <c r="F877">
        <v>9</v>
      </c>
      <c r="G877">
        <v>9101</v>
      </c>
      <c r="H877" t="s">
        <v>762</v>
      </c>
      <c r="I877" t="s">
        <v>1577</v>
      </c>
      <c r="J877">
        <v>3</v>
      </c>
      <c r="K877" t="s">
        <v>13853</v>
      </c>
      <c r="L877">
        <v>1</v>
      </c>
      <c r="M877" t="s">
        <v>8278</v>
      </c>
      <c r="N877">
        <v>1</v>
      </c>
      <c r="O877" t="s">
        <v>13769</v>
      </c>
      <c r="P877" t="s">
        <v>13848</v>
      </c>
      <c r="Q877">
        <v>270103</v>
      </c>
      <c r="R877" t="s">
        <v>13539</v>
      </c>
      <c r="S877">
        <v>270103008</v>
      </c>
      <c r="T877" t="s">
        <v>13735</v>
      </c>
      <c r="U877">
        <v>51531.65044272122</v>
      </c>
      <c r="V877">
        <v>49467.703950349423</v>
      </c>
      <c r="W877">
        <v>60495.918212002056</v>
      </c>
    </row>
    <row r="878" spans="6:23" x14ac:dyDescent="0.25">
      <c r="F878">
        <v>9</v>
      </c>
      <c r="G878">
        <v>9101</v>
      </c>
      <c r="H878" t="s">
        <v>762</v>
      </c>
      <c r="I878" t="s">
        <v>1577</v>
      </c>
      <c r="J878">
        <v>3</v>
      </c>
      <c r="K878" t="s">
        <v>13853</v>
      </c>
      <c r="L878">
        <v>1</v>
      </c>
      <c r="M878" t="s">
        <v>8278</v>
      </c>
      <c r="N878">
        <v>1</v>
      </c>
      <c r="O878" t="s">
        <v>13769</v>
      </c>
      <c r="P878" t="s">
        <v>13849</v>
      </c>
      <c r="Q878">
        <v>270103</v>
      </c>
      <c r="R878" t="s">
        <v>13539</v>
      </c>
      <c r="S878">
        <v>270103008</v>
      </c>
      <c r="T878" t="s">
        <v>13735</v>
      </c>
      <c r="U878">
        <v>6197.4096683715561</v>
      </c>
      <c r="V878">
        <v>10783.722251853424</v>
      </c>
      <c r="W878">
        <v>13840.721721436963</v>
      </c>
    </row>
    <row r="879" spans="6:23" x14ac:dyDescent="0.25">
      <c r="F879">
        <v>9</v>
      </c>
      <c r="G879">
        <v>9102</v>
      </c>
      <c r="H879" t="s">
        <v>762</v>
      </c>
      <c r="I879" t="s">
        <v>1580</v>
      </c>
      <c r="J879">
        <v>1</v>
      </c>
      <c r="K879" t="s">
        <v>13847</v>
      </c>
      <c r="L879">
        <v>1</v>
      </c>
      <c r="M879" t="s">
        <v>8278</v>
      </c>
      <c r="N879">
        <v>1</v>
      </c>
      <c r="O879" t="s">
        <v>13769</v>
      </c>
      <c r="P879" t="s">
        <v>13848</v>
      </c>
      <c r="Q879">
        <v>270103</v>
      </c>
      <c r="R879" t="s">
        <v>13539</v>
      </c>
      <c r="S879">
        <v>270103008</v>
      </c>
      <c r="T879" t="s">
        <v>13735</v>
      </c>
      <c r="U879">
        <v>0</v>
      </c>
      <c r="V879">
        <v>68576.523788922277</v>
      </c>
      <c r="W879">
        <v>0</v>
      </c>
    </row>
    <row r="880" spans="6:23" x14ac:dyDescent="0.25">
      <c r="F880">
        <v>9</v>
      </c>
      <c r="G880">
        <v>9102</v>
      </c>
      <c r="H880" t="s">
        <v>762</v>
      </c>
      <c r="I880" t="s">
        <v>1580</v>
      </c>
      <c r="J880">
        <v>1</v>
      </c>
      <c r="K880" t="s">
        <v>13847</v>
      </c>
      <c r="L880">
        <v>1</v>
      </c>
      <c r="M880" t="s">
        <v>8278</v>
      </c>
      <c r="N880">
        <v>1</v>
      </c>
      <c r="O880" t="s">
        <v>13769</v>
      </c>
      <c r="P880" t="s">
        <v>13849</v>
      </c>
      <c r="Q880">
        <v>270103</v>
      </c>
      <c r="R880" t="s">
        <v>13539</v>
      </c>
      <c r="S880">
        <v>270103008</v>
      </c>
      <c r="T880" t="s">
        <v>13735</v>
      </c>
      <c r="U880">
        <v>0</v>
      </c>
      <c r="V880">
        <v>23287.843852069658</v>
      </c>
      <c r="W880">
        <v>0</v>
      </c>
    </row>
    <row r="881" spans="6:23" x14ac:dyDescent="0.25">
      <c r="F881">
        <v>9</v>
      </c>
      <c r="G881">
        <v>9102</v>
      </c>
      <c r="H881" t="s">
        <v>762</v>
      </c>
      <c r="I881" t="s">
        <v>1580</v>
      </c>
      <c r="J881">
        <v>1</v>
      </c>
      <c r="K881" t="s">
        <v>13847</v>
      </c>
      <c r="L881">
        <v>2</v>
      </c>
      <c r="M881" t="s">
        <v>13770</v>
      </c>
      <c r="N881">
        <v>1</v>
      </c>
      <c r="O881" t="s">
        <v>13769</v>
      </c>
      <c r="P881" t="s">
        <v>13850</v>
      </c>
      <c r="Q881">
        <v>270103</v>
      </c>
      <c r="R881" t="s">
        <v>13539</v>
      </c>
      <c r="S881">
        <v>270103008</v>
      </c>
      <c r="T881" t="s">
        <v>13735</v>
      </c>
      <c r="U881">
        <v>0</v>
      </c>
      <c r="V881">
        <v>64029.315732532174</v>
      </c>
      <c r="W881">
        <v>0</v>
      </c>
    </row>
    <row r="882" spans="6:23" x14ac:dyDescent="0.25">
      <c r="F882">
        <v>9</v>
      </c>
      <c r="G882">
        <v>9102</v>
      </c>
      <c r="H882" t="s">
        <v>762</v>
      </c>
      <c r="I882" t="s">
        <v>1580</v>
      </c>
      <c r="J882">
        <v>1</v>
      </c>
      <c r="K882" t="s">
        <v>13847</v>
      </c>
      <c r="L882">
        <v>2</v>
      </c>
      <c r="M882" t="s">
        <v>13770</v>
      </c>
      <c r="N882">
        <v>1</v>
      </c>
      <c r="O882" t="s">
        <v>13769</v>
      </c>
      <c r="P882" t="s">
        <v>13851</v>
      </c>
      <c r="Q882">
        <v>270103</v>
      </c>
      <c r="R882" t="s">
        <v>13539</v>
      </c>
      <c r="S882">
        <v>270103008</v>
      </c>
      <c r="T882" t="s">
        <v>13735</v>
      </c>
      <c r="U882">
        <v>0</v>
      </c>
      <c r="V882">
        <v>27835.051908459769</v>
      </c>
      <c r="W882">
        <v>0</v>
      </c>
    </row>
    <row r="883" spans="6:23" x14ac:dyDescent="0.25">
      <c r="F883">
        <v>9</v>
      </c>
      <c r="G883">
        <v>9102</v>
      </c>
      <c r="H883" t="s">
        <v>762</v>
      </c>
      <c r="I883" t="s">
        <v>1580</v>
      </c>
      <c r="J883">
        <v>2</v>
      </c>
      <c r="K883" t="s">
        <v>13852</v>
      </c>
      <c r="L883">
        <v>1</v>
      </c>
      <c r="M883" t="s">
        <v>8278</v>
      </c>
      <c r="N883">
        <v>1</v>
      </c>
      <c r="O883" t="s">
        <v>13769</v>
      </c>
      <c r="P883" t="s">
        <v>13848</v>
      </c>
      <c r="Q883">
        <v>270103</v>
      </c>
      <c r="R883" t="s">
        <v>13539</v>
      </c>
      <c r="S883">
        <v>270103008</v>
      </c>
      <c r="T883" t="s">
        <v>13735</v>
      </c>
      <c r="U883">
        <v>0</v>
      </c>
      <c r="V883">
        <v>84884.756105208435</v>
      </c>
      <c r="W883">
        <v>0</v>
      </c>
    </row>
    <row r="884" spans="6:23" x14ac:dyDescent="0.25">
      <c r="F884">
        <v>9</v>
      </c>
      <c r="G884">
        <v>9102</v>
      </c>
      <c r="H884" t="s">
        <v>762</v>
      </c>
      <c r="I884" t="s">
        <v>1580</v>
      </c>
      <c r="J884">
        <v>2</v>
      </c>
      <c r="K884" t="s">
        <v>13852</v>
      </c>
      <c r="L884">
        <v>1</v>
      </c>
      <c r="M884" t="s">
        <v>8278</v>
      </c>
      <c r="N884">
        <v>1</v>
      </c>
      <c r="O884" t="s">
        <v>13769</v>
      </c>
      <c r="P884" t="s">
        <v>13849</v>
      </c>
      <c r="Q884">
        <v>270103</v>
      </c>
      <c r="R884" t="s">
        <v>13539</v>
      </c>
      <c r="S884">
        <v>270103008</v>
      </c>
      <c r="T884" t="s">
        <v>13735</v>
      </c>
      <c r="U884">
        <v>0</v>
      </c>
      <c r="V884">
        <v>6979.6115357835042</v>
      </c>
      <c r="W884">
        <v>0</v>
      </c>
    </row>
    <row r="885" spans="6:23" x14ac:dyDescent="0.25">
      <c r="F885">
        <v>9</v>
      </c>
      <c r="G885">
        <v>9102</v>
      </c>
      <c r="H885" t="s">
        <v>762</v>
      </c>
      <c r="I885" t="s">
        <v>1580</v>
      </c>
      <c r="J885">
        <v>3</v>
      </c>
      <c r="K885" t="s">
        <v>13853</v>
      </c>
      <c r="L885">
        <v>1</v>
      </c>
      <c r="M885" t="s">
        <v>8278</v>
      </c>
      <c r="N885">
        <v>1</v>
      </c>
      <c r="O885" t="s">
        <v>13769</v>
      </c>
      <c r="P885" t="s">
        <v>13848</v>
      </c>
      <c r="Q885">
        <v>270103</v>
      </c>
      <c r="R885" t="s">
        <v>13539</v>
      </c>
      <c r="S885">
        <v>270103008</v>
      </c>
      <c r="T885" t="s">
        <v>13735</v>
      </c>
      <c r="U885">
        <v>0</v>
      </c>
      <c r="V885">
        <v>68576.523788922277</v>
      </c>
      <c r="W885">
        <v>0</v>
      </c>
    </row>
    <row r="886" spans="6:23" x14ac:dyDescent="0.25">
      <c r="F886">
        <v>9</v>
      </c>
      <c r="G886">
        <v>9102</v>
      </c>
      <c r="H886" t="s">
        <v>762</v>
      </c>
      <c r="I886" t="s">
        <v>1580</v>
      </c>
      <c r="J886">
        <v>3</v>
      </c>
      <c r="K886" t="s">
        <v>13853</v>
      </c>
      <c r="L886">
        <v>1</v>
      </c>
      <c r="M886" t="s">
        <v>8278</v>
      </c>
      <c r="N886">
        <v>1</v>
      </c>
      <c r="O886" t="s">
        <v>13769</v>
      </c>
      <c r="P886" t="s">
        <v>13849</v>
      </c>
      <c r="Q886">
        <v>270103</v>
      </c>
      <c r="R886" t="s">
        <v>13539</v>
      </c>
      <c r="S886">
        <v>270103008</v>
      </c>
      <c r="T886" t="s">
        <v>13735</v>
      </c>
      <c r="U886">
        <v>0</v>
      </c>
      <c r="V886">
        <v>23287.843852069658</v>
      </c>
      <c r="W886">
        <v>0</v>
      </c>
    </row>
    <row r="887" spans="6:23" x14ac:dyDescent="0.25">
      <c r="F887">
        <v>9</v>
      </c>
      <c r="G887">
        <v>9103</v>
      </c>
      <c r="H887" t="s">
        <v>762</v>
      </c>
      <c r="I887" t="s">
        <v>1583</v>
      </c>
      <c r="J887">
        <v>1</v>
      </c>
      <c r="K887" t="s">
        <v>13847</v>
      </c>
      <c r="L887">
        <v>1</v>
      </c>
      <c r="M887" t="s">
        <v>8278</v>
      </c>
      <c r="N887">
        <v>1</v>
      </c>
      <c r="O887" t="s">
        <v>13769</v>
      </c>
      <c r="P887" t="s">
        <v>13848</v>
      </c>
      <c r="Q887">
        <v>270103</v>
      </c>
      <c r="R887" t="s">
        <v>13539</v>
      </c>
      <c r="S887">
        <v>270103008</v>
      </c>
      <c r="T887" t="s">
        <v>13735</v>
      </c>
      <c r="U887">
        <v>0</v>
      </c>
      <c r="V887">
        <v>25003.120388971784</v>
      </c>
      <c r="W887">
        <v>0</v>
      </c>
    </row>
    <row r="888" spans="6:23" x14ac:dyDescent="0.25">
      <c r="F888">
        <v>9</v>
      </c>
      <c r="G888">
        <v>9103</v>
      </c>
      <c r="H888" t="s">
        <v>762</v>
      </c>
      <c r="I888" t="s">
        <v>1583</v>
      </c>
      <c r="J888">
        <v>1</v>
      </c>
      <c r="K888" t="s">
        <v>13847</v>
      </c>
      <c r="L888">
        <v>2</v>
      </c>
      <c r="M888" t="s">
        <v>13770</v>
      </c>
      <c r="N888">
        <v>1</v>
      </c>
      <c r="O888" t="s">
        <v>13769</v>
      </c>
      <c r="P888" t="s">
        <v>13850</v>
      </c>
      <c r="Q888">
        <v>270103</v>
      </c>
      <c r="R888" t="s">
        <v>13539</v>
      </c>
      <c r="S888">
        <v>270103008</v>
      </c>
      <c r="T888" t="s">
        <v>13735</v>
      </c>
      <c r="U888">
        <v>0</v>
      </c>
      <c r="V888">
        <v>21866.711713424054</v>
      </c>
      <c r="W888">
        <v>0</v>
      </c>
    </row>
    <row r="889" spans="6:23" x14ac:dyDescent="0.25">
      <c r="F889">
        <v>9</v>
      </c>
      <c r="G889">
        <v>9103</v>
      </c>
      <c r="H889" t="s">
        <v>762</v>
      </c>
      <c r="I889" t="s">
        <v>1583</v>
      </c>
      <c r="J889">
        <v>1</v>
      </c>
      <c r="K889" t="s">
        <v>13847</v>
      </c>
      <c r="L889">
        <v>2</v>
      </c>
      <c r="M889" t="s">
        <v>13770</v>
      </c>
      <c r="N889">
        <v>1</v>
      </c>
      <c r="O889" t="s">
        <v>13769</v>
      </c>
      <c r="P889" t="s">
        <v>13851</v>
      </c>
      <c r="Q889">
        <v>270103</v>
      </c>
      <c r="R889" t="s">
        <v>13539</v>
      </c>
      <c r="S889">
        <v>270103008</v>
      </c>
      <c r="T889" t="s">
        <v>13735</v>
      </c>
      <c r="U889">
        <v>0</v>
      </c>
      <c r="V889">
        <v>3136.4086755477265</v>
      </c>
      <c r="W889">
        <v>0</v>
      </c>
    </row>
    <row r="890" spans="6:23" x14ac:dyDescent="0.25">
      <c r="F890">
        <v>9</v>
      </c>
      <c r="G890">
        <v>9103</v>
      </c>
      <c r="H890" t="s">
        <v>762</v>
      </c>
      <c r="I890" t="s">
        <v>1583</v>
      </c>
      <c r="J890">
        <v>2</v>
      </c>
      <c r="K890" t="s">
        <v>13852</v>
      </c>
      <c r="L890">
        <v>1</v>
      </c>
      <c r="M890" t="s">
        <v>8278</v>
      </c>
      <c r="N890">
        <v>1</v>
      </c>
      <c r="O890" t="s">
        <v>13769</v>
      </c>
      <c r="P890" t="s">
        <v>13848</v>
      </c>
      <c r="Q890">
        <v>270103</v>
      </c>
      <c r="R890" t="s">
        <v>13539</v>
      </c>
      <c r="S890">
        <v>270103008</v>
      </c>
      <c r="T890" t="s">
        <v>13735</v>
      </c>
      <c r="U890">
        <v>0</v>
      </c>
      <c r="V890">
        <v>25003.120388971784</v>
      </c>
      <c r="W890">
        <v>0</v>
      </c>
    </row>
    <row r="891" spans="6:23" x14ac:dyDescent="0.25">
      <c r="F891">
        <v>9</v>
      </c>
      <c r="G891">
        <v>9103</v>
      </c>
      <c r="H891" t="s">
        <v>762</v>
      </c>
      <c r="I891" t="s">
        <v>1583</v>
      </c>
      <c r="J891">
        <v>3</v>
      </c>
      <c r="K891" t="s">
        <v>13853</v>
      </c>
      <c r="L891">
        <v>1</v>
      </c>
      <c r="M891" t="s">
        <v>8278</v>
      </c>
      <c r="N891">
        <v>1</v>
      </c>
      <c r="O891" t="s">
        <v>13769</v>
      </c>
      <c r="P891" t="s">
        <v>13848</v>
      </c>
      <c r="Q891">
        <v>270103</v>
      </c>
      <c r="R891" t="s">
        <v>13539</v>
      </c>
      <c r="S891">
        <v>270103008</v>
      </c>
      <c r="T891" t="s">
        <v>13735</v>
      </c>
      <c r="U891">
        <v>0</v>
      </c>
      <c r="V891">
        <v>25003.120388971784</v>
      </c>
      <c r="W891">
        <v>0</v>
      </c>
    </row>
    <row r="892" spans="6:23" x14ac:dyDescent="0.25">
      <c r="F892">
        <v>9</v>
      </c>
      <c r="G892">
        <v>9105</v>
      </c>
      <c r="H892" t="s">
        <v>762</v>
      </c>
      <c r="I892" t="s">
        <v>1589</v>
      </c>
      <c r="J892">
        <v>1</v>
      </c>
      <c r="K892" t="s">
        <v>13847</v>
      </c>
      <c r="L892">
        <v>1</v>
      </c>
      <c r="M892" t="s">
        <v>8278</v>
      </c>
      <c r="N892">
        <v>1</v>
      </c>
      <c r="O892" t="s">
        <v>13769</v>
      </c>
      <c r="P892" t="s">
        <v>13848</v>
      </c>
      <c r="Q892">
        <v>270103</v>
      </c>
      <c r="R892" t="s">
        <v>13539</v>
      </c>
      <c r="S892">
        <v>270103008</v>
      </c>
      <c r="T892" t="s">
        <v>13735</v>
      </c>
      <c r="U892">
        <v>0</v>
      </c>
      <c r="V892">
        <v>29635.406337004875</v>
      </c>
      <c r="W892">
        <v>64999.294210119289</v>
      </c>
    </row>
    <row r="893" spans="6:23" x14ac:dyDescent="0.25">
      <c r="F893">
        <v>9</v>
      </c>
      <c r="G893">
        <v>9105</v>
      </c>
      <c r="H893" t="s">
        <v>762</v>
      </c>
      <c r="I893" t="s">
        <v>1589</v>
      </c>
      <c r="J893">
        <v>1</v>
      </c>
      <c r="K893" t="s">
        <v>13847</v>
      </c>
      <c r="L893">
        <v>1</v>
      </c>
      <c r="M893" t="s">
        <v>8278</v>
      </c>
      <c r="N893">
        <v>1</v>
      </c>
      <c r="O893" t="s">
        <v>13769</v>
      </c>
      <c r="P893" t="s">
        <v>13849</v>
      </c>
      <c r="Q893">
        <v>270103</v>
      </c>
      <c r="R893" t="s">
        <v>13539</v>
      </c>
      <c r="S893">
        <v>270103008</v>
      </c>
      <c r="T893" t="s">
        <v>13735</v>
      </c>
      <c r="U893">
        <v>0</v>
      </c>
      <c r="V893">
        <v>7041.6159464394432</v>
      </c>
      <c r="W893">
        <v>20270.863885898743</v>
      </c>
    </row>
    <row r="894" spans="6:23" x14ac:dyDescent="0.25">
      <c r="F894">
        <v>9</v>
      </c>
      <c r="G894">
        <v>9105</v>
      </c>
      <c r="H894" t="s">
        <v>762</v>
      </c>
      <c r="I894" t="s">
        <v>1589</v>
      </c>
      <c r="J894">
        <v>1</v>
      </c>
      <c r="K894" t="s">
        <v>13847</v>
      </c>
      <c r="L894">
        <v>2</v>
      </c>
      <c r="M894" t="s">
        <v>13770</v>
      </c>
      <c r="N894">
        <v>1</v>
      </c>
      <c r="O894" t="s">
        <v>13769</v>
      </c>
      <c r="P894" t="s">
        <v>13850</v>
      </c>
      <c r="Q894">
        <v>270103</v>
      </c>
      <c r="R894" t="s">
        <v>13539</v>
      </c>
      <c r="S894">
        <v>270103008</v>
      </c>
      <c r="T894" t="s">
        <v>13735</v>
      </c>
      <c r="U894">
        <v>0</v>
      </c>
      <c r="V894">
        <v>29635.406337004875</v>
      </c>
      <c r="W894">
        <v>64999.294210119289</v>
      </c>
    </row>
    <row r="895" spans="6:23" x14ac:dyDescent="0.25">
      <c r="F895">
        <v>9</v>
      </c>
      <c r="G895">
        <v>9105</v>
      </c>
      <c r="H895" t="s">
        <v>762</v>
      </c>
      <c r="I895" t="s">
        <v>1589</v>
      </c>
      <c r="J895">
        <v>1</v>
      </c>
      <c r="K895" t="s">
        <v>13847</v>
      </c>
      <c r="L895">
        <v>2</v>
      </c>
      <c r="M895" t="s">
        <v>13770</v>
      </c>
      <c r="N895">
        <v>1</v>
      </c>
      <c r="O895" t="s">
        <v>13769</v>
      </c>
      <c r="P895" t="s">
        <v>13851</v>
      </c>
      <c r="Q895">
        <v>270103</v>
      </c>
      <c r="R895" t="s">
        <v>13539</v>
      </c>
      <c r="S895">
        <v>270103008</v>
      </c>
      <c r="T895" t="s">
        <v>13735</v>
      </c>
      <c r="U895">
        <v>0</v>
      </c>
      <c r="V895">
        <v>7041.6159464394432</v>
      </c>
      <c r="W895">
        <v>20270.863885898743</v>
      </c>
    </row>
    <row r="896" spans="6:23" x14ac:dyDescent="0.25">
      <c r="F896">
        <v>9</v>
      </c>
      <c r="G896">
        <v>9105</v>
      </c>
      <c r="H896" t="s">
        <v>762</v>
      </c>
      <c r="I896" t="s">
        <v>1589</v>
      </c>
      <c r="J896">
        <v>2</v>
      </c>
      <c r="K896" t="s">
        <v>13852</v>
      </c>
      <c r="L896">
        <v>1</v>
      </c>
      <c r="M896" t="s">
        <v>8278</v>
      </c>
      <c r="N896">
        <v>1</v>
      </c>
      <c r="O896" t="s">
        <v>13769</v>
      </c>
      <c r="P896" t="s">
        <v>13848</v>
      </c>
      <c r="Q896">
        <v>270103</v>
      </c>
      <c r="R896" t="s">
        <v>13539</v>
      </c>
      <c r="S896">
        <v>270103008</v>
      </c>
      <c r="T896" t="s">
        <v>13735</v>
      </c>
      <c r="U896">
        <v>0</v>
      </c>
      <c r="V896">
        <v>36677.022283444319</v>
      </c>
      <c r="W896">
        <v>85270.158096018044</v>
      </c>
    </row>
    <row r="897" spans="6:23" x14ac:dyDescent="0.25">
      <c r="F897">
        <v>9</v>
      </c>
      <c r="G897">
        <v>9105</v>
      </c>
      <c r="H897" t="s">
        <v>762</v>
      </c>
      <c r="I897" t="s">
        <v>1589</v>
      </c>
      <c r="J897">
        <v>3</v>
      </c>
      <c r="K897" t="s">
        <v>13853</v>
      </c>
      <c r="L897">
        <v>1</v>
      </c>
      <c r="M897" t="s">
        <v>8278</v>
      </c>
      <c r="N897">
        <v>1</v>
      </c>
      <c r="O897" t="s">
        <v>13769</v>
      </c>
      <c r="P897" t="s">
        <v>13848</v>
      </c>
      <c r="Q897">
        <v>270103</v>
      </c>
      <c r="R897" t="s">
        <v>13539</v>
      </c>
      <c r="S897">
        <v>270103008</v>
      </c>
      <c r="T897" t="s">
        <v>13735</v>
      </c>
      <c r="U897">
        <v>0</v>
      </c>
      <c r="V897">
        <v>29635.406337004875</v>
      </c>
      <c r="W897">
        <v>64999.294210119289</v>
      </c>
    </row>
    <row r="898" spans="6:23" x14ac:dyDescent="0.25">
      <c r="F898">
        <v>9</v>
      </c>
      <c r="G898">
        <v>9105</v>
      </c>
      <c r="H898" t="s">
        <v>762</v>
      </c>
      <c r="I898" t="s">
        <v>1589</v>
      </c>
      <c r="J898">
        <v>3</v>
      </c>
      <c r="K898" t="s">
        <v>13853</v>
      </c>
      <c r="L898">
        <v>1</v>
      </c>
      <c r="M898" t="s">
        <v>8278</v>
      </c>
      <c r="N898">
        <v>1</v>
      </c>
      <c r="O898" t="s">
        <v>13769</v>
      </c>
      <c r="P898" t="s">
        <v>13849</v>
      </c>
      <c r="Q898">
        <v>270103</v>
      </c>
      <c r="R898" t="s">
        <v>13539</v>
      </c>
      <c r="S898">
        <v>270103008</v>
      </c>
      <c r="T898" t="s">
        <v>13735</v>
      </c>
      <c r="U898">
        <v>0</v>
      </c>
      <c r="V898">
        <v>7041.6159464394432</v>
      </c>
      <c r="W898">
        <v>20270.863885898743</v>
      </c>
    </row>
    <row r="899" spans="6:23" x14ac:dyDescent="0.25">
      <c r="F899">
        <v>9</v>
      </c>
      <c r="G899">
        <v>9107</v>
      </c>
      <c r="H899" t="s">
        <v>762</v>
      </c>
      <c r="I899" t="s">
        <v>1595</v>
      </c>
      <c r="J899">
        <v>1</v>
      </c>
      <c r="K899" t="s">
        <v>13847</v>
      </c>
      <c r="L899">
        <v>1</v>
      </c>
      <c r="M899" t="s">
        <v>8278</v>
      </c>
      <c r="N899">
        <v>1</v>
      </c>
      <c r="O899" t="s">
        <v>13769</v>
      </c>
      <c r="P899" t="s">
        <v>13848</v>
      </c>
      <c r="Q899">
        <v>270103</v>
      </c>
      <c r="R899" t="s">
        <v>13539</v>
      </c>
      <c r="S899">
        <v>270103008</v>
      </c>
      <c r="T899" t="s">
        <v>13735</v>
      </c>
      <c r="U899">
        <v>0</v>
      </c>
      <c r="V899">
        <v>0</v>
      </c>
      <c r="W899">
        <v>109847.07019390454</v>
      </c>
    </row>
    <row r="900" spans="6:23" x14ac:dyDescent="0.25">
      <c r="F900">
        <v>9</v>
      </c>
      <c r="G900">
        <v>9107</v>
      </c>
      <c r="H900" t="s">
        <v>762</v>
      </c>
      <c r="I900" t="s">
        <v>1595</v>
      </c>
      <c r="J900">
        <v>1</v>
      </c>
      <c r="K900" t="s">
        <v>13847</v>
      </c>
      <c r="L900">
        <v>1</v>
      </c>
      <c r="M900" t="s">
        <v>8278</v>
      </c>
      <c r="N900">
        <v>1</v>
      </c>
      <c r="O900" t="s">
        <v>13769</v>
      </c>
      <c r="P900" t="s">
        <v>13849</v>
      </c>
      <c r="Q900">
        <v>270103</v>
      </c>
      <c r="R900" t="s">
        <v>13539</v>
      </c>
      <c r="S900">
        <v>270103008</v>
      </c>
      <c r="T900" t="s">
        <v>13735</v>
      </c>
      <c r="U900">
        <v>0</v>
      </c>
      <c r="V900">
        <v>0</v>
      </c>
      <c r="W900">
        <v>9705.627988778906</v>
      </c>
    </row>
    <row r="901" spans="6:23" x14ac:dyDescent="0.25">
      <c r="F901">
        <v>9</v>
      </c>
      <c r="G901">
        <v>9107</v>
      </c>
      <c r="H901" t="s">
        <v>762</v>
      </c>
      <c r="I901" t="s">
        <v>1595</v>
      </c>
      <c r="J901">
        <v>1</v>
      </c>
      <c r="K901" t="s">
        <v>13847</v>
      </c>
      <c r="L901">
        <v>2</v>
      </c>
      <c r="M901" t="s">
        <v>13770</v>
      </c>
      <c r="N901">
        <v>1</v>
      </c>
      <c r="O901" t="s">
        <v>13769</v>
      </c>
      <c r="P901" t="s">
        <v>13850</v>
      </c>
      <c r="Q901">
        <v>270103</v>
      </c>
      <c r="R901" t="s">
        <v>13539</v>
      </c>
      <c r="S901">
        <v>270103008</v>
      </c>
      <c r="T901" t="s">
        <v>13735</v>
      </c>
      <c r="U901">
        <v>0</v>
      </c>
      <c r="V901">
        <v>0</v>
      </c>
      <c r="W901">
        <v>109847.07019390454</v>
      </c>
    </row>
    <row r="902" spans="6:23" x14ac:dyDescent="0.25">
      <c r="F902">
        <v>9</v>
      </c>
      <c r="G902">
        <v>9107</v>
      </c>
      <c r="H902" t="s">
        <v>762</v>
      </c>
      <c r="I902" t="s">
        <v>1595</v>
      </c>
      <c r="J902">
        <v>1</v>
      </c>
      <c r="K902" t="s">
        <v>13847</v>
      </c>
      <c r="L902">
        <v>2</v>
      </c>
      <c r="M902" t="s">
        <v>13770</v>
      </c>
      <c r="N902">
        <v>1</v>
      </c>
      <c r="O902" t="s">
        <v>13769</v>
      </c>
      <c r="P902" t="s">
        <v>13851</v>
      </c>
      <c r="Q902">
        <v>270103</v>
      </c>
      <c r="R902" t="s">
        <v>13539</v>
      </c>
      <c r="S902">
        <v>270103008</v>
      </c>
      <c r="T902" t="s">
        <v>13735</v>
      </c>
      <c r="U902">
        <v>0</v>
      </c>
      <c r="V902">
        <v>0</v>
      </c>
      <c r="W902">
        <v>9705.627988778906</v>
      </c>
    </row>
    <row r="903" spans="6:23" x14ac:dyDescent="0.25">
      <c r="F903">
        <v>9</v>
      </c>
      <c r="G903">
        <v>9107</v>
      </c>
      <c r="H903" t="s">
        <v>762</v>
      </c>
      <c r="I903" t="s">
        <v>1595</v>
      </c>
      <c r="J903">
        <v>2</v>
      </c>
      <c r="K903" t="s">
        <v>13852</v>
      </c>
      <c r="L903">
        <v>1</v>
      </c>
      <c r="M903" t="s">
        <v>8278</v>
      </c>
      <c r="N903">
        <v>1</v>
      </c>
      <c r="O903" t="s">
        <v>13769</v>
      </c>
      <c r="P903" t="s">
        <v>13848</v>
      </c>
      <c r="Q903">
        <v>270103</v>
      </c>
      <c r="R903" t="s">
        <v>13539</v>
      </c>
      <c r="S903">
        <v>270103008</v>
      </c>
      <c r="T903" t="s">
        <v>13735</v>
      </c>
      <c r="U903">
        <v>0</v>
      </c>
      <c r="V903">
        <v>0</v>
      </c>
      <c r="W903">
        <v>109847.07019390454</v>
      </c>
    </row>
    <row r="904" spans="6:23" x14ac:dyDescent="0.25">
      <c r="F904">
        <v>9</v>
      </c>
      <c r="G904">
        <v>9107</v>
      </c>
      <c r="H904" t="s">
        <v>762</v>
      </c>
      <c r="I904" t="s">
        <v>1595</v>
      </c>
      <c r="J904">
        <v>2</v>
      </c>
      <c r="K904" t="s">
        <v>13852</v>
      </c>
      <c r="L904">
        <v>1</v>
      </c>
      <c r="M904" t="s">
        <v>8278</v>
      </c>
      <c r="N904">
        <v>1</v>
      </c>
      <c r="O904" t="s">
        <v>13769</v>
      </c>
      <c r="P904" t="s">
        <v>13849</v>
      </c>
      <c r="Q904">
        <v>270103</v>
      </c>
      <c r="R904" t="s">
        <v>13539</v>
      </c>
      <c r="S904">
        <v>270103008</v>
      </c>
      <c r="T904" t="s">
        <v>13735</v>
      </c>
      <c r="U904">
        <v>0</v>
      </c>
      <c r="V904">
        <v>0</v>
      </c>
      <c r="W904">
        <v>9705.627988778906</v>
      </c>
    </row>
    <row r="905" spans="6:23" x14ac:dyDescent="0.25">
      <c r="F905">
        <v>9</v>
      </c>
      <c r="G905">
        <v>9107</v>
      </c>
      <c r="H905" t="s">
        <v>762</v>
      </c>
      <c r="I905" t="s">
        <v>1595</v>
      </c>
      <c r="J905">
        <v>3</v>
      </c>
      <c r="K905" t="s">
        <v>13853</v>
      </c>
      <c r="L905">
        <v>1</v>
      </c>
      <c r="M905" t="s">
        <v>8278</v>
      </c>
      <c r="N905">
        <v>1</v>
      </c>
      <c r="O905" t="s">
        <v>13769</v>
      </c>
      <c r="P905" t="s">
        <v>13848</v>
      </c>
      <c r="Q905">
        <v>270103</v>
      </c>
      <c r="R905" t="s">
        <v>13539</v>
      </c>
      <c r="S905">
        <v>270103008</v>
      </c>
      <c r="T905" t="s">
        <v>13735</v>
      </c>
      <c r="U905">
        <v>0</v>
      </c>
      <c r="V905">
        <v>0</v>
      </c>
      <c r="W905">
        <v>109847.07019390454</v>
      </c>
    </row>
    <row r="906" spans="6:23" x14ac:dyDescent="0.25">
      <c r="F906">
        <v>9</v>
      </c>
      <c r="G906">
        <v>9107</v>
      </c>
      <c r="H906" t="s">
        <v>762</v>
      </c>
      <c r="I906" t="s">
        <v>1595</v>
      </c>
      <c r="J906">
        <v>3</v>
      </c>
      <c r="K906" t="s">
        <v>13853</v>
      </c>
      <c r="L906">
        <v>1</v>
      </c>
      <c r="M906" t="s">
        <v>8278</v>
      </c>
      <c r="N906">
        <v>1</v>
      </c>
      <c r="O906" t="s">
        <v>13769</v>
      </c>
      <c r="P906" t="s">
        <v>13849</v>
      </c>
      <c r="Q906">
        <v>270103</v>
      </c>
      <c r="R906" t="s">
        <v>13539</v>
      </c>
      <c r="S906">
        <v>270103008</v>
      </c>
      <c r="T906" t="s">
        <v>13735</v>
      </c>
      <c r="U906">
        <v>0</v>
      </c>
      <c r="V906">
        <v>0</v>
      </c>
      <c r="W906">
        <v>9705.627988778906</v>
      </c>
    </row>
    <row r="907" spans="6:23" x14ac:dyDescent="0.25">
      <c r="F907">
        <v>9</v>
      </c>
      <c r="G907">
        <v>9108</v>
      </c>
      <c r="H907" t="s">
        <v>762</v>
      </c>
      <c r="I907" t="s">
        <v>1598</v>
      </c>
      <c r="J907">
        <v>1</v>
      </c>
      <c r="K907" t="s">
        <v>13847</v>
      </c>
      <c r="L907">
        <v>1</v>
      </c>
      <c r="M907" t="s">
        <v>8278</v>
      </c>
      <c r="N907">
        <v>1</v>
      </c>
      <c r="O907" t="s">
        <v>13769</v>
      </c>
      <c r="P907" t="s">
        <v>13848</v>
      </c>
      <c r="Q907">
        <v>270103</v>
      </c>
      <c r="R907" t="s">
        <v>13539</v>
      </c>
      <c r="S907">
        <v>270103008</v>
      </c>
      <c r="T907" t="s">
        <v>13735</v>
      </c>
      <c r="U907">
        <v>0</v>
      </c>
      <c r="V907">
        <v>42127.300205332976</v>
      </c>
      <c r="W907">
        <v>57047.03801445225</v>
      </c>
    </row>
    <row r="908" spans="6:23" x14ac:dyDescent="0.25">
      <c r="F908">
        <v>9</v>
      </c>
      <c r="G908">
        <v>9108</v>
      </c>
      <c r="H908" t="s">
        <v>762</v>
      </c>
      <c r="I908" t="s">
        <v>1598</v>
      </c>
      <c r="J908">
        <v>1</v>
      </c>
      <c r="K908" t="s">
        <v>13847</v>
      </c>
      <c r="L908">
        <v>1</v>
      </c>
      <c r="M908" t="s">
        <v>8278</v>
      </c>
      <c r="N908">
        <v>1</v>
      </c>
      <c r="O908" t="s">
        <v>13769</v>
      </c>
      <c r="P908" t="s">
        <v>13849</v>
      </c>
      <c r="Q908">
        <v>270103</v>
      </c>
      <c r="R908" t="s">
        <v>13539</v>
      </c>
      <c r="S908">
        <v>270103008</v>
      </c>
      <c r="T908" t="s">
        <v>13735</v>
      </c>
      <c r="U908">
        <v>0</v>
      </c>
      <c r="V908">
        <v>12172.581098318704</v>
      </c>
      <c r="W908">
        <v>6498.933300072651</v>
      </c>
    </row>
    <row r="909" spans="6:23" x14ac:dyDescent="0.25">
      <c r="F909">
        <v>9</v>
      </c>
      <c r="G909">
        <v>9108</v>
      </c>
      <c r="H909" t="s">
        <v>762</v>
      </c>
      <c r="I909" t="s">
        <v>1598</v>
      </c>
      <c r="J909">
        <v>1</v>
      </c>
      <c r="K909" t="s">
        <v>13847</v>
      </c>
      <c r="L909">
        <v>2</v>
      </c>
      <c r="M909" t="s">
        <v>13770</v>
      </c>
      <c r="N909">
        <v>1</v>
      </c>
      <c r="O909" t="s">
        <v>13769</v>
      </c>
      <c r="P909" t="s">
        <v>13850</v>
      </c>
      <c r="Q909">
        <v>270103</v>
      </c>
      <c r="R909" t="s">
        <v>13539</v>
      </c>
      <c r="S909">
        <v>270103008</v>
      </c>
      <c r="T909" t="s">
        <v>13735</v>
      </c>
      <c r="U909">
        <v>0</v>
      </c>
      <c r="V909">
        <v>37705.650660054322</v>
      </c>
      <c r="W909">
        <v>38247.934970903356</v>
      </c>
    </row>
    <row r="910" spans="6:23" x14ac:dyDescent="0.25">
      <c r="F910">
        <v>9</v>
      </c>
      <c r="G910">
        <v>9108</v>
      </c>
      <c r="H910" t="s">
        <v>762</v>
      </c>
      <c r="I910" t="s">
        <v>1598</v>
      </c>
      <c r="J910">
        <v>1</v>
      </c>
      <c r="K910" t="s">
        <v>13847</v>
      </c>
      <c r="L910">
        <v>2</v>
      </c>
      <c r="M910" t="s">
        <v>13770</v>
      </c>
      <c r="N910">
        <v>1</v>
      </c>
      <c r="O910" t="s">
        <v>13769</v>
      </c>
      <c r="P910" t="s">
        <v>13851</v>
      </c>
      <c r="Q910">
        <v>270103</v>
      </c>
      <c r="R910" t="s">
        <v>13539</v>
      </c>
      <c r="S910">
        <v>270103008</v>
      </c>
      <c r="T910" t="s">
        <v>13735</v>
      </c>
      <c r="U910">
        <v>0</v>
      </c>
      <c r="V910">
        <v>16594.230643597359</v>
      </c>
      <c r="W910">
        <v>25298.036343621548</v>
      </c>
    </row>
    <row r="911" spans="6:23" x14ac:dyDescent="0.25">
      <c r="F911">
        <v>9</v>
      </c>
      <c r="G911">
        <v>9108</v>
      </c>
      <c r="H911" t="s">
        <v>762</v>
      </c>
      <c r="I911" t="s">
        <v>1598</v>
      </c>
      <c r="J911">
        <v>2</v>
      </c>
      <c r="K911" t="s">
        <v>13852</v>
      </c>
      <c r="L911">
        <v>1</v>
      </c>
      <c r="M911" t="s">
        <v>8278</v>
      </c>
      <c r="N911">
        <v>1</v>
      </c>
      <c r="O911" t="s">
        <v>13769</v>
      </c>
      <c r="P911" t="s">
        <v>13848</v>
      </c>
      <c r="Q911">
        <v>270103</v>
      </c>
      <c r="R911" t="s">
        <v>13539</v>
      </c>
      <c r="S911">
        <v>270103008</v>
      </c>
      <c r="T911" t="s">
        <v>13735</v>
      </c>
      <c r="U911">
        <v>0</v>
      </c>
      <c r="V911">
        <v>51419.182237271947</v>
      </c>
      <c r="W911">
        <v>63545.971314524912</v>
      </c>
    </row>
    <row r="912" spans="6:23" x14ac:dyDescent="0.25">
      <c r="F912">
        <v>9</v>
      </c>
      <c r="G912">
        <v>9108</v>
      </c>
      <c r="H912" t="s">
        <v>762</v>
      </c>
      <c r="I912" t="s">
        <v>1598</v>
      </c>
      <c r="J912">
        <v>2</v>
      </c>
      <c r="K912" t="s">
        <v>13852</v>
      </c>
      <c r="L912">
        <v>1</v>
      </c>
      <c r="M912" t="s">
        <v>8278</v>
      </c>
      <c r="N912">
        <v>1</v>
      </c>
      <c r="O912" t="s">
        <v>13769</v>
      </c>
      <c r="P912" t="s">
        <v>13849</v>
      </c>
      <c r="Q912">
        <v>270103</v>
      </c>
      <c r="R912" t="s">
        <v>13539</v>
      </c>
      <c r="S912">
        <v>270103008</v>
      </c>
      <c r="T912" t="s">
        <v>13735</v>
      </c>
      <c r="U912">
        <v>0</v>
      </c>
      <c r="V912">
        <v>2880.6990663797355</v>
      </c>
      <c r="W912">
        <v>0</v>
      </c>
    </row>
    <row r="913" spans="6:23" x14ac:dyDescent="0.25">
      <c r="F913">
        <v>9</v>
      </c>
      <c r="G913">
        <v>9108</v>
      </c>
      <c r="H913" t="s">
        <v>762</v>
      </c>
      <c r="I913" t="s">
        <v>1598</v>
      </c>
      <c r="J913">
        <v>3</v>
      </c>
      <c r="K913" t="s">
        <v>13853</v>
      </c>
      <c r="L913">
        <v>1</v>
      </c>
      <c r="M913" t="s">
        <v>8278</v>
      </c>
      <c r="N913">
        <v>1</v>
      </c>
      <c r="O913" t="s">
        <v>13769</v>
      </c>
      <c r="P913" t="s">
        <v>13848</v>
      </c>
      <c r="Q913">
        <v>270103</v>
      </c>
      <c r="R913" t="s">
        <v>13539</v>
      </c>
      <c r="S913">
        <v>270103008</v>
      </c>
      <c r="T913" t="s">
        <v>13735</v>
      </c>
      <c r="U913">
        <v>0</v>
      </c>
      <c r="V913">
        <v>42127.300205332976</v>
      </c>
      <c r="W913">
        <v>57047.03801445225</v>
      </c>
    </row>
    <row r="914" spans="6:23" x14ac:dyDescent="0.25">
      <c r="F914">
        <v>9</v>
      </c>
      <c r="G914">
        <v>9108</v>
      </c>
      <c r="H914" t="s">
        <v>762</v>
      </c>
      <c r="I914" t="s">
        <v>1598</v>
      </c>
      <c r="J914">
        <v>3</v>
      </c>
      <c r="K914" t="s">
        <v>13853</v>
      </c>
      <c r="L914">
        <v>1</v>
      </c>
      <c r="M914" t="s">
        <v>8278</v>
      </c>
      <c r="N914">
        <v>1</v>
      </c>
      <c r="O914" t="s">
        <v>13769</v>
      </c>
      <c r="P914" t="s">
        <v>13849</v>
      </c>
      <c r="Q914">
        <v>270103</v>
      </c>
      <c r="R914" t="s">
        <v>13539</v>
      </c>
      <c r="S914">
        <v>270103008</v>
      </c>
      <c r="T914" t="s">
        <v>13735</v>
      </c>
      <c r="U914">
        <v>0</v>
      </c>
      <c r="V914">
        <v>12172.581098318704</v>
      </c>
      <c r="W914">
        <v>6498.933300072651</v>
      </c>
    </row>
    <row r="915" spans="6:23" x14ac:dyDescent="0.25">
      <c r="F915">
        <v>9</v>
      </c>
      <c r="G915">
        <v>9109</v>
      </c>
      <c r="H915" t="s">
        <v>762</v>
      </c>
      <c r="I915" t="s">
        <v>1601</v>
      </c>
      <c r="J915">
        <v>1</v>
      </c>
      <c r="K915" t="s">
        <v>13847</v>
      </c>
      <c r="L915">
        <v>1</v>
      </c>
      <c r="M915" t="s">
        <v>8278</v>
      </c>
      <c r="N915">
        <v>1</v>
      </c>
      <c r="O915" t="s">
        <v>13769</v>
      </c>
      <c r="P915" t="s">
        <v>13848</v>
      </c>
      <c r="Q915">
        <v>270103</v>
      </c>
      <c r="R915" t="s">
        <v>13539</v>
      </c>
      <c r="S915">
        <v>270103008</v>
      </c>
      <c r="T915" t="s">
        <v>13735</v>
      </c>
      <c r="U915">
        <v>0</v>
      </c>
      <c r="V915">
        <v>12656.596334185853</v>
      </c>
      <c r="W915">
        <v>96687.473997678331</v>
      </c>
    </row>
    <row r="916" spans="6:23" x14ac:dyDescent="0.25">
      <c r="F916">
        <v>9</v>
      </c>
      <c r="G916">
        <v>9109</v>
      </c>
      <c r="H916" t="s">
        <v>762</v>
      </c>
      <c r="I916" t="s">
        <v>1601</v>
      </c>
      <c r="J916">
        <v>1</v>
      </c>
      <c r="K916" t="s">
        <v>13847</v>
      </c>
      <c r="L916">
        <v>1</v>
      </c>
      <c r="M916" t="s">
        <v>8278</v>
      </c>
      <c r="N916">
        <v>1</v>
      </c>
      <c r="O916" t="s">
        <v>13769</v>
      </c>
      <c r="P916" t="s">
        <v>13849</v>
      </c>
      <c r="Q916">
        <v>270103</v>
      </c>
      <c r="R916" t="s">
        <v>13539</v>
      </c>
      <c r="S916">
        <v>270103008</v>
      </c>
      <c r="T916" t="s">
        <v>13735</v>
      </c>
      <c r="U916">
        <v>0</v>
      </c>
      <c r="V916">
        <v>13269.020752423352</v>
      </c>
      <c r="W916">
        <v>54040.043454420476</v>
      </c>
    </row>
    <row r="917" spans="6:23" x14ac:dyDescent="0.25">
      <c r="F917">
        <v>9</v>
      </c>
      <c r="G917">
        <v>9109</v>
      </c>
      <c r="H917" t="s">
        <v>762</v>
      </c>
      <c r="I917" t="s">
        <v>1601</v>
      </c>
      <c r="J917">
        <v>1</v>
      </c>
      <c r="K917" t="s">
        <v>13847</v>
      </c>
      <c r="L917">
        <v>2</v>
      </c>
      <c r="M917" t="s">
        <v>13770</v>
      </c>
      <c r="N917">
        <v>1</v>
      </c>
      <c r="O917" t="s">
        <v>13769</v>
      </c>
      <c r="P917" t="s">
        <v>13850</v>
      </c>
      <c r="Q917">
        <v>270103</v>
      </c>
      <c r="R917" t="s">
        <v>13539</v>
      </c>
      <c r="S917">
        <v>270103008</v>
      </c>
      <c r="T917" t="s">
        <v>13735</v>
      </c>
      <c r="U917">
        <v>0</v>
      </c>
      <c r="V917">
        <v>12656.596334185853</v>
      </c>
      <c r="W917">
        <v>81375.933412974831</v>
      </c>
    </row>
    <row r="918" spans="6:23" x14ac:dyDescent="0.25">
      <c r="F918">
        <v>9</v>
      </c>
      <c r="G918">
        <v>9109</v>
      </c>
      <c r="H918" t="s">
        <v>762</v>
      </c>
      <c r="I918" t="s">
        <v>1601</v>
      </c>
      <c r="J918">
        <v>1</v>
      </c>
      <c r="K918" t="s">
        <v>13847</v>
      </c>
      <c r="L918">
        <v>2</v>
      </c>
      <c r="M918" t="s">
        <v>13770</v>
      </c>
      <c r="N918">
        <v>1</v>
      </c>
      <c r="O918" t="s">
        <v>13769</v>
      </c>
      <c r="P918" t="s">
        <v>13851</v>
      </c>
      <c r="Q918">
        <v>270103</v>
      </c>
      <c r="R918" t="s">
        <v>13539</v>
      </c>
      <c r="S918">
        <v>270103008</v>
      </c>
      <c r="T918" t="s">
        <v>13735</v>
      </c>
      <c r="U918">
        <v>0</v>
      </c>
      <c r="V918">
        <v>13269.020752423352</v>
      </c>
      <c r="W918">
        <v>69351.584039123976</v>
      </c>
    </row>
    <row r="919" spans="6:23" x14ac:dyDescent="0.25">
      <c r="F919">
        <v>9</v>
      </c>
      <c r="G919">
        <v>9109</v>
      </c>
      <c r="H919" t="s">
        <v>762</v>
      </c>
      <c r="I919" t="s">
        <v>1601</v>
      </c>
      <c r="J919">
        <v>2</v>
      </c>
      <c r="K919" t="s">
        <v>13852</v>
      </c>
      <c r="L919">
        <v>1</v>
      </c>
      <c r="M919" t="s">
        <v>8278</v>
      </c>
      <c r="N919">
        <v>1</v>
      </c>
      <c r="O919" t="s">
        <v>13769</v>
      </c>
      <c r="P919" t="s">
        <v>13848</v>
      </c>
      <c r="Q919">
        <v>270103</v>
      </c>
      <c r="R919" t="s">
        <v>13539</v>
      </c>
      <c r="S919">
        <v>270103008</v>
      </c>
      <c r="T919" t="s">
        <v>13735</v>
      </c>
      <c r="U919">
        <v>0</v>
      </c>
      <c r="V919">
        <v>25925.617086609207</v>
      </c>
      <c r="W919">
        <v>130147.82373646683</v>
      </c>
    </row>
    <row r="920" spans="6:23" x14ac:dyDescent="0.25">
      <c r="F920">
        <v>9</v>
      </c>
      <c r="G920">
        <v>9109</v>
      </c>
      <c r="H920" t="s">
        <v>762</v>
      </c>
      <c r="I920" t="s">
        <v>1601</v>
      </c>
      <c r="J920">
        <v>2</v>
      </c>
      <c r="K920" t="s">
        <v>13852</v>
      </c>
      <c r="L920">
        <v>1</v>
      </c>
      <c r="M920" t="s">
        <v>8278</v>
      </c>
      <c r="N920">
        <v>1</v>
      </c>
      <c r="O920" t="s">
        <v>13769</v>
      </c>
      <c r="P920" t="s">
        <v>13849</v>
      </c>
      <c r="Q920">
        <v>270103</v>
      </c>
      <c r="R920" t="s">
        <v>13539</v>
      </c>
      <c r="S920">
        <v>270103008</v>
      </c>
      <c r="T920" t="s">
        <v>13735</v>
      </c>
      <c r="U920">
        <v>0</v>
      </c>
      <c r="V920">
        <v>0</v>
      </c>
      <c r="W920">
        <v>20579.693715631998</v>
      </c>
    </row>
    <row r="921" spans="6:23" x14ac:dyDescent="0.25">
      <c r="F921">
        <v>9</v>
      </c>
      <c r="G921">
        <v>9109</v>
      </c>
      <c r="H921" t="s">
        <v>762</v>
      </c>
      <c r="I921" t="s">
        <v>1601</v>
      </c>
      <c r="J921">
        <v>3</v>
      </c>
      <c r="K921" t="s">
        <v>13853</v>
      </c>
      <c r="L921">
        <v>1</v>
      </c>
      <c r="M921" t="s">
        <v>8278</v>
      </c>
      <c r="N921">
        <v>1</v>
      </c>
      <c r="O921" t="s">
        <v>13769</v>
      </c>
      <c r="P921" t="s">
        <v>13848</v>
      </c>
      <c r="Q921">
        <v>270103</v>
      </c>
      <c r="R921" t="s">
        <v>13539</v>
      </c>
      <c r="S921">
        <v>270103008</v>
      </c>
      <c r="T921" t="s">
        <v>13735</v>
      </c>
      <c r="U921">
        <v>0</v>
      </c>
      <c r="V921">
        <v>12656.596334185853</v>
      </c>
      <c r="W921">
        <v>96687.473997678331</v>
      </c>
    </row>
    <row r="922" spans="6:23" x14ac:dyDescent="0.25">
      <c r="F922">
        <v>9</v>
      </c>
      <c r="G922">
        <v>9109</v>
      </c>
      <c r="H922" t="s">
        <v>762</v>
      </c>
      <c r="I922" t="s">
        <v>1601</v>
      </c>
      <c r="J922">
        <v>3</v>
      </c>
      <c r="K922" t="s">
        <v>13853</v>
      </c>
      <c r="L922">
        <v>1</v>
      </c>
      <c r="M922" t="s">
        <v>8278</v>
      </c>
      <c r="N922">
        <v>1</v>
      </c>
      <c r="O922" t="s">
        <v>13769</v>
      </c>
      <c r="P922" t="s">
        <v>13849</v>
      </c>
      <c r="Q922">
        <v>270103</v>
      </c>
      <c r="R922" t="s">
        <v>13539</v>
      </c>
      <c r="S922">
        <v>270103008</v>
      </c>
      <c r="T922" t="s">
        <v>13735</v>
      </c>
      <c r="U922">
        <v>0</v>
      </c>
      <c r="V922">
        <v>13269.020752423352</v>
      </c>
      <c r="W922">
        <v>54040.043454420476</v>
      </c>
    </row>
    <row r="923" spans="6:23" x14ac:dyDescent="0.25">
      <c r="F923">
        <v>9</v>
      </c>
      <c r="G923">
        <v>9111</v>
      </c>
      <c r="H923" t="s">
        <v>762</v>
      </c>
      <c r="I923" t="s">
        <v>1607</v>
      </c>
      <c r="J923">
        <v>1</v>
      </c>
      <c r="K923" t="s">
        <v>13847</v>
      </c>
      <c r="L923">
        <v>1</v>
      </c>
      <c r="M923" t="s">
        <v>8278</v>
      </c>
      <c r="N923">
        <v>1</v>
      </c>
      <c r="O923" t="s">
        <v>13769</v>
      </c>
      <c r="P923" t="s">
        <v>13848</v>
      </c>
      <c r="Q923">
        <v>270103</v>
      </c>
      <c r="R923" t="s">
        <v>13539</v>
      </c>
      <c r="S923">
        <v>270103008</v>
      </c>
      <c r="T923" t="s">
        <v>13735</v>
      </c>
      <c r="U923">
        <v>27233.062659071627</v>
      </c>
      <c r="V923">
        <v>0</v>
      </c>
      <c r="W923">
        <v>58228.81599333835</v>
      </c>
    </row>
    <row r="924" spans="6:23" x14ac:dyDescent="0.25">
      <c r="F924">
        <v>9</v>
      </c>
      <c r="G924">
        <v>9111</v>
      </c>
      <c r="H924" t="s">
        <v>762</v>
      </c>
      <c r="I924" t="s">
        <v>1607</v>
      </c>
      <c r="J924">
        <v>1</v>
      </c>
      <c r="K924" t="s">
        <v>13847</v>
      </c>
      <c r="L924">
        <v>1</v>
      </c>
      <c r="M924" t="s">
        <v>8278</v>
      </c>
      <c r="N924">
        <v>1</v>
      </c>
      <c r="O924" t="s">
        <v>13769</v>
      </c>
      <c r="P924" t="s">
        <v>13849</v>
      </c>
      <c r="Q924">
        <v>270103</v>
      </c>
      <c r="R924" t="s">
        <v>13539</v>
      </c>
      <c r="S924">
        <v>270103008</v>
      </c>
      <c r="T924" t="s">
        <v>13735</v>
      </c>
      <c r="U924">
        <v>9465.5193309901824</v>
      </c>
      <c r="V924">
        <v>0</v>
      </c>
      <c r="W924">
        <v>0</v>
      </c>
    </row>
    <row r="925" spans="6:23" x14ac:dyDescent="0.25">
      <c r="F925">
        <v>9</v>
      </c>
      <c r="G925">
        <v>9111</v>
      </c>
      <c r="H925" t="s">
        <v>762</v>
      </c>
      <c r="I925" t="s">
        <v>1607</v>
      </c>
      <c r="J925">
        <v>1</v>
      </c>
      <c r="K925" t="s">
        <v>13847</v>
      </c>
      <c r="L925">
        <v>2</v>
      </c>
      <c r="M925" t="s">
        <v>13770</v>
      </c>
      <c r="N925">
        <v>1</v>
      </c>
      <c r="O925" t="s">
        <v>13769</v>
      </c>
      <c r="P925" t="s">
        <v>13850</v>
      </c>
      <c r="Q925">
        <v>270103</v>
      </c>
      <c r="R925" t="s">
        <v>13539</v>
      </c>
      <c r="S925">
        <v>270103008</v>
      </c>
      <c r="T925" t="s">
        <v>13735</v>
      </c>
      <c r="U925">
        <v>15101.199854563083</v>
      </c>
      <c r="V925">
        <v>0</v>
      </c>
      <c r="W925">
        <v>46676.942746423876</v>
      </c>
    </row>
    <row r="926" spans="6:23" x14ac:dyDescent="0.25">
      <c r="F926">
        <v>9</v>
      </c>
      <c r="G926">
        <v>9111</v>
      </c>
      <c r="H926" t="s">
        <v>762</v>
      </c>
      <c r="I926" t="s">
        <v>1607</v>
      </c>
      <c r="J926">
        <v>1</v>
      </c>
      <c r="K926" t="s">
        <v>13847</v>
      </c>
      <c r="L926">
        <v>2</v>
      </c>
      <c r="M926" t="s">
        <v>13770</v>
      </c>
      <c r="N926">
        <v>1</v>
      </c>
      <c r="O926" t="s">
        <v>13769</v>
      </c>
      <c r="P926" t="s">
        <v>13851</v>
      </c>
      <c r="Q926">
        <v>270103</v>
      </c>
      <c r="R926" t="s">
        <v>13539</v>
      </c>
      <c r="S926">
        <v>270103008</v>
      </c>
      <c r="T926" t="s">
        <v>13735</v>
      </c>
      <c r="U926">
        <v>21597.382135498727</v>
      </c>
      <c r="V926">
        <v>0</v>
      </c>
      <c r="W926">
        <v>11551.873246914471</v>
      </c>
    </row>
    <row r="927" spans="6:23" x14ac:dyDescent="0.25">
      <c r="F927">
        <v>9</v>
      </c>
      <c r="G927">
        <v>9111</v>
      </c>
      <c r="H927" t="s">
        <v>762</v>
      </c>
      <c r="I927" t="s">
        <v>1607</v>
      </c>
      <c r="J927">
        <v>2</v>
      </c>
      <c r="K927" t="s">
        <v>13852</v>
      </c>
      <c r="L927">
        <v>1</v>
      </c>
      <c r="M927" t="s">
        <v>8278</v>
      </c>
      <c r="N927">
        <v>1</v>
      </c>
      <c r="O927" t="s">
        <v>13769</v>
      </c>
      <c r="P927" t="s">
        <v>13848</v>
      </c>
      <c r="Q927">
        <v>270103</v>
      </c>
      <c r="R927" t="s">
        <v>13539</v>
      </c>
      <c r="S927">
        <v>270103008</v>
      </c>
      <c r="T927" t="s">
        <v>13735</v>
      </c>
      <c r="U927">
        <v>35462.368197794203</v>
      </c>
      <c r="V927">
        <v>0</v>
      </c>
      <c r="W927">
        <v>58228.81599333835</v>
      </c>
    </row>
    <row r="928" spans="6:23" x14ac:dyDescent="0.25">
      <c r="F928">
        <v>9</v>
      </c>
      <c r="G928">
        <v>9111</v>
      </c>
      <c r="H928" t="s">
        <v>762</v>
      </c>
      <c r="I928" t="s">
        <v>1607</v>
      </c>
      <c r="J928">
        <v>2</v>
      </c>
      <c r="K928" t="s">
        <v>13852</v>
      </c>
      <c r="L928">
        <v>1</v>
      </c>
      <c r="M928" t="s">
        <v>8278</v>
      </c>
      <c r="N928">
        <v>1</v>
      </c>
      <c r="O928" t="s">
        <v>13769</v>
      </c>
      <c r="P928" t="s">
        <v>13849</v>
      </c>
      <c r="Q928">
        <v>270103</v>
      </c>
      <c r="R928" t="s">
        <v>13539</v>
      </c>
      <c r="S928">
        <v>270103008</v>
      </c>
      <c r="T928" t="s">
        <v>13735</v>
      </c>
      <c r="U928">
        <v>1236.2137922676038</v>
      </c>
      <c r="V928">
        <v>0</v>
      </c>
      <c r="W928">
        <v>0</v>
      </c>
    </row>
    <row r="929" spans="6:23" x14ac:dyDescent="0.25">
      <c r="F929">
        <v>9</v>
      </c>
      <c r="G929">
        <v>9111</v>
      </c>
      <c r="H929" t="s">
        <v>762</v>
      </c>
      <c r="I929" t="s">
        <v>1607</v>
      </c>
      <c r="J929">
        <v>3</v>
      </c>
      <c r="K929" t="s">
        <v>13853</v>
      </c>
      <c r="L929">
        <v>1</v>
      </c>
      <c r="M929" t="s">
        <v>8278</v>
      </c>
      <c r="N929">
        <v>1</v>
      </c>
      <c r="O929" t="s">
        <v>13769</v>
      </c>
      <c r="P929" t="s">
        <v>13848</v>
      </c>
      <c r="Q929">
        <v>270103</v>
      </c>
      <c r="R929" t="s">
        <v>13539</v>
      </c>
      <c r="S929">
        <v>270103008</v>
      </c>
      <c r="T929" t="s">
        <v>13735</v>
      </c>
      <c r="U929">
        <v>27233.062659071627</v>
      </c>
      <c r="V929">
        <v>0</v>
      </c>
      <c r="W929">
        <v>58228.81599333835</v>
      </c>
    </row>
    <row r="930" spans="6:23" x14ac:dyDescent="0.25">
      <c r="F930">
        <v>9</v>
      </c>
      <c r="G930">
        <v>9111</v>
      </c>
      <c r="H930" t="s">
        <v>762</v>
      </c>
      <c r="I930" t="s">
        <v>1607</v>
      </c>
      <c r="J930">
        <v>3</v>
      </c>
      <c r="K930" t="s">
        <v>13853</v>
      </c>
      <c r="L930">
        <v>1</v>
      </c>
      <c r="M930" t="s">
        <v>8278</v>
      </c>
      <c r="N930">
        <v>1</v>
      </c>
      <c r="O930" t="s">
        <v>13769</v>
      </c>
      <c r="P930" t="s">
        <v>13849</v>
      </c>
      <c r="Q930">
        <v>270103</v>
      </c>
      <c r="R930" t="s">
        <v>13539</v>
      </c>
      <c r="S930">
        <v>270103008</v>
      </c>
      <c r="T930" t="s">
        <v>13735</v>
      </c>
      <c r="U930">
        <v>9465.5193309901824</v>
      </c>
      <c r="V930">
        <v>0</v>
      </c>
      <c r="W930">
        <v>0</v>
      </c>
    </row>
    <row r="931" spans="6:23" x14ac:dyDescent="0.25">
      <c r="F931">
        <v>9</v>
      </c>
      <c r="G931">
        <v>9112</v>
      </c>
      <c r="H931" t="s">
        <v>762</v>
      </c>
      <c r="I931" t="s">
        <v>1610</v>
      </c>
      <c r="J931">
        <v>1</v>
      </c>
      <c r="K931" t="s">
        <v>13847</v>
      </c>
      <c r="L931">
        <v>1</v>
      </c>
      <c r="M931" t="s">
        <v>8278</v>
      </c>
      <c r="N931">
        <v>1</v>
      </c>
      <c r="O931" t="s">
        <v>13769</v>
      </c>
      <c r="P931" t="s">
        <v>13848</v>
      </c>
      <c r="Q931">
        <v>270103</v>
      </c>
      <c r="R931" t="s">
        <v>13539</v>
      </c>
      <c r="S931">
        <v>270103008</v>
      </c>
      <c r="T931" t="s">
        <v>13735</v>
      </c>
      <c r="U931">
        <v>29939.89581942033</v>
      </c>
      <c r="V931">
        <v>9881.9704926231589</v>
      </c>
      <c r="W931">
        <v>34488.204334496309</v>
      </c>
    </row>
    <row r="932" spans="6:23" x14ac:dyDescent="0.25">
      <c r="F932">
        <v>9</v>
      </c>
      <c r="G932">
        <v>9112</v>
      </c>
      <c r="H932" t="s">
        <v>762</v>
      </c>
      <c r="I932" t="s">
        <v>1610</v>
      </c>
      <c r="J932">
        <v>1</v>
      </c>
      <c r="K932" t="s">
        <v>13847</v>
      </c>
      <c r="L932">
        <v>1</v>
      </c>
      <c r="M932" t="s">
        <v>8278</v>
      </c>
      <c r="N932">
        <v>1</v>
      </c>
      <c r="O932" t="s">
        <v>13769</v>
      </c>
      <c r="P932" t="s">
        <v>13849</v>
      </c>
      <c r="Q932">
        <v>270103</v>
      </c>
      <c r="R932" t="s">
        <v>13539</v>
      </c>
      <c r="S932">
        <v>270103008</v>
      </c>
      <c r="T932" t="s">
        <v>13735</v>
      </c>
      <c r="U932">
        <v>1781.7550420729265</v>
      </c>
      <c r="V932">
        <v>11419.848716480177</v>
      </c>
      <c r="W932">
        <v>16069.478363115581</v>
      </c>
    </row>
    <row r="933" spans="6:23" x14ac:dyDescent="0.25">
      <c r="F933">
        <v>9</v>
      </c>
      <c r="G933">
        <v>9112</v>
      </c>
      <c r="H933" t="s">
        <v>762</v>
      </c>
      <c r="I933" t="s">
        <v>1610</v>
      </c>
      <c r="J933">
        <v>1</v>
      </c>
      <c r="K933" t="s">
        <v>13847</v>
      </c>
      <c r="L933">
        <v>2</v>
      </c>
      <c r="M933" t="s">
        <v>13770</v>
      </c>
      <c r="N933">
        <v>1</v>
      </c>
      <c r="O933" t="s">
        <v>13769</v>
      </c>
      <c r="P933" t="s">
        <v>13854</v>
      </c>
      <c r="Q933">
        <v>270103</v>
      </c>
      <c r="R933" t="s">
        <v>13539</v>
      </c>
      <c r="S933">
        <v>270103008</v>
      </c>
      <c r="T933" t="s">
        <v>13735</v>
      </c>
      <c r="U933">
        <v>0</v>
      </c>
      <c r="V933">
        <v>0</v>
      </c>
      <c r="W933">
        <v>1475.8812615955471</v>
      </c>
    </row>
    <row r="934" spans="6:23" x14ac:dyDescent="0.25">
      <c r="F934">
        <v>9</v>
      </c>
      <c r="G934">
        <v>9112</v>
      </c>
      <c r="H934" t="s">
        <v>762</v>
      </c>
      <c r="I934" t="s">
        <v>1610</v>
      </c>
      <c r="J934">
        <v>1</v>
      </c>
      <c r="K934" t="s">
        <v>13847</v>
      </c>
      <c r="L934">
        <v>2</v>
      </c>
      <c r="M934" t="s">
        <v>13770</v>
      </c>
      <c r="N934">
        <v>1</v>
      </c>
      <c r="O934" t="s">
        <v>13769</v>
      </c>
      <c r="P934" t="s">
        <v>13850</v>
      </c>
      <c r="Q934">
        <v>270103</v>
      </c>
      <c r="R934" t="s">
        <v>13539</v>
      </c>
      <c r="S934">
        <v>270103008</v>
      </c>
      <c r="T934" t="s">
        <v>13735</v>
      </c>
      <c r="U934">
        <v>25249.098437291304</v>
      </c>
      <c r="V934">
        <v>9881.9704926231589</v>
      </c>
      <c r="W934">
        <v>30062.976899024514</v>
      </c>
    </row>
    <row r="935" spans="6:23" x14ac:dyDescent="0.25">
      <c r="F935">
        <v>9</v>
      </c>
      <c r="G935">
        <v>9112</v>
      </c>
      <c r="H935" t="s">
        <v>762</v>
      </c>
      <c r="I935" t="s">
        <v>1610</v>
      </c>
      <c r="J935">
        <v>1</v>
      </c>
      <c r="K935" t="s">
        <v>13847</v>
      </c>
      <c r="L935">
        <v>2</v>
      </c>
      <c r="M935" t="s">
        <v>13770</v>
      </c>
      <c r="N935">
        <v>1</v>
      </c>
      <c r="O935" t="s">
        <v>13769</v>
      </c>
      <c r="P935" t="s">
        <v>13851</v>
      </c>
      <c r="Q935">
        <v>270103</v>
      </c>
      <c r="R935" t="s">
        <v>13539</v>
      </c>
      <c r="S935">
        <v>270103008</v>
      </c>
      <c r="T935" t="s">
        <v>13735</v>
      </c>
      <c r="U935">
        <v>6472.5524242019501</v>
      </c>
      <c r="V935">
        <v>11419.848716480177</v>
      </c>
      <c r="W935">
        <v>19018.82453699183</v>
      </c>
    </row>
    <row r="936" spans="6:23" x14ac:dyDescent="0.25">
      <c r="F936">
        <v>9</v>
      </c>
      <c r="G936">
        <v>9112</v>
      </c>
      <c r="H936" t="s">
        <v>762</v>
      </c>
      <c r="I936" t="s">
        <v>1610</v>
      </c>
      <c r="J936">
        <v>2</v>
      </c>
      <c r="K936" t="s">
        <v>13852</v>
      </c>
      <c r="L936">
        <v>1</v>
      </c>
      <c r="M936" t="s">
        <v>8278</v>
      </c>
      <c r="N936">
        <v>1</v>
      </c>
      <c r="O936" t="s">
        <v>13769</v>
      </c>
      <c r="P936" t="s">
        <v>13848</v>
      </c>
      <c r="Q936">
        <v>270103</v>
      </c>
      <c r="R936" t="s">
        <v>13539</v>
      </c>
      <c r="S936">
        <v>270103008</v>
      </c>
      <c r="T936" t="s">
        <v>13735</v>
      </c>
      <c r="U936">
        <v>30963.002537732067</v>
      </c>
      <c r="V936">
        <v>16886.970409979898</v>
      </c>
      <c r="W936">
        <v>47605.920174420797</v>
      </c>
    </row>
    <row r="937" spans="6:23" x14ac:dyDescent="0.25">
      <c r="F937">
        <v>9</v>
      </c>
      <c r="G937">
        <v>9112</v>
      </c>
      <c r="H937" t="s">
        <v>762</v>
      </c>
      <c r="I937" t="s">
        <v>1610</v>
      </c>
      <c r="J937">
        <v>2</v>
      </c>
      <c r="K937" t="s">
        <v>13852</v>
      </c>
      <c r="L937">
        <v>1</v>
      </c>
      <c r="M937" t="s">
        <v>8278</v>
      </c>
      <c r="N937">
        <v>1</v>
      </c>
      <c r="O937" t="s">
        <v>13769</v>
      </c>
      <c r="P937" t="s">
        <v>13849</v>
      </c>
      <c r="Q937">
        <v>270103</v>
      </c>
      <c r="R937" t="s">
        <v>13539</v>
      </c>
      <c r="S937">
        <v>270103008</v>
      </c>
      <c r="T937" t="s">
        <v>13735</v>
      </c>
      <c r="U937">
        <v>758.64832376118602</v>
      </c>
      <c r="V937">
        <v>4414.8487991234388</v>
      </c>
      <c r="W937">
        <v>2951.7625231910943</v>
      </c>
    </row>
    <row r="938" spans="6:23" x14ac:dyDescent="0.25">
      <c r="F938">
        <v>9</v>
      </c>
      <c r="G938">
        <v>9112</v>
      </c>
      <c r="H938" t="s">
        <v>762</v>
      </c>
      <c r="I938" t="s">
        <v>1610</v>
      </c>
      <c r="J938">
        <v>3</v>
      </c>
      <c r="K938" t="s">
        <v>13853</v>
      </c>
      <c r="L938">
        <v>1</v>
      </c>
      <c r="M938" t="s">
        <v>8278</v>
      </c>
      <c r="N938">
        <v>1</v>
      </c>
      <c r="O938" t="s">
        <v>13769</v>
      </c>
      <c r="P938" t="s">
        <v>13848</v>
      </c>
      <c r="Q938">
        <v>270103</v>
      </c>
      <c r="R938" t="s">
        <v>13539</v>
      </c>
      <c r="S938">
        <v>270103008</v>
      </c>
      <c r="T938" t="s">
        <v>13735</v>
      </c>
      <c r="U938">
        <v>30698.544143181516</v>
      </c>
      <c r="V938">
        <v>9881.9704926231589</v>
      </c>
      <c r="W938">
        <v>34488.204334496309</v>
      </c>
    </row>
    <row r="939" spans="6:23" x14ac:dyDescent="0.25">
      <c r="F939">
        <v>9</v>
      </c>
      <c r="G939">
        <v>9112</v>
      </c>
      <c r="H939" t="s">
        <v>762</v>
      </c>
      <c r="I939" t="s">
        <v>1610</v>
      </c>
      <c r="J939">
        <v>3</v>
      </c>
      <c r="K939" t="s">
        <v>13853</v>
      </c>
      <c r="L939">
        <v>1</v>
      </c>
      <c r="M939" t="s">
        <v>8278</v>
      </c>
      <c r="N939">
        <v>1</v>
      </c>
      <c r="O939" t="s">
        <v>13769</v>
      </c>
      <c r="P939" t="s">
        <v>13849</v>
      </c>
      <c r="Q939">
        <v>270103</v>
      </c>
      <c r="R939" t="s">
        <v>13539</v>
      </c>
      <c r="S939">
        <v>270103008</v>
      </c>
      <c r="T939" t="s">
        <v>13735</v>
      </c>
      <c r="U939">
        <v>1023.1067183117403</v>
      </c>
      <c r="V939">
        <v>11419.848716480177</v>
      </c>
      <c r="W939">
        <v>16069.478363115581</v>
      </c>
    </row>
    <row r="940" spans="6:23" x14ac:dyDescent="0.25">
      <c r="F940">
        <v>9</v>
      </c>
      <c r="G940">
        <v>9113</v>
      </c>
      <c r="H940" t="s">
        <v>762</v>
      </c>
      <c r="I940" t="s">
        <v>1613</v>
      </c>
      <c r="J940">
        <v>1</v>
      </c>
      <c r="K940" t="s">
        <v>13847</v>
      </c>
      <c r="L940">
        <v>1</v>
      </c>
      <c r="M940" t="s">
        <v>8278</v>
      </c>
      <c r="N940">
        <v>1</v>
      </c>
      <c r="O940" t="s">
        <v>13769</v>
      </c>
      <c r="P940" t="s">
        <v>13848</v>
      </c>
      <c r="Q940">
        <v>270103</v>
      </c>
      <c r="R940" t="s">
        <v>13539</v>
      </c>
      <c r="S940">
        <v>270103008</v>
      </c>
      <c r="T940" t="s">
        <v>13735</v>
      </c>
      <c r="U940">
        <v>0</v>
      </c>
      <c r="V940">
        <v>0</v>
      </c>
      <c r="W940">
        <v>84262.838801437043</v>
      </c>
    </row>
    <row r="941" spans="6:23" x14ac:dyDescent="0.25">
      <c r="F941">
        <v>9</v>
      </c>
      <c r="G941">
        <v>9113</v>
      </c>
      <c r="H941" t="s">
        <v>762</v>
      </c>
      <c r="I941" t="s">
        <v>1613</v>
      </c>
      <c r="J941">
        <v>1</v>
      </c>
      <c r="K941" t="s">
        <v>13847</v>
      </c>
      <c r="L941">
        <v>2</v>
      </c>
      <c r="M941" t="s">
        <v>13770</v>
      </c>
      <c r="N941">
        <v>1</v>
      </c>
      <c r="O941" t="s">
        <v>13769</v>
      </c>
      <c r="P941" t="s">
        <v>13850</v>
      </c>
      <c r="Q941">
        <v>270103</v>
      </c>
      <c r="R941" t="s">
        <v>13539</v>
      </c>
      <c r="S941">
        <v>270103008</v>
      </c>
      <c r="T941" t="s">
        <v>13735</v>
      </c>
      <c r="U941">
        <v>0</v>
      </c>
      <c r="V941">
        <v>0</v>
      </c>
      <c r="W941">
        <v>46841.229541544206</v>
      </c>
    </row>
    <row r="942" spans="6:23" x14ac:dyDescent="0.25">
      <c r="F942">
        <v>9</v>
      </c>
      <c r="G942">
        <v>9113</v>
      </c>
      <c r="H942" t="s">
        <v>762</v>
      </c>
      <c r="I942" t="s">
        <v>1613</v>
      </c>
      <c r="J942">
        <v>1</v>
      </c>
      <c r="K942" t="s">
        <v>13847</v>
      </c>
      <c r="L942">
        <v>2</v>
      </c>
      <c r="M942" t="s">
        <v>13770</v>
      </c>
      <c r="N942">
        <v>1</v>
      </c>
      <c r="O942" t="s">
        <v>13769</v>
      </c>
      <c r="P942" t="s">
        <v>13851</v>
      </c>
      <c r="Q942">
        <v>270103</v>
      </c>
      <c r="R942" t="s">
        <v>13539</v>
      </c>
      <c r="S942">
        <v>270103008</v>
      </c>
      <c r="T942" t="s">
        <v>13735</v>
      </c>
      <c r="U942">
        <v>0</v>
      </c>
      <c r="V942">
        <v>0</v>
      </c>
      <c r="W942">
        <v>37421.609259892844</v>
      </c>
    </row>
    <row r="943" spans="6:23" x14ac:dyDescent="0.25">
      <c r="F943">
        <v>9</v>
      </c>
      <c r="G943">
        <v>9113</v>
      </c>
      <c r="H943" t="s">
        <v>762</v>
      </c>
      <c r="I943" t="s">
        <v>1613</v>
      </c>
      <c r="J943">
        <v>2</v>
      </c>
      <c r="K943" t="s">
        <v>13852</v>
      </c>
      <c r="L943">
        <v>1</v>
      </c>
      <c r="M943" t="s">
        <v>8278</v>
      </c>
      <c r="N943">
        <v>1</v>
      </c>
      <c r="O943" t="s">
        <v>13769</v>
      </c>
      <c r="P943" t="s">
        <v>13848</v>
      </c>
      <c r="Q943">
        <v>270103</v>
      </c>
      <c r="R943" t="s">
        <v>13539</v>
      </c>
      <c r="S943">
        <v>270103008</v>
      </c>
      <c r="T943" t="s">
        <v>13735</v>
      </c>
      <c r="U943">
        <v>0</v>
      </c>
      <c r="V943">
        <v>0</v>
      </c>
      <c r="W943">
        <v>84262.838801437043</v>
      </c>
    </row>
    <row r="944" spans="6:23" x14ac:dyDescent="0.25">
      <c r="F944">
        <v>9</v>
      </c>
      <c r="G944">
        <v>9113</v>
      </c>
      <c r="H944" t="s">
        <v>762</v>
      </c>
      <c r="I944" t="s">
        <v>1613</v>
      </c>
      <c r="J944">
        <v>3</v>
      </c>
      <c r="K944" t="s">
        <v>13853</v>
      </c>
      <c r="L944">
        <v>1</v>
      </c>
      <c r="M944" t="s">
        <v>8278</v>
      </c>
      <c r="N944">
        <v>1</v>
      </c>
      <c r="O944" t="s">
        <v>13769</v>
      </c>
      <c r="P944" t="s">
        <v>13848</v>
      </c>
      <c r="Q944">
        <v>270103</v>
      </c>
      <c r="R944" t="s">
        <v>13539</v>
      </c>
      <c r="S944">
        <v>270103008</v>
      </c>
      <c r="T944" t="s">
        <v>13735</v>
      </c>
      <c r="U944">
        <v>0</v>
      </c>
      <c r="V944">
        <v>0</v>
      </c>
      <c r="W944">
        <v>84262.838801437043</v>
      </c>
    </row>
    <row r="945" spans="6:23" x14ac:dyDescent="0.25">
      <c r="F945">
        <v>9</v>
      </c>
      <c r="G945">
        <v>9115</v>
      </c>
      <c r="H945" t="s">
        <v>762</v>
      </c>
      <c r="I945" t="s">
        <v>1619</v>
      </c>
      <c r="J945">
        <v>1</v>
      </c>
      <c r="K945" t="s">
        <v>13847</v>
      </c>
      <c r="L945">
        <v>1</v>
      </c>
      <c r="M945" t="s">
        <v>8278</v>
      </c>
      <c r="N945">
        <v>1</v>
      </c>
      <c r="O945" t="s">
        <v>13769</v>
      </c>
      <c r="P945" t="s">
        <v>13848</v>
      </c>
      <c r="Q945">
        <v>270103</v>
      </c>
      <c r="R945" t="s">
        <v>13539</v>
      </c>
      <c r="S945">
        <v>270103008</v>
      </c>
      <c r="T945" t="s">
        <v>13735</v>
      </c>
      <c r="U945">
        <v>0</v>
      </c>
      <c r="V945">
        <v>108653.10201345886</v>
      </c>
      <c r="W945">
        <v>35299.52885829044</v>
      </c>
    </row>
    <row r="946" spans="6:23" x14ac:dyDescent="0.25">
      <c r="F946">
        <v>9</v>
      </c>
      <c r="G946">
        <v>9115</v>
      </c>
      <c r="H946" t="s">
        <v>762</v>
      </c>
      <c r="I946" t="s">
        <v>1619</v>
      </c>
      <c r="J946">
        <v>1</v>
      </c>
      <c r="K946" t="s">
        <v>13847</v>
      </c>
      <c r="L946">
        <v>1</v>
      </c>
      <c r="M946" t="s">
        <v>8278</v>
      </c>
      <c r="N946">
        <v>1</v>
      </c>
      <c r="O946" t="s">
        <v>13769</v>
      </c>
      <c r="P946" t="s">
        <v>13849</v>
      </c>
      <c r="Q946">
        <v>270103</v>
      </c>
      <c r="R946" t="s">
        <v>13539</v>
      </c>
      <c r="S946">
        <v>270103008</v>
      </c>
      <c r="T946" t="s">
        <v>13735</v>
      </c>
      <c r="U946">
        <v>0</v>
      </c>
      <c r="V946">
        <v>0</v>
      </c>
      <c r="W946">
        <v>37407.937874056443</v>
      </c>
    </row>
    <row r="947" spans="6:23" x14ac:dyDescent="0.25">
      <c r="F947">
        <v>9</v>
      </c>
      <c r="G947">
        <v>9115</v>
      </c>
      <c r="H947" t="s">
        <v>762</v>
      </c>
      <c r="I947" t="s">
        <v>1619</v>
      </c>
      <c r="J947">
        <v>1</v>
      </c>
      <c r="K947" t="s">
        <v>13847</v>
      </c>
      <c r="L947">
        <v>2</v>
      </c>
      <c r="M947" t="s">
        <v>13770</v>
      </c>
      <c r="N947">
        <v>1</v>
      </c>
      <c r="O947" t="s">
        <v>13769</v>
      </c>
      <c r="P947" t="s">
        <v>13850</v>
      </c>
      <c r="Q947">
        <v>270103</v>
      </c>
      <c r="R947" t="s">
        <v>13539</v>
      </c>
      <c r="S947">
        <v>270103008</v>
      </c>
      <c r="T947" t="s">
        <v>13735</v>
      </c>
      <c r="U947">
        <v>0</v>
      </c>
      <c r="V947">
        <v>94615.99330438413</v>
      </c>
      <c r="W947">
        <v>21641.234498697053</v>
      </c>
    </row>
    <row r="948" spans="6:23" x14ac:dyDescent="0.25">
      <c r="F948">
        <v>9</v>
      </c>
      <c r="G948">
        <v>9115</v>
      </c>
      <c r="H948" t="s">
        <v>762</v>
      </c>
      <c r="I948" t="s">
        <v>1619</v>
      </c>
      <c r="J948">
        <v>1</v>
      </c>
      <c r="K948" t="s">
        <v>13847</v>
      </c>
      <c r="L948">
        <v>2</v>
      </c>
      <c r="M948" t="s">
        <v>13770</v>
      </c>
      <c r="N948">
        <v>1</v>
      </c>
      <c r="O948" t="s">
        <v>13769</v>
      </c>
      <c r="P948" t="s">
        <v>13851</v>
      </c>
      <c r="Q948">
        <v>270103</v>
      </c>
      <c r="R948" t="s">
        <v>13539</v>
      </c>
      <c r="S948">
        <v>270103008</v>
      </c>
      <c r="T948" t="s">
        <v>13735</v>
      </c>
      <c r="U948">
        <v>0</v>
      </c>
      <c r="V948">
        <v>14037.108709074742</v>
      </c>
      <c r="W948">
        <v>51066.232233649833</v>
      </c>
    </row>
    <row r="949" spans="6:23" x14ac:dyDescent="0.25">
      <c r="F949">
        <v>9</v>
      </c>
      <c r="G949">
        <v>9115</v>
      </c>
      <c r="H949" t="s">
        <v>762</v>
      </c>
      <c r="I949" t="s">
        <v>1619</v>
      </c>
      <c r="J949">
        <v>2</v>
      </c>
      <c r="K949" t="s">
        <v>13852</v>
      </c>
      <c r="L949">
        <v>1</v>
      </c>
      <c r="M949" t="s">
        <v>8278</v>
      </c>
      <c r="N949">
        <v>1</v>
      </c>
      <c r="O949" t="s">
        <v>13769</v>
      </c>
      <c r="P949" t="s">
        <v>13848</v>
      </c>
      <c r="Q949">
        <v>270103</v>
      </c>
      <c r="R949" t="s">
        <v>13539</v>
      </c>
      <c r="S949">
        <v>270103008</v>
      </c>
      <c r="T949" t="s">
        <v>13735</v>
      </c>
      <c r="U949">
        <v>0</v>
      </c>
      <c r="V949">
        <v>108653.10201345886</v>
      </c>
      <c r="W949">
        <v>61037.785953199978</v>
      </c>
    </row>
    <row r="950" spans="6:23" x14ac:dyDescent="0.25">
      <c r="F950">
        <v>9</v>
      </c>
      <c r="G950">
        <v>9115</v>
      </c>
      <c r="H950" t="s">
        <v>762</v>
      </c>
      <c r="I950" t="s">
        <v>1619</v>
      </c>
      <c r="J950">
        <v>2</v>
      </c>
      <c r="K950" t="s">
        <v>13852</v>
      </c>
      <c r="L950">
        <v>1</v>
      </c>
      <c r="M950" t="s">
        <v>8278</v>
      </c>
      <c r="N950">
        <v>1</v>
      </c>
      <c r="O950" t="s">
        <v>13769</v>
      </c>
      <c r="P950" t="s">
        <v>13849</v>
      </c>
      <c r="Q950">
        <v>270103</v>
      </c>
      <c r="R950" t="s">
        <v>13539</v>
      </c>
      <c r="S950">
        <v>270103008</v>
      </c>
      <c r="T950" t="s">
        <v>13735</v>
      </c>
      <c r="U950">
        <v>0</v>
      </c>
      <c r="V950">
        <v>0</v>
      </c>
      <c r="W950">
        <v>11669.680779146911</v>
      </c>
    </row>
    <row r="951" spans="6:23" x14ac:dyDescent="0.25">
      <c r="F951">
        <v>9</v>
      </c>
      <c r="G951">
        <v>9115</v>
      </c>
      <c r="H951" t="s">
        <v>762</v>
      </c>
      <c r="I951" t="s">
        <v>1619</v>
      </c>
      <c r="J951">
        <v>3</v>
      </c>
      <c r="K951" t="s">
        <v>13853</v>
      </c>
      <c r="L951">
        <v>1</v>
      </c>
      <c r="M951" t="s">
        <v>8278</v>
      </c>
      <c r="N951">
        <v>1</v>
      </c>
      <c r="O951" t="s">
        <v>13769</v>
      </c>
      <c r="P951" t="s">
        <v>13848</v>
      </c>
      <c r="Q951">
        <v>270103</v>
      </c>
      <c r="R951" t="s">
        <v>13539</v>
      </c>
      <c r="S951">
        <v>270103008</v>
      </c>
      <c r="T951" t="s">
        <v>13735</v>
      </c>
      <c r="U951">
        <v>0</v>
      </c>
      <c r="V951">
        <v>108653.10201345886</v>
      </c>
      <c r="W951">
        <v>35299.52885829044</v>
      </c>
    </row>
    <row r="952" spans="6:23" x14ac:dyDescent="0.25">
      <c r="F952">
        <v>9</v>
      </c>
      <c r="G952">
        <v>9115</v>
      </c>
      <c r="H952" t="s">
        <v>762</v>
      </c>
      <c r="I952" t="s">
        <v>1619</v>
      </c>
      <c r="J952">
        <v>3</v>
      </c>
      <c r="K952" t="s">
        <v>13853</v>
      </c>
      <c r="L952">
        <v>1</v>
      </c>
      <c r="M952" t="s">
        <v>8278</v>
      </c>
      <c r="N952">
        <v>1</v>
      </c>
      <c r="O952" t="s">
        <v>13769</v>
      </c>
      <c r="P952" t="s">
        <v>13849</v>
      </c>
      <c r="Q952">
        <v>270103</v>
      </c>
      <c r="R952" t="s">
        <v>13539</v>
      </c>
      <c r="S952">
        <v>270103008</v>
      </c>
      <c r="T952" t="s">
        <v>13735</v>
      </c>
      <c r="U952">
        <v>0</v>
      </c>
      <c r="V952">
        <v>0</v>
      </c>
      <c r="W952">
        <v>37407.937874056443</v>
      </c>
    </row>
    <row r="953" spans="6:23" x14ac:dyDescent="0.25">
      <c r="F953">
        <v>9</v>
      </c>
      <c r="G953">
        <v>9117</v>
      </c>
      <c r="H953" t="s">
        <v>762</v>
      </c>
      <c r="I953" t="s">
        <v>1625</v>
      </c>
      <c r="J953">
        <v>1</v>
      </c>
      <c r="K953" t="s">
        <v>13847</v>
      </c>
      <c r="L953">
        <v>1</v>
      </c>
      <c r="M953" t="s">
        <v>8278</v>
      </c>
      <c r="N953">
        <v>1</v>
      </c>
      <c r="O953" t="s">
        <v>13769</v>
      </c>
      <c r="P953" t="s">
        <v>13848</v>
      </c>
      <c r="Q953">
        <v>270103</v>
      </c>
      <c r="R953" t="s">
        <v>13539</v>
      </c>
      <c r="S953">
        <v>270103008</v>
      </c>
      <c r="T953" t="s">
        <v>13735</v>
      </c>
      <c r="U953">
        <v>0</v>
      </c>
      <c r="V953">
        <v>96251.825853872098</v>
      </c>
      <c r="W953">
        <v>0</v>
      </c>
    </row>
    <row r="954" spans="6:23" x14ac:dyDescent="0.25">
      <c r="F954">
        <v>9</v>
      </c>
      <c r="G954">
        <v>9117</v>
      </c>
      <c r="H954" t="s">
        <v>762</v>
      </c>
      <c r="I954" t="s">
        <v>1625</v>
      </c>
      <c r="J954">
        <v>1</v>
      </c>
      <c r="K954" t="s">
        <v>13847</v>
      </c>
      <c r="L954">
        <v>2</v>
      </c>
      <c r="M954" t="s">
        <v>13770</v>
      </c>
      <c r="N954">
        <v>1</v>
      </c>
      <c r="O954" t="s">
        <v>13769</v>
      </c>
      <c r="P954" t="s">
        <v>13850</v>
      </c>
      <c r="Q954">
        <v>270103</v>
      </c>
      <c r="R954" t="s">
        <v>13539</v>
      </c>
      <c r="S954">
        <v>270103008</v>
      </c>
      <c r="T954" t="s">
        <v>13735</v>
      </c>
      <c r="U954">
        <v>0</v>
      </c>
      <c r="V954">
        <v>75336.98739905715</v>
      </c>
      <c r="W954">
        <v>0</v>
      </c>
    </row>
    <row r="955" spans="6:23" x14ac:dyDescent="0.25">
      <c r="F955">
        <v>9</v>
      </c>
      <c r="G955">
        <v>9117</v>
      </c>
      <c r="H955" t="s">
        <v>762</v>
      </c>
      <c r="I955" t="s">
        <v>1625</v>
      </c>
      <c r="J955">
        <v>1</v>
      </c>
      <c r="K955" t="s">
        <v>13847</v>
      </c>
      <c r="L955">
        <v>2</v>
      </c>
      <c r="M955" t="s">
        <v>13770</v>
      </c>
      <c r="N955">
        <v>1</v>
      </c>
      <c r="O955" t="s">
        <v>13769</v>
      </c>
      <c r="P955" t="s">
        <v>13851</v>
      </c>
      <c r="Q955">
        <v>270103</v>
      </c>
      <c r="R955" t="s">
        <v>13539</v>
      </c>
      <c r="S955">
        <v>270103008</v>
      </c>
      <c r="T955" t="s">
        <v>13735</v>
      </c>
      <c r="U955">
        <v>0</v>
      </c>
      <c r="V955">
        <v>20914.838454814941</v>
      </c>
      <c r="W955">
        <v>0</v>
      </c>
    </row>
    <row r="956" spans="6:23" x14ac:dyDescent="0.25">
      <c r="F956">
        <v>9</v>
      </c>
      <c r="G956">
        <v>9117</v>
      </c>
      <c r="H956" t="s">
        <v>762</v>
      </c>
      <c r="I956" t="s">
        <v>1625</v>
      </c>
      <c r="J956">
        <v>2</v>
      </c>
      <c r="K956" t="s">
        <v>13852</v>
      </c>
      <c r="L956">
        <v>1</v>
      </c>
      <c r="M956" t="s">
        <v>8278</v>
      </c>
      <c r="N956">
        <v>1</v>
      </c>
      <c r="O956" t="s">
        <v>13769</v>
      </c>
      <c r="P956" t="s">
        <v>13848</v>
      </c>
      <c r="Q956">
        <v>270103</v>
      </c>
      <c r="R956" t="s">
        <v>13539</v>
      </c>
      <c r="S956">
        <v>270103008</v>
      </c>
      <c r="T956" t="s">
        <v>13735</v>
      </c>
      <c r="U956">
        <v>0</v>
      </c>
      <c r="V956">
        <v>96251.825853872098</v>
      </c>
      <c r="W956">
        <v>0</v>
      </c>
    </row>
    <row r="957" spans="6:23" x14ac:dyDescent="0.25">
      <c r="F957">
        <v>9</v>
      </c>
      <c r="G957">
        <v>9117</v>
      </c>
      <c r="H957" t="s">
        <v>762</v>
      </c>
      <c r="I957" t="s">
        <v>1625</v>
      </c>
      <c r="J957">
        <v>3</v>
      </c>
      <c r="K957" t="s">
        <v>13853</v>
      </c>
      <c r="L957">
        <v>1</v>
      </c>
      <c r="M957" t="s">
        <v>8278</v>
      </c>
      <c r="N957">
        <v>1</v>
      </c>
      <c r="O957" t="s">
        <v>13769</v>
      </c>
      <c r="P957" t="s">
        <v>13848</v>
      </c>
      <c r="Q957">
        <v>270103</v>
      </c>
      <c r="R957" t="s">
        <v>13539</v>
      </c>
      <c r="S957">
        <v>270103008</v>
      </c>
      <c r="T957" t="s">
        <v>13735</v>
      </c>
      <c r="U957">
        <v>0</v>
      </c>
      <c r="V957">
        <v>96251.825853872098</v>
      </c>
      <c r="W957">
        <v>0</v>
      </c>
    </row>
    <row r="958" spans="6:23" x14ac:dyDescent="0.25">
      <c r="F958">
        <v>9</v>
      </c>
      <c r="G958">
        <v>9118</v>
      </c>
      <c r="H958" t="s">
        <v>762</v>
      </c>
      <c r="I958" t="s">
        <v>1628</v>
      </c>
      <c r="J958">
        <v>1</v>
      </c>
      <c r="K958" t="s">
        <v>13847</v>
      </c>
      <c r="L958">
        <v>1</v>
      </c>
      <c r="M958" t="s">
        <v>8278</v>
      </c>
      <c r="N958">
        <v>1</v>
      </c>
      <c r="O958" t="s">
        <v>13769</v>
      </c>
      <c r="P958" t="s">
        <v>13848</v>
      </c>
      <c r="Q958">
        <v>270103</v>
      </c>
      <c r="R958" t="s">
        <v>13539</v>
      </c>
      <c r="S958">
        <v>270103008</v>
      </c>
      <c r="T958" t="s">
        <v>13735</v>
      </c>
      <c r="U958">
        <v>0</v>
      </c>
      <c r="V958">
        <v>57561.280180528534</v>
      </c>
      <c r="W958">
        <v>0</v>
      </c>
    </row>
    <row r="959" spans="6:23" x14ac:dyDescent="0.25">
      <c r="F959">
        <v>9</v>
      </c>
      <c r="G959">
        <v>9118</v>
      </c>
      <c r="H959" t="s">
        <v>762</v>
      </c>
      <c r="I959" t="s">
        <v>1628</v>
      </c>
      <c r="J959">
        <v>1</v>
      </c>
      <c r="K959" t="s">
        <v>13847</v>
      </c>
      <c r="L959">
        <v>1</v>
      </c>
      <c r="M959" t="s">
        <v>8278</v>
      </c>
      <c r="N959">
        <v>1</v>
      </c>
      <c r="O959" t="s">
        <v>13769</v>
      </c>
      <c r="P959" t="s">
        <v>13849</v>
      </c>
      <c r="Q959">
        <v>270103</v>
      </c>
      <c r="R959" t="s">
        <v>13539</v>
      </c>
      <c r="S959">
        <v>270103008</v>
      </c>
      <c r="T959" t="s">
        <v>13735</v>
      </c>
      <c r="U959">
        <v>0</v>
      </c>
      <c r="V959">
        <v>21427.782993578501</v>
      </c>
      <c r="W959">
        <v>0</v>
      </c>
    </row>
    <row r="960" spans="6:23" x14ac:dyDescent="0.25">
      <c r="F960">
        <v>9</v>
      </c>
      <c r="G960">
        <v>9118</v>
      </c>
      <c r="H960" t="s">
        <v>762</v>
      </c>
      <c r="I960" t="s">
        <v>1628</v>
      </c>
      <c r="J960">
        <v>1</v>
      </c>
      <c r="K960" t="s">
        <v>13847</v>
      </c>
      <c r="L960">
        <v>2</v>
      </c>
      <c r="M960" t="s">
        <v>13770</v>
      </c>
      <c r="N960">
        <v>1</v>
      </c>
      <c r="O960" t="s">
        <v>13769</v>
      </c>
      <c r="P960" t="s">
        <v>13850</v>
      </c>
      <c r="Q960">
        <v>270103</v>
      </c>
      <c r="R960" t="s">
        <v>13539</v>
      </c>
      <c r="S960">
        <v>270103008</v>
      </c>
      <c r="T960" t="s">
        <v>13735</v>
      </c>
      <c r="U960">
        <v>0</v>
      </c>
      <c r="V960">
        <v>57561.280180528534</v>
      </c>
      <c r="W960">
        <v>0</v>
      </c>
    </row>
    <row r="961" spans="6:23" x14ac:dyDescent="0.25">
      <c r="F961">
        <v>9</v>
      </c>
      <c r="G961">
        <v>9118</v>
      </c>
      <c r="H961" t="s">
        <v>762</v>
      </c>
      <c r="I961" t="s">
        <v>1628</v>
      </c>
      <c r="J961">
        <v>1</v>
      </c>
      <c r="K961" t="s">
        <v>13847</v>
      </c>
      <c r="L961">
        <v>2</v>
      </c>
      <c r="M961" t="s">
        <v>13770</v>
      </c>
      <c r="N961">
        <v>1</v>
      </c>
      <c r="O961" t="s">
        <v>13769</v>
      </c>
      <c r="P961" t="s">
        <v>13851</v>
      </c>
      <c r="Q961">
        <v>270103</v>
      </c>
      <c r="R961" t="s">
        <v>13539</v>
      </c>
      <c r="S961">
        <v>270103008</v>
      </c>
      <c r="T961" t="s">
        <v>13735</v>
      </c>
      <c r="U961">
        <v>0</v>
      </c>
      <c r="V961">
        <v>21427.782993578501</v>
      </c>
      <c r="W961">
        <v>0</v>
      </c>
    </row>
    <row r="962" spans="6:23" x14ac:dyDescent="0.25">
      <c r="F962">
        <v>9</v>
      </c>
      <c r="G962">
        <v>9118</v>
      </c>
      <c r="H962" t="s">
        <v>762</v>
      </c>
      <c r="I962" t="s">
        <v>1628</v>
      </c>
      <c r="J962">
        <v>2</v>
      </c>
      <c r="K962" t="s">
        <v>13852</v>
      </c>
      <c r="L962">
        <v>1</v>
      </c>
      <c r="M962" t="s">
        <v>8278</v>
      </c>
      <c r="N962">
        <v>1</v>
      </c>
      <c r="O962" t="s">
        <v>13769</v>
      </c>
      <c r="P962" t="s">
        <v>13848</v>
      </c>
      <c r="Q962">
        <v>270103</v>
      </c>
      <c r="R962" t="s">
        <v>13539</v>
      </c>
      <c r="S962">
        <v>270103008</v>
      </c>
      <c r="T962" t="s">
        <v>13735</v>
      </c>
      <c r="U962">
        <v>0</v>
      </c>
      <c r="V962">
        <v>78989.063174107039</v>
      </c>
      <c r="W962">
        <v>0</v>
      </c>
    </row>
    <row r="963" spans="6:23" x14ac:dyDescent="0.25">
      <c r="F963">
        <v>9</v>
      </c>
      <c r="G963">
        <v>9118</v>
      </c>
      <c r="H963" t="s">
        <v>762</v>
      </c>
      <c r="I963" t="s">
        <v>1628</v>
      </c>
      <c r="J963">
        <v>3</v>
      </c>
      <c r="K963" t="s">
        <v>13853</v>
      </c>
      <c r="L963">
        <v>1</v>
      </c>
      <c r="M963" t="s">
        <v>8278</v>
      </c>
      <c r="N963">
        <v>1</v>
      </c>
      <c r="O963" t="s">
        <v>13769</v>
      </c>
      <c r="P963" t="s">
        <v>13848</v>
      </c>
      <c r="Q963">
        <v>270103</v>
      </c>
      <c r="R963" t="s">
        <v>13539</v>
      </c>
      <c r="S963">
        <v>270103008</v>
      </c>
      <c r="T963" t="s">
        <v>13735</v>
      </c>
      <c r="U963">
        <v>0</v>
      </c>
      <c r="V963">
        <v>57561.280180528534</v>
      </c>
      <c r="W963">
        <v>0</v>
      </c>
    </row>
    <row r="964" spans="6:23" x14ac:dyDescent="0.25">
      <c r="F964">
        <v>9</v>
      </c>
      <c r="G964">
        <v>9118</v>
      </c>
      <c r="H964" t="s">
        <v>762</v>
      </c>
      <c r="I964" t="s">
        <v>1628</v>
      </c>
      <c r="J964">
        <v>3</v>
      </c>
      <c r="K964" t="s">
        <v>13853</v>
      </c>
      <c r="L964">
        <v>1</v>
      </c>
      <c r="M964" t="s">
        <v>8278</v>
      </c>
      <c r="N964">
        <v>1</v>
      </c>
      <c r="O964" t="s">
        <v>13769</v>
      </c>
      <c r="P964" t="s">
        <v>13849</v>
      </c>
      <c r="Q964">
        <v>270103</v>
      </c>
      <c r="R964" t="s">
        <v>13539</v>
      </c>
      <c r="S964">
        <v>270103008</v>
      </c>
      <c r="T964" t="s">
        <v>13735</v>
      </c>
      <c r="U964">
        <v>0</v>
      </c>
      <c r="V964">
        <v>21427.782993578501</v>
      </c>
      <c r="W964">
        <v>0</v>
      </c>
    </row>
    <row r="965" spans="6:23" x14ac:dyDescent="0.25">
      <c r="F965">
        <v>9</v>
      </c>
      <c r="G965">
        <v>9119</v>
      </c>
      <c r="H965" t="s">
        <v>762</v>
      </c>
      <c r="I965" t="s">
        <v>1631</v>
      </c>
      <c r="J965">
        <v>1</v>
      </c>
      <c r="K965" t="s">
        <v>13847</v>
      </c>
      <c r="L965">
        <v>1</v>
      </c>
      <c r="M965" t="s">
        <v>8278</v>
      </c>
      <c r="N965">
        <v>1</v>
      </c>
      <c r="O965" t="s">
        <v>13769</v>
      </c>
      <c r="P965" t="s">
        <v>13848</v>
      </c>
      <c r="Q965">
        <v>270103</v>
      </c>
      <c r="R965" t="s">
        <v>13539</v>
      </c>
      <c r="S965">
        <v>270103008</v>
      </c>
      <c r="T965" t="s">
        <v>13735</v>
      </c>
      <c r="U965">
        <v>0</v>
      </c>
      <c r="V965">
        <v>15387.11092557419</v>
      </c>
      <c r="W965">
        <v>31924.660714760539</v>
      </c>
    </row>
    <row r="966" spans="6:23" x14ac:dyDescent="0.25">
      <c r="F966">
        <v>9</v>
      </c>
      <c r="G966">
        <v>9119</v>
      </c>
      <c r="H966" t="s">
        <v>762</v>
      </c>
      <c r="I966" t="s">
        <v>1631</v>
      </c>
      <c r="J966">
        <v>1</v>
      </c>
      <c r="K966" t="s">
        <v>13847</v>
      </c>
      <c r="L966">
        <v>1</v>
      </c>
      <c r="M966" t="s">
        <v>8278</v>
      </c>
      <c r="N966">
        <v>1</v>
      </c>
      <c r="O966" t="s">
        <v>13769</v>
      </c>
      <c r="P966" t="s">
        <v>13849</v>
      </c>
      <c r="Q966">
        <v>270103</v>
      </c>
      <c r="R966" t="s">
        <v>13539</v>
      </c>
      <c r="S966">
        <v>270103008</v>
      </c>
      <c r="T966" t="s">
        <v>13735</v>
      </c>
      <c r="U966">
        <v>0</v>
      </c>
      <c r="V966">
        <v>0</v>
      </c>
      <c r="W966">
        <v>7303.2791535472179</v>
      </c>
    </row>
    <row r="967" spans="6:23" x14ac:dyDescent="0.25">
      <c r="F967">
        <v>9</v>
      </c>
      <c r="G967">
        <v>9119</v>
      </c>
      <c r="H967" t="s">
        <v>762</v>
      </c>
      <c r="I967" t="s">
        <v>1631</v>
      </c>
      <c r="J967">
        <v>1</v>
      </c>
      <c r="K967" t="s">
        <v>13847</v>
      </c>
      <c r="L967">
        <v>2</v>
      </c>
      <c r="M967" t="s">
        <v>13770</v>
      </c>
      <c r="N967">
        <v>1</v>
      </c>
      <c r="O967" t="s">
        <v>13769</v>
      </c>
      <c r="P967" t="s">
        <v>13850</v>
      </c>
      <c r="Q967">
        <v>270103</v>
      </c>
      <c r="R967" t="s">
        <v>13539</v>
      </c>
      <c r="S967">
        <v>270103008</v>
      </c>
      <c r="T967" t="s">
        <v>13735</v>
      </c>
      <c r="U967">
        <v>0</v>
      </c>
      <c r="V967">
        <v>1916.1902199502254</v>
      </c>
      <c r="W967">
        <v>25763.774796977254</v>
      </c>
    </row>
    <row r="968" spans="6:23" x14ac:dyDescent="0.25">
      <c r="F968">
        <v>9</v>
      </c>
      <c r="G968">
        <v>9119</v>
      </c>
      <c r="H968" t="s">
        <v>762</v>
      </c>
      <c r="I968" t="s">
        <v>1631</v>
      </c>
      <c r="J968">
        <v>1</v>
      </c>
      <c r="K968" t="s">
        <v>13847</v>
      </c>
      <c r="L968">
        <v>2</v>
      </c>
      <c r="M968" t="s">
        <v>13770</v>
      </c>
      <c r="N968">
        <v>1</v>
      </c>
      <c r="O968" t="s">
        <v>13769</v>
      </c>
      <c r="P968" t="s">
        <v>13851</v>
      </c>
      <c r="Q968">
        <v>270103</v>
      </c>
      <c r="R968" t="s">
        <v>13539</v>
      </c>
      <c r="S968">
        <v>270103008</v>
      </c>
      <c r="T968" t="s">
        <v>13735</v>
      </c>
      <c r="U968">
        <v>0</v>
      </c>
      <c r="V968">
        <v>13470.920705623965</v>
      </c>
      <c r="W968">
        <v>13464.165071330504</v>
      </c>
    </row>
    <row r="969" spans="6:23" x14ac:dyDescent="0.25">
      <c r="F969">
        <v>9</v>
      </c>
      <c r="G969">
        <v>9119</v>
      </c>
      <c r="H969" t="s">
        <v>762</v>
      </c>
      <c r="I969" t="s">
        <v>1631</v>
      </c>
      <c r="J969">
        <v>2</v>
      </c>
      <c r="K969" t="s">
        <v>13852</v>
      </c>
      <c r="L969">
        <v>1</v>
      </c>
      <c r="M969" t="s">
        <v>8278</v>
      </c>
      <c r="N969">
        <v>1</v>
      </c>
      <c r="O969" t="s">
        <v>13769</v>
      </c>
      <c r="P969" t="s">
        <v>13848</v>
      </c>
      <c r="Q969">
        <v>270103</v>
      </c>
      <c r="R969" t="s">
        <v>13539</v>
      </c>
      <c r="S969">
        <v>270103008</v>
      </c>
      <c r="T969" t="s">
        <v>13735</v>
      </c>
      <c r="U969">
        <v>0</v>
      </c>
      <c r="V969">
        <v>15387.11092557419</v>
      </c>
      <c r="W969">
        <v>31924.660714760539</v>
      </c>
    </row>
    <row r="970" spans="6:23" x14ac:dyDescent="0.25">
      <c r="F970">
        <v>9</v>
      </c>
      <c r="G970">
        <v>9119</v>
      </c>
      <c r="H970" t="s">
        <v>762</v>
      </c>
      <c r="I970" t="s">
        <v>1631</v>
      </c>
      <c r="J970">
        <v>2</v>
      </c>
      <c r="K970" t="s">
        <v>13852</v>
      </c>
      <c r="L970">
        <v>1</v>
      </c>
      <c r="M970" t="s">
        <v>8278</v>
      </c>
      <c r="N970">
        <v>1</v>
      </c>
      <c r="O970" t="s">
        <v>13769</v>
      </c>
      <c r="P970" t="s">
        <v>13849</v>
      </c>
      <c r="Q970">
        <v>270103</v>
      </c>
      <c r="R970" t="s">
        <v>13539</v>
      </c>
      <c r="S970">
        <v>270103008</v>
      </c>
      <c r="T970" t="s">
        <v>13735</v>
      </c>
      <c r="U970">
        <v>0</v>
      </c>
      <c r="V970">
        <v>0</v>
      </c>
      <c r="W970">
        <v>7303.2791535472179</v>
      </c>
    </row>
    <row r="971" spans="6:23" x14ac:dyDescent="0.25">
      <c r="F971">
        <v>9</v>
      </c>
      <c r="G971">
        <v>9119</v>
      </c>
      <c r="H971" t="s">
        <v>762</v>
      </c>
      <c r="I971" t="s">
        <v>1631</v>
      </c>
      <c r="J971">
        <v>3</v>
      </c>
      <c r="K971" t="s">
        <v>13853</v>
      </c>
      <c r="L971">
        <v>1</v>
      </c>
      <c r="M971" t="s">
        <v>8278</v>
      </c>
      <c r="N971">
        <v>1</v>
      </c>
      <c r="O971" t="s">
        <v>13769</v>
      </c>
      <c r="P971" t="s">
        <v>13848</v>
      </c>
      <c r="Q971">
        <v>270103</v>
      </c>
      <c r="R971" t="s">
        <v>13539</v>
      </c>
      <c r="S971">
        <v>270103008</v>
      </c>
      <c r="T971" t="s">
        <v>13735</v>
      </c>
      <c r="U971">
        <v>0</v>
      </c>
      <c r="V971">
        <v>15387.11092557419</v>
      </c>
      <c r="W971">
        <v>31924.660714760539</v>
      </c>
    </row>
    <row r="972" spans="6:23" x14ac:dyDescent="0.25">
      <c r="F972">
        <v>9</v>
      </c>
      <c r="G972">
        <v>9119</v>
      </c>
      <c r="H972" t="s">
        <v>762</v>
      </c>
      <c r="I972" t="s">
        <v>1631</v>
      </c>
      <c r="J972">
        <v>3</v>
      </c>
      <c r="K972" t="s">
        <v>13853</v>
      </c>
      <c r="L972">
        <v>1</v>
      </c>
      <c r="M972" t="s">
        <v>8278</v>
      </c>
      <c r="N972">
        <v>1</v>
      </c>
      <c r="O972" t="s">
        <v>13769</v>
      </c>
      <c r="P972" t="s">
        <v>13849</v>
      </c>
      <c r="Q972">
        <v>270103</v>
      </c>
      <c r="R972" t="s">
        <v>13539</v>
      </c>
      <c r="S972">
        <v>270103008</v>
      </c>
      <c r="T972" t="s">
        <v>13735</v>
      </c>
      <c r="U972">
        <v>0</v>
      </c>
      <c r="V972">
        <v>0</v>
      </c>
      <c r="W972">
        <v>7303.2791535472179</v>
      </c>
    </row>
    <row r="973" spans="6:23" x14ac:dyDescent="0.25">
      <c r="F973">
        <v>9</v>
      </c>
      <c r="G973">
        <v>9120</v>
      </c>
      <c r="H973" t="s">
        <v>762</v>
      </c>
      <c r="I973" t="s">
        <v>1634</v>
      </c>
      <c r="J973">
        <v>1</v>
      </c>
      <c r="K973" t="s">
        <v>13847</v>
      </c>
      <c r="L973">
        <v>1</v>
      </c>
      <c r="M973" t="s">
        <v>8278</v>
      </c>
      <c r="N973">
        <v>1</v>
      </c>
      <c r="O973" t="s">
        <v>13769</v>
      </c>
      <c r="P973" t="s">
        <v>13848</v>
      </c>
      <c r="Q973">
        <v>270103</v>
      </c>
      <c r="R973" t="s">
        <v>13539</v>
      </c>
      <c r="S973">
        <v>270103008</v>
      </c>
      <c r="T973" t="s">
        <v>13735</v>
      </c>
      <c r="U973">
        <v>23172.577854671279</v>
      </c>
      <c r="V973">
        <v>41298.257766380695</v>
      </c>
      <c r="W973">
        <v>45667.080976091136</v>
      </c>
    </row>
    <row r="974" spans="6:23" x14ac:dyDescent="0.25">
      <c r="F974">
        <v>9</v>
      </c>
      <c r="G974">
        <v>9120</v>
      </c>
      <c r="H974" t="s">
        <v>762</v>
      </c>
      <c r="I974" t="s">
        <v>1634</v>
      </c>
      <c r="J974">
        <v>1</v>
      </c>
      <c r="K974" t="s">
        <v>13847</v>
      </c>
      <c r="L974">
        <v>1</v>
      </c>
      <c r="M974" t="s">
        <v>8278</v>
      </c>
      <c r="N974">
        <v>1</v>
      </c>
      <c r="O974" t="s">
        <v>13769</v>
      </c>
      <c r="P974" t="s">
        <v>13849</v>
      </c>
      <c r="Q974">
        <v>270103</v>
      </c>
      <c r="R974" t="s">
        <v>13539</v>
      </c>
      <c r="S974">
        <v>270103008</v>
      </c>
      <c r="T974" t="s">
        <v>13735</v>
      </c>
      <c r="U974">
        <v>13948.961937716263</v>
      </c>
      <c r="V974">
        <v>8878.6316034823576</v>
      </c>
      <c r="W974">
        <v>26571.349737557473</v>
      </c>
    </row>
    <row r="975" spans="6:23" x14ac:dyDescent="0.25">
      <c r="F975">
        <v>9</v>
      </c>
      <c r="G975">
        <v>9120</v>
      </c>
      <c r="H975" t="s">
        <v>762</v>
      </c>
      <c r="I975" t="s">
        <v>1634</v>
      </c>
      <c r="J975">
        <v>1</v>
      </c>
      <c r="K975" t="s">
        <v>13847</v>
      </c>
      <c r="L975">
        <v>2</v>
      </c>
      <c r="M975" t="s">
        <v>13770</v>
      </c>
      <c r="N975">
        <v>1</v>
      </c>
      <c r="O975" t="s">
        <v>13769</v>
      </c>
      <c r="P975" t="s">
        <v>13850</v>
      </c>
      <c r="Q975">
        <v>270103</v>
      </c>
      <c r="R975" t="s">
        <v>13539</v>
      </c>
      <c r="S975">
        <v>270103008</v>
      </c>
      <c r="T975" t="s">
        <v>13735</v>
      </c>
      <c r="U975">
        <v>20069.204152249134</v>
      </c>
      <c r="V975">
        <v>33380.222180164383</v>
      </c>
      <c r="W975">
        <v>28309.999964724713</v>
      </c>
    </row>
    <row r="976" spans="6:23" x14ac:dyDescent="0.25">
      <c r="F976">
        <v>9</v>
      </c>
      <c r="G976">
        <v>9120</v>
      </c>
      <c r="H976" t="s">
        <v>762</v>
      </c>
      <c r="I976" t="s">
        <v>1634</v>
      </c>
      <c r="J976">
        <v>1</v>
      </c>
      <c r="K976" t="s">
        <v>13847</v>
      </c>
      <c r="L976">
        <v>2</v>
      </c>
      <c r="M976" t="s">
        <v>13770</v>
      </c>
      <c r="N976">
        <v>1</v>
      </c>
      <c r="O976" t="s">
        <v>13769</v>
      </c>
      <c r="P976" t="s">
        <v>13851</v>
      </c>
      <c r="Q976">
        <v>270103</v>
      </c>
      <c r="R976" t="s">
        <v>13539</v>
      </c>
      <c r="S976">
        <v>270103008</v>
      </c>
      <c r="T976" t="s">
        <v>13735</v>
      </c>
      <c r="U976">
        <v>17052.335640138408</v>
      </c>
      <c r="V976">
        <v>16796.667189698677</v>
      </c>
      <c r="W976">
        <v>43928.4307489239</v>
      </c>
    </row>
    <row r="977" spans="6:23" x14ac:dyDescent="0.25">
      <c r="F977">
        <v>9</v>
      </c>
      <c r="G977">
        <v>9120</v>
      </c>
      <c r="H977" t="s">
        <v>762</v>
      </c>
      <c r="I977" t="s">
        <v>1634</v>
      </c>
      <c r="J977">
        <v>2</v>
      </c>
      <c r="K977" t="s">
        <v>13852</v>
      </c>
      <c r="L977">
        <v>1</v>
      </c>
      <c r="M977" t="s">
        <v>8278</v>
      </c>
      <c r="N977">
        <v>1</v>
      </c>
      <c r="O977" t="s">
        <v>13769</v>
      </c>
      <c r="P977" t="s">
        <v>13848</v>
      </c>
      <c r="Q977">
        <v>270103</v>
      </c>
      <c r="R977" t="s">
        <v>13539</v>
      </c>
      <c r="S977">
        <v>270103008</v>
      </c>
      <c r="T977" t="s">
        <v>13735</v>
      </c>
      <c r="U977">
        <v>35899.653979238756</v>
      </c>
      <c r="V977">
        <v>50176.889369863056</v>
      </c>
      <c r="W977">
        <v>68123.520132991893</v>
      </c>
    </row>
    <row r="978" spans="6:23" x14ac:dyDescent="0.25">
      <c r="F978">
        <v>9</v>
      </c>
      <c r="G978">
        <v>9120</v>
      </c>
      <c r="H978" t="s">
        <v>762</v>
      </c>
      <c r="I978" t="s">
        <v>1634</v>
      </c>
      <c r="J978">
        <v>2</v>
      </c>
      <c r="K978" t="s">
        <v>13852</v>
      </c>
      <c r="L978">
        <v>1</v>
      </c>
      <c r="M978" t="s">
        <v>8278</v>
      </c>
      <c r="N978">
        <v>1</v>
      </c>
      <c r="O978" t="s">
        <v>13769</v>
      </c>
      <c r="P978" t="s">
        <v>13849</v>
      </c>
      <c r="Q978">
        <v>270103</v>
      </c>
      <c r="R978" t="s">
        <v>13539</v>
      </c>
      <c r="S978">
        <v>270103008</v>
      </c>
      <c r="T978" t="s">
        <v>13735</v>
      </c>
      <c r="U978">
        <v>1221.8858131487889</v>
      </c>
      <c r="V978">
        <v>0</v>
      </c>
      <c r="W978">
        <v>4114.9105806567304</v>
      </c>
    </row>
    <row r="979" spans="6:23" x14ac:dyDescent="0.25">
      <c r="F979">
        <v>9</v>
      </c>
      <c r="G979">
        <v>9120</v>
      </c>
      <c r="H979" t="s">
        <v>762</v>
      </c>
      <c r="I979" t="s">
        <v>1634</v>
      </c>
      <c r="J979">
        <v>3</v>
      </c>
      <c r="K979" t="s">
        <v>13853</v>
      </c>
      <c r="L979">
        <v>1</v>
      </c>
      <c r="M979" t="s">
        <v>8278</v>
      </c>
      <c r="N979">
        <v>1</v>
      </c>
      <c r="O979" t="s">
        <v>13769</v>
      </c>
      <c r="P979" t="s">
        <v>13848</v>
      </c>
      <c r="Q979">
        <v>270103</v>
      </c>
      <c r="R979" t="s">
        <v>13539</v>
      </c>
      <c r="S979">
        <v>270103008</v>
      </c>
      <c r="T979" t="s">
        <v>13735</v>
      </c>
      <c r="U979">
        <v>23172.577854671279</v>
      </c>
      <c r="V979">
        <v>41298.257766380695</v>
      </c>
      <c r="W979">
        <v>45667.080976091136</v>
      </c>
    </row>
    <row r="980" spans="6:23" x14ac:dyDescent="0.25">
      <c r="F980">
        <v>9</v>
      </c>
      <c r="G980">
        <v>9120</v>
      </c>
      <c r="H980" t="s">
        <v>762</v>
      </c>
      <c r="I980" t="s">
        <v>1634</v>
      </c>
      <c r="J980">
        <v>3</v>
      </c>
      <c r="K980" t="s">
        <v>13853</v>
      </c>
      <c r="L980">
        <v>1</v>
      </c>
      <c r="M980" t="s">
        <v>8278</v>
      </c>
      <c r="N980">
        <v>1</v>
      </c>
      <c r="O980" t="s">
        <v>13769</v>
      </c>
      <c r="P980" t="s">
        <v>13849</v>
      </c>
      <c r="Q980">
        <v>270103</v>
      </c>
      <c r="R980" t="s">
        <v>13539</v>
      </c>
      <c r="S980">
        <v>270103008</v>
      </c>
      <c r="T980" t="s">
        <v>13735</v>
      </c>
      <c r="U980">
        <v>13948.961937716263</v>
      </c>
      <c r="V980">
        <v>8878.6316034823576</v>
      </c>
      <c r="W980">
        <v>26571.349737557473</v>
      </c>
    </row>
    <row r="981" spans="6:23" x14ac:dyDescent="0.25">
      <c r="F981">
        <v>9</v>
      </c>
      <c r="G981">
        <v>9201</v>
      </c>
      <c r="H981" t="s">
        <v>762</v>
      </c>
      <c r="I981" t="s">
        <v>1640</v>
      </c>
      <c r="J981">
        <v>1</v>
      </c>
      <c r="K981" t="s">
        <v>13847</v>
      </c>
      <c r="L981">
        <v>1</v>
      </c>
      <c r="M981" t="s">
        <v>8278</v>
      </c>
      <c r="N981">
        <v>1</v>
      </c>
      <c r="O981" t="s">
        <v>13769</v>
      </c>
      <c r="P981" t="s">
        <v>13848</v>
      </c>
      <c r="Q981">
        <v>270103</v>
      </c>
      <c r="R981" t="s">
        <v>13539</v>
      </c>
      <c r="S981">
        <v>270103008</v>
      </c>
      <c r="T981" t="s">
        <v>13735</v>
      </c>
      <c r="U981">
        <v>46866.43522748036</v>
      </c>
      <c r="V981">
        <v>38758.520825200809</v>
      </c>
      <c r="W981">
        <v>0</v>
      </c>
    </row>
    <row r="982" spans="6:23" x14ac:dyDescent="0.25">
      <c r="F982">
        <v>9</v>
      </c>
      <c r="G982">
        <v>9201</v>
      </c>
      <c r="H982" t="s">
        <v>762</v>
      </c>
      <c r="I982" t="s">
        <v>1640</v>
      </c>
      <c r="J982">
        <v>1</v>
      </c>
      <c r="K982" t="s">
        <v>13847</v>
      </c>
      <c r="L982">
        <v>1</v>
      </c>
      <c r="M982" t="s">
        <v>8278</v>
      </c>
      <c r="N982">
        <v>1</v>
      </c>
      <c r="O982" t="s">
        <v>13769</v>
      </c>
      <c r="P982" t="s">
        <v>13849</v>
      </c>
      <c r="Q982">
        <v>270103</v>
      </c>
      <c r="R982" t="s">
        <v>13539</v>
      </c>
      <c r="S982">
        <v>270103008</v>
      </c>
      <c r="T982" t="s">
        <v>13735</v>
      </c>
      <c r="U982">
        <v>7670.3818746574088</v>
      </c>
      <c r="V982">
        <v>0</v>
      </c>
      <c r="W982">
        <v>0</v>
      </c>
    </row>
    <row r="983" spans="6:23" x14ac:dyDescent="0.25">
      <c r="F983">
        <v>9</v>
      </c>
      <c r="G983">
        <v>9201</v>
      </c>
      <c r="H983" t="s">
        <v>762</v>
      </c>
      <c r="I983" t="s">
        <v>1640</v>
      </c>
      <c r="J983">
        <v>1</v>
      </c>
      <c r="K983" t="s">
        <v>13847</v>
      </c>
      <c r="L983">
        <v>2</v>
      </c>
      <c r="M983" t="s">
        <v>13770</v>
      </c>
      <c r="N983">
        <v>1</v>
      </c>
      <c r="O983" t="s">
        <v>13769</v>
      </c>
      <c r="P983" t="s">
        <v>13850</v>
      </c>
      <c r="Q983">
        <v>270103</v>
      </c>
      <c r="R983" t="s">
        <v>13539</v>
      </c>
      <c r="S983">
        <v>270103008</v>
      </c>
      <c r="T983" t="s">
        <v>13735</v>
      </c>
      <c r="U983">
        <v>29574.273707290333</v>
      </c>
      <c r="V983">
        <v>35591.287627226629</v>
      </c>
      <c r="W983">
        <v>0</v>
      </c>
    </row>
    <row r="984" spans="6:23" x14ac:dyDescent="0.25">
      <c r="F984">
        <v>9</v>
      </c>
      <c r="G984">
        <v>9201</v>
      </c>
      <c r="H984" t="s">
        <v>762</v>
      </c>
      <c r="I984" t="s">
        <v>1640</v>
      </c>
      <c r="J984">
        <v>1</v>
      </c>
      <c r="K984" t="s">
        <v>13847</v>
      </c>
      <c r="L984">
        <v>2</v>
      </c>
      <c r="M984" t="s">
        <v>13770</v>
      </c>
      <c r="N984">
        <v>1</v>
      </c>
      <c r="O984" t="s">
        <v>13769</v>
      </c>
      <c r="P984" t="s">
        <v>13851</v>
      </c>
      <c r="Q984">
        <v>270103</v>
      </c>
      <c r="R984" t="s">
        <v>13539</v>
      </c>
      <c r="S984">
        <v>270103008</v>
      </c>
      <c r="T984" t="s">
        <v>13735</v>
      </c>
      <c r="U984">
        <v>24962.543394847431</v>
      </c>
      <c r="V984">
        <v>3167.2331979741766</v>
      </c>
      <c r="W984">
        <v>0</v>
      </c>
    </row>
    <row r="985" spans="6:23" x14ac:dyDescent="0.25">
      <c r="F985">
        <v>9</v>
      </c>
      <c r="G985">
        <v>9201</v>
      </c>
      <c r="H985" t="s">
        <v>762</v>
      </c>
      <c r="I985" t="s">
        <v>1640</v>
      </c>
      <c r="J985">
        <v>2</v>
      </c>
      <c r="K985" t="s">
        <v>13852</v>
      </c>
      <c r="L985">
        <v>1</v>
      </c>
      <c r="M985" t="s">
        <v>8278</v>
      </c>
      <c r="N985">
        <v>1</v>
      </c>
      <c r="O985" t="s">
        <v>13769</v>
      </c>
      <c r="P985" t="s">
        <v>13848</v>
      </c>
      <c r="Q985">
        <v>270103</v>
      </c>
      <c r="R985" t="s">
        <v>13539</v>
      </c>
      <c r="S985">
        <v>270103008</v>
      </c>
      <c r="T985" t="s">
        <v>13735</v>
      </c>
      <c r="U985">
        <v>53316.279919605338</v>
      </c>
      <c r="V985">
        <v>38758.520825200809</v>
      </c>
      <c r="W985">
        <v>0</v>
      </c>
    </row>
    <row r="986" spans="6:23" x14ac:dyDescent="0.25">
      <c r="F986">
        <v>9</v>
      </c>
      <c r="G986">
        <v>9201</v>
      </c>
      <c r="H986" t="s">
        <v>762</v>
      </c>
      <c r="I986" t="s">
        <v>1640</v>
      </c>
      <c r="J986">
        <v>2</v>
      </c>
      <c r="K986" t="s">
        <v>13852</v>
      </c>
      <c r="L986">
        <v>1</v>
      </c>
      <c r="M986" t="s">
        <v>8278</v>
      </c>
      <c r="N986">
        <v>1</v>
      </c>
      <c r="O986" t="s">
        <v>13769</v>
      </c>
      <c r="P986" t="s">
        <v>13849</v>
      </c>
      <c r="Q986">
        <v>270103</v>
      </c>
      <c r="R986" t="s">
        <v>13539</v>
      </c>
      <c r="S986">
        <v>270103008</v>
      </c>
      <c r="T986" t="s">
        <v>13735</v>
      </c>
      <c r="U986">
        <v>1220.5371825324319</v>
      </c>
      <c r="V986">
        <v>0</v>
      </c>
      <c r="W986">
        <v>0</v>
      </c>
    </row>
    <row r="987" spans="6:23" x14ac:dyDescent="0.25">
      <c r="F987">
        <v>9</v>
      </c>
      <c r="G987">
        <v>9201</v>
      </c>
      <c r="H987" t="s">
        <v>762</v>
      </c>
      <c r="I987" t="s">
        <v>1640</v>
      </c>
      <c r="J987">
        <v>3</v>
      </c>
      <c r="K987" t="s">
        <v>13853</v>
      </c>
      <c r="L987">
        <v>1</v>
      </c>
      <c r="M987" t="s">
        <v>8278</v>
      </c>
      <c r="N987">
        <v>1</v>
      </c>
      <c r="O987" t="s">
        <v>13769</v>
      </c>
      <c r="P987" t="s">
        <v>13848</v>
      </c>
      <c r="Q987">
        <v>270103</v>
      </c>
      <c r="R987" t="s">
        <v>13539</v>
      </c>
      <c r="S987">
        <v>270103008</v>
      </c>
      <c r="T987" t="s">
        <v>13735</v>
      </c>
      <c r="U987">
        <v>46866.43522748036</v>
      </c>
      <c r="V987">
        <v>38758.520825200809</v>
      </c>
      <c r="W987">
        <v>0</v>
      </c>
    </row>
    <row r="988" spans="6:23" x14ac:dyDescent="0.25">
      <c r="F988">
        <v>9</v>
      </c>
      <c r="G988">
        <v>9201</v>
      </c>
      <c r="H988" t="s">
        <v>762</v>
      </c>
      <c r="I988" t="s">
        <v>1640</v>
      </c>
      <c r="J988">
        <v>3</v>
      </c>
      <c r="K988" t="s">
        <v>13853</v>
      </c>
      <c r="L988">
        <v>1</v>
      </c>
      <c r="M988" t="s">
        <v>8278</v>
      </c>
      <c r="N988">
        <v>1</v>
      </c>
      <c r="O988" t="s">
        <v>13769</v>
      </c>
      <c r="P988" t="s">
        <v>13849</v>
      </c>
      <c r="Q988">
        <v>270103</v>
      </c>
      <c r="R988" t="s">
        <v>13539</v>
      </c>
      <c r="S988">
        <v>270103008</v>
      </c>
      <c r="T988" t="s">
        <v>13735</v>
      </c>
      <c r="U988">
        <v>7670.3818746574088</v>
      </c>
      <c r="V988">
        <v>0</v>
      </c>
      <c r="W988">
        <v>0</v>
      </c>
    </row>
    <row r="989" spans="6:23" x14ac:dyDescent="0.25">
      <c r="F989">
        <v>9</v>
      </c>
      <c r="G989">
        <v>9202</v>
      </c>
      <c r="H989" t="s">
        <v>762</v>
      </c>
      <c r="I989" t="s">
        <v>1643</v>
      </c>
      <c r="J989">
        <v>1</v>
      </c>
      <c r="K989" t="s">
        <v>13847</v>
      </c>
      <c r="L989">
        <v>1</v>
      </c>
      <c r="M989" t="s">
        <v>8278</v>
      </c>
      <c r="N989">
        <v>1</v>
      </c>
      <c r="O989" t="s">
        <v>13769</v>
      </c>
      <c r="P989" t="s">
        <v>13848</v>
      </c>
      <c r="Q989">
        <v>270103</v>
      </c>
      <c r="R989" t="s">
        <v>13539</v>
      </c>
      <c r="S989">
        <v>270103008</v>
      </c>
      <c r="T989" t="s">
        <v>13735</v>
      </c>
      <c r="U989">
        <v>0</v>
      </c>
      <c r="V989">
        <v>103353.92893028025</v>
      </c>
      <c r="W989">
        <v>0</v>
      </c>
    </row>
    <row r="990" spans="6:23" x14ac:dyDescent="0.25">
      <c r="F990">
        <v>9</v>
      </c>
      <c r="G990">
        <v>9202</v>
      </c>
      <c r="H990" t="s">
        <v>762</v>
      </c>
      <c r="I990" t="s">
        <v>1643</v>
      </c>
      <c r="J990">
        <v>1</v>
      </c>
      <c r="K990" t="s">
        <v>13847</v>
      </c>
      <c r="L990">
        <v>1</v>
      </c>
      <c r="M990" t="s">
        <v>8278</v>
      </c>
      <c r="N990">
        <v>1</v>
      </c>
      <c r="O990" t="s">
        <v>13769</v>
      </c>
      <c r="P990" t="s">
        <v>13849</v>
      </c>
      <c r="Q990">
        <v>270103</v>
      </c>
      <c r="R990" t="s">
        <v>13539</v>
      </c>
      <c r="S990">
        <v>270103008</v>
      </c>
      <c r="T990" t="s">
        <v>13735</v>
      </c>
      <c r="U990">
        <v>0</v>
      </c>
      <c r="V990">
        <v>6064.1546041714564</v>
      </c>
      <c r="W990">
        <v>0</v>
      </c>
    </row>
    <row r="991" spans="6:23" x14ac:dyDescent="0.25">
      <c r="F991">
        <v>9</v>
      </c>
      <c r="G991">
        <v>9202</v>
      </c>
      <c r="H991" t="s">
        <v>762</v>
      </c>
      <c r="I991" t="s">
        <v>1643</v>
      </c>
      <c r="J991">
        <v>1</v>
      </c>
      <c r="K991" t="s">
        <v>13847</v>
      </c>
      <c r="L991">
        <v>2</v>
      </c>
      <c r="M991" t="s">
        <v>13770</v>
      </c>
      <c r="N991">
        <v>1</v>
      </c>
      <c r="O991" t="s">
        <v>13769</v>
      </c>
      <c r="P991" t="s">
        <v>13850</v>
      </c>
      <c r="Q991">
        <v>270103</v>
      </c>
      <c r="R991" t="s">
        <v>13539</v>
      </c>
      <c r="S991">
        <v>270103008</v>
      </c>
      <c r="T991" t="s">
        <v>13735</v>
      </c>
      <c r="U991">
        <v>0</v>
      </c>
      <c r="V991">
        <v>96702.912541549755</v>
      </c>
      <c r="W991">
        <v>0</v>
      </c>
    </row>
    <row r="992" spans="6:23" x14ac:dyDescent="0.25">
      <c r="F992">
        <v>9</v>
      </c>
      <c r="G992">
        <v>9202</v>
      </c>
      <c r="H992" t="s">
        <v>762</v>
      </c>
      <c r="I992" t="s">
        <v>1643</v>
      </c>
      <c r="J992">
        <v>1</v>
      </c>
      <c r="K992" t="s">
        <v>13847</v>
      </c>
      <c r="L992">
        <v>2</v>
      </c>
      <c r="M992" t="s">
        <v>13770</v>
      </c>
      <c r="N992">
        <v>1</v>
      </c>
      <c r="O992" t="s">
        <v>13769</v>
      </c>
      <c r="P992" t="s">
        <v>13851</v>
      </c>
      <c r="Q992">
        <v>270103</v>
      </c>
      <c r="R992" t="s">
        <v>13539</v>
      </c>
      <c r="S992">
        <v>270103008</v>
      </c>
      <c r="T992" t="s">
        <v>13735</v>
      </c>
      <c r="U992">
        <v>0</v>
      </c>
      <c r="V992">
        <v>12715.170992901967</v>
      </c>
      <c r="W992">
        <v>0</v>
      </c>
    </row>
    <row r="993" spans="6:23" x14ac:dyDescent="0.25">
      <c r="F993">
        <v>9</v>
      </c>
      <c r="G993">
        <v>9202</v>
      </c>
      <c r="H993" t="s">
        <v>762</v>
      </c>
      <c r="I993" t="s">
        <v>1643</v>
      </c>
      <c r="J993">
        <v>2</v>
      </c>
      <c r="K993" t="s">
        <v>13852</v>
      </c>
      <c r="L993">
        <v>1</v>
      </c>
      <c r="M993" t="s">
        <v>8278</v>
      </c>
      <c r="N993">
        <v>1</v>
      </c>
      <c r="O993" t="s">
        <v>13769</v>
      </c>
      <c r="P993" t="s">
        <v>13848</v>
      </c>
      <c r="Q993">
        <v>270103</v>
      </c>
      <c r="R993" t="s">
        <v>13539</v>
      </c>
      <c r="S993">
        <v>270103008</v>
      </c>
      <c r="T993" t="s">
        <v>13735</v>
      </c>
      <c r="U993">
        <v>0</v>
      </c>
      <c r="V993">
        <v>109418.08353445174</v>
      </c>
      <c r="W993">
        <v>0</v>
      </c>
    </row>
    <row r="994" spans="6:23" x14ac:dyDescent="0.25">
      <c r="F994">
        <v>9</v>
      </c>
      <c r="G994">
        <v>9202</v>
      </c>
      <c r="H994" t="s">
        <v>762</v>
      </c>
      <c r="I994" t="s">
        <v>1643</v>
      </c>
      <c r="J994">
        <v>3</v>
      </c>
      <c r="K994" t="s">
        <v>13853</v>
      </c>
      <c r="L994">
        <v>1</v>
      </c>
      <c r="M994" t="s">
        <v>8278</v>
      </c>
      <c r="N994">
        <v>1</v>
      </c>
      <c r="O994" t="s">
        <v>13769</v>
      </c>
      <c r="P994" t="s">
        <v>13848</v>
      </c>
      <c r="Q994">
        <v>270103</v>
      </c>
      <c r="R994" t="s">
        <v>13539</v>
      </c>
      <c r="S994">
        <v>270103008</v>
      </c>
      <c r="T994" t="s">
        <v>13735</v>
      </c>
      <c r="U994">
        <v>0</v>
      </c>
      <c r="V994">
        <v>103353.92893028025</v>
      </c>
      <c r="W994">
        <v>0</v>
      </c>
    </row>
    <row r="995" spans="6:23" x14ac:dyDescent="0.25">
      <c r="F995">
        <v>9</v>
      </c>
      <c r="G995">
        <v>9202</v>
      </c>
      <c r="H995" t="s">
        <v>762</v>
      </c>
      <c r="I995" t="s">
        <v>1643</v>
      </c>
      <c r="J995">
        <v>3</v>
      </c>
      <c r="K995" t="s">
        <v>13853</v>
      </c>
      <c r="L995">
        <v>1</v>
      </c>
      <c r="M995" t="s">
        <v>8278</v>
      </c>
      <c r="N995">
        <v>1</v>
      </c>
      <c r="O995" t="s">
        <v>13769</v>
      </c>
      <c r="P995" t="s">
        <v>13849</v>
      </c>
      <c r="Q995">
        <v>270103</v>
      </c>
      <c r="R995" t="s">
        <v>13539</v>
      </c>
      <c r="S995">
        <v>270103008</v>
      </c>
      <c r="T995" t="s">
        <v>13735</v>
      </c>
      <c r="U995">
        <v>0</v>
      </c>
      <c r="V995">
        <v>6064.1546041714564</v>
      </c>
      <c r="W995">
        <v>0</v>
      </c>
    </row>
    <row r="996" spans="6:23" x14ac:dyDescent="0.25">
      <c r="F996">
        <v>9</v>
      </c>
      <c r="G996">
        <v>9203</v>
      </c>
      <c r="H996" t="s">
        <v>762</v>
      </c>
      <c r="I996" t="s">
        <v>1646</v>
      </c>
      <c r="J996">
        <v>1</v>
      </c>
      <c r="K996" t="s">
        <v>13847</v>
      </c>
      <c r="L996">
        <v>1</v>
      </c>
      <c r="M996" t="s">
        <v>8278</v>
      </c>
      <c r="N996">
        <v>1</v>
      </c>
      <c r="O996" t="s">
        <v>13769</v>
      </c>
      <c r="P996" t="s">
        <v>13848</v>
      </c>
      <c r="Q996">
        <v>270103</v>
      </c>
      <c r="R996" t="s">
        <v>13539</v>
      </c>
      <c r="S996">
        <v>270103008</v>
      </c>
      <c r="T996" t="s">
        <v>13735</v>
      </c>
      <c r="U996">
        <v>0</v>
      </c>
      <c r="V996">
        <v>75068.730079918008</v>
      </c>
      <c r="W996">
        <v>31741.3923160452</v>
      </c>
    </row>
    <row r="997" spans="6:23" x14ac:dyDescent="0.25">
      <c r="F997">
        <v>9</v>
      </c>
      <c r="G997">
        <v>9203</v>
      </c>
      <c r="H997" t="s">
        <v>762</v>
      </c>
      <c r="I997" t="s">
        <v>1646</v>
      </c>
      <c r="J997">
        <v>1</v>
      </c>
      <c r="K997" t="s">
        <v>13847</v>
      </c>
      <c r="L997">
        <v>2</v>
      </c>
      <c r="M997" t="s">
        <v>13770</v>
      </c>
      <c r="N997">
        <v>1</v>
      </c>
      <c r="O997" t="s">
        <v>13769</v>
      </c>
      <c r="P997" t="s">
        <v>13850</v>
      </c>
      <c r="Q997">
        <v>270103</v>
      </c>
      <c r="R997" t="s">
        <v>13539</v>
      </c>
      <c r="S997">
        <v>270103008</v>
      </c>
      <c r="T997" t="s">
        <v>13735</v>
      </c>
      <c r="U997">
        <v>0</v>
      </c>
      <c r="V997">
        <v>61013.390974578891</v>
      </c>
      <c r="W997">
        <v>25086.140760643342</v>
      </c>
    </row>
    <row r="998" spans="6:23" x14ac:dyDescent="0.25">
      <c r="F998">
        <v>9</v>
      </c>
      <c r="G998">
        <v>9203</v>
      </c>
      <c r="H998" t="s">
        <v>762</v>
      </c>
      <c r="I998" t="s">
        <v>1646</v>
      </c>
      <c r="J998">
        <v>1</v>
      </c>
      <c r="K998" t="s">
        <v>13847</v>
      </c>
      <c r="L998">
        <v>2</v>
      </c>
      <c r="M998" t="s">
        <v>13770</v>
      </c>
      <c r="N998">
        <v>1</v>
      </c>
      <c r="O998" t="s">
        <v>13769</v>
      </c>
      <c r="P998" t="s">
        <v>13851</v>
      </c>
      <c r="Q998">
        <v>270103</v>
      </c>
      <c r="R998" t="s">
        <v>13539</v>
      </c>
      <c r="S998">
        <v>270103008</v>
      </c>
      <c r="T998" t="s">
        <v>13735</v>
      </c>
      <c r="U998">
        <v>0</v>
      </c>
      <c r="V998">
        <v>14055.339105339113</v>
      </c>
      <c r="W998">
        <v>6655.2515554018664</v>
      </c>
    </row>
    <row r="999" spans="6:23" x14ac:dyDescent="0.25">
      <c r="F999">
        <v>9</v>
      </c>
      <c r="G999">
        <v>9203</v>
      </c>
      <c r="H999" t="s">
        <v>762</v>
      </c>
      <c r="I999" t="s">
        <v>1646</v>
      </c>
      <c r="J999">
        <v>2</v>
      </c>
      <c r="K999" t="s">
        <v>13852</v>
      </c>
      <c r="L999">
        <v>1</v>
      </c>
      <c r="M999" t="s">
        <v>8278</v>
      </c>
      <c r="N999">
        <v>1</v>
      </c>
      <c r="O999" t="s">
        <v>13769</v>
      </c>
      <c r="P999" t="s">
        <v>13848</v>
      </c>
      <c r="Q999">
        <v>270103</v>
      </c>
      <c r="R999" t="s">
        <v>13539</v>
      </c>
      <c r="S999">
        <v>270103008</v>
      </c>
      <c r="T999" t="s">
        <v>13735</v>
      </c>
      <c r="U999">
        <v>0</v>
      </c>
      <c r="V999">
        <v>75068.730079918008</v>
      </c>
      <c r="W999">
        <v>31741.3923160452</v>
      </c>
    </row>
    <row r="1000" spans="6:23" x14ac:dyDescent="0.25">
      <c r="F1000">
        <v>9</v>
      </c>
      <c r="G1000">
        <v>9203</v>
      </c>
      <c r="H1000" t="s">
        <v>762</v>
      </c>
      <c r="I1000" t="s">
        <v>1646</v>
      </c>
      <c r="J1000">
        <v>3</v>
      </c>
      <c r="K1000" t="s">
        <v>13853</v>
      </c>
      <c r="L1000">
        <v>1</v>
      </c>
      <c r="M1000" t="s">
        <v>8278</v>
      </c>
      <c r="N1000">
        <v>1</v>
      </c>
      <c r="O1000" t="s">
        <v>13769</v>
      </c>
      <c r="P1000" t="s">
        <v>13848</v>
      </c>
      <c r="Q1000">
        <v>270103</v>
      </c>
      <c r="R1000" t="s">
        <v>13539</v>
      </c>
      <c r="S1000">
        <v>270103008</v>
      </c>
      <c r="T1000" t="s">
        <v>13735</v>
      </c>
      <c r="U1000">
        <v>0</v>
      </c>
      <c r="V1000">
        <v>75068.730079918008</v>
      </c>
      <c r="W1000">
        <v>31741.3923160452</v>
      </c>
    </row>
    <row r="1001" spans="6:23" x14ac:dyDescent="0.25">
      <c r="F1001">
        <v>9</v>
      </c>
      <c r="G1001">
        <v>9204</v>
      </c>
      <c r="H1001" t="s">
        <v>762</v>
      </c>
      <c r="I1001" t="s">
        <v>1649</v>
      </c>
      <c r="J1001">
        <v>1</v>
      </c>
      <c r="K1001" t="s">
        <v>13847</v>
      </c>
      <c r="L1001">
        <v>1</v>
      </c>
      <c r="M1001" t="s">
        <v>8278</v>
      </c>
      <c r="N1001">
        <v>1</v>
      </c>
      <c r="O1001" t="s">
        <v>13769</v>
      </c>
      <c r="P1001" t="s">
        <v>13848</v>
      </c>
      <c r="Q1001">
        <v>270103</v>
      </c>
      <c r="R1001" t="s">
        <v>13539</v>
      </c>
      <c r="S1001">
        <v>270103008</v>
      </c>
      <c r="T1001" t="s">
        <v>13735</v>
      </c>
      <c r="U1001">
        <v>0</v>
      </c>
      <c r="V1001">
        <v>19838.440111420612</v>
      </c>
      <c r="W1001">
        <v>0</v>
      </c>
    </row>
    <row r="1002" spans="6:23" x14ac:dyDescent="0.25">
      <c r="F1002">
        <v>9</v>
      </c>
      <c r="G1002">
        <v>9204</v>
      </c>
      <c r="H1002" t="s">
        <v>762</v>
      </c>
      <c r="I1002" t="s">
        <v>1649</v>
      </c>
      <c r="J1002">
        <v>1</v>
      </c>
      <c r="K1002" t="s">
        <v>13847</v>
      </c>
      <c r="L1002">
        <v>1</v>
      </c>
      <c r="M1002" t="s">
        <v>8278</v>
      </c>
      <c r="N1002">
        <v>1</v>
      </c>
      <c r="O1002" t="s">
        <v>13769</v>
      </c>
      <c r="P1002" t="s">
        <v>13849</v>
      </c>
      <c r="Q1002">
        <v>270103</v>
      </c>
      <c r="R1002" t="s">
        <v>13539</v>
      </c>
      <c r="S1002">
        <v>270103008</v>
      </c>
      <c r="T1002" t="s">
        <v>13735</v>
      </c>
      <c r="U1002">
        <v>0</v>
      </c>
      <c r="V1002">
        <v>20791.400844640139</v>
      </c>
      <c r="W1002">
        <v>0</v>
      </c>
    </row>
    <row r="1003" spans="6:23" x14ac:dyDescent="0.25">
      <c r="F1003">
        <v>9</v>
      </c>
      <c r="G1003">
        <v>9204</v>
      </c>
      <c r="H1003" t="s">
        <v>762</v>
      </c>
      <c r="I1003" t="s">
        <v>1649</v>
      </c>
      <c r="J1003">
        <v>1</v>
      </c>
      <c r="K1003" t="s">
        <v>13847</v>
      </c>
      <c r="L1003">
        <v>2</v>
      </c>
      <c r="M1003" t="s">
        <v>13770</v>
      </c>
      <c r="N1003">
        <v>1</v>
      </c>
      <c r="O1003" t="s">
        <v>13769</v>
      </c>
      <c r="P1003" t="s">
        <v>13850</v>
      </c>
      <c r="Q1003">
        <v>270103</v>
      </c>
      <c r="R1003" t="s">
        <v>13539</v>
      </c>
      <c r="S1003">
        <v>270103008</v>
      </c>
      <c r="T1003" t="s">
        <v>13735</v>
      </c>
      <c r="U1003">
        <v>0</v>
      </c>
      <c r="V1003">
        <v>19838.440111420612</v>
      </c>
      <c r="W1003">
        <v>0</v>
      </c>
    </row>
    <row r="1004" spans="6:23" x14ac:dyDescent="0.25">
      <c r="F1004">
        <v>9</v>
      </c>
      <c r="G1004">
        <v>9204</v>
      </c>
      <c r="H1004" t="s">
        <v>762</v>
      </c>
      <c r="I1004" t="s">
        <v>1649</v>
      </c>
      <c r="J1004">
        <v>1</v>
      </c>
      <c r="K1004" t="s">
        <v>13847</v>
      </c>
      <c r="L1004">
        <v>2</v>
      </c>
      <c r="M1004" t="s">
        <v>13770</v>
      </c>
      <c r="N1004">
        <v>1</v>
      </c>
      <c r="O1004" t="s">
        <v>13769</v>
      </c>
      <c r="P1004" t="s">
        <v>13851</v>
      </c>
      <c r="Q1004">
        <v>270103</v>
      </c>
      <c r="R1004" t="s">
        <v>13539</v>
      </c>
      <c r="S1004">
        <v>270103008</v>
      </c>
      <c r="T1004" t="s">
        <v>13735</v>
      </c>
      <c r="U1004">
        <v>0</v>
      </c>
      <c r="V1004">
        <v>20791.400844640139</v>
      </c>
      <c r="W1004">
        <v>0</v>
      </c>
    </row>
    <row r="1005" spans="6:23" x14ac:dyDescent="0.25">
      <c r="F1005">
        <v>9</v>
      </c>
      <c r="G1005">
        <v>9204</v>
      </c>
      <c r="H1005" t="s">
        <v>762</v>
      </c>
      <c r="I1005" t="s">
        <v>1649</v>
      </c>
      <c r="J1005">
        <v>2</v>
      </c>
      <c r="K1005" t="s">
        <v>13852</v>
      </c>
      <c r="L1005">
        <v>1</v>
      </c>
      <c r="M1005" t="s">
        <v>8278</v>
      </c>
      <c r="N1005">
        <v>1</v>
      </c>
      <c r="O1005" t="s">
        <v>13769</v>
      </c>
      <c r="P1005" t="s">
        <v>13848</v>
      </c>
      <c r="Q1005">
        <v>270103</v>
      </c>
      <c r="R1005" t="s">
        <v>13539</v>
      </c>
      <c r="S1005">
        <v>270103008</v>
      </c>
      <c r="T1005" t="s">
        <v>13735</v>
      </c>
      <c r="U1005">
        <v>0</v>
      </c>
      <c r="V1005">
        <v>40629.84095606074</v>
      </c>
      <c r="W1005">
        <v>0</v>
      </c>
    </row>
    <row r="1006" spans="6:23" x14ac:dyDescent="0.25">
      <c r="F1006">
        <v>9</v>
      </c>
      <c r="G1006">
        <v>9204</v>
      </c>
      <c r="H1006" t="s">
        <v>762</v>
      </c>
      <c r="I1006" t="s">
        <v>1649</v>
      </c>
      <c r="J1006">
        <v>3</v>
      </c>
      <c r="K1006" t="s">
        <v>13853</v>
      </c>
      <c r="L1006">
        <v>1</v>
      </c>
      <c r="M1006" t="s">
        <v>8278</v>
      </c>
      <c r="N1006">
        <v>1</v>
      </c>
      <c r="O1006" t="s">
        <v>13769</v>
      </c>
      <c r="P1006" t="s">
        <v>13848</v>
      </c>
      <c r="Q1006">
        <v>270103</v>
      </c>
      <c r="R1006" t="s">
        <v>13539</v>
      </c>
      <c r="S1006">
        <v>270103008</v>
      </c>
      <c r="T1006" t="s">
        <v>13735</v>
      </c>
      <c r="U1006">
        <v>0</v>
      </c>
      <c r="V1006">
        <v>19838.440111420612</v>
      </c>
      <c r="W1006">
        <v>0</v>
      </c>
    </row>
    <row r="1007" spans="6:23" x14ac:dyDescent="0.25">
      <c r="F1007">
        <v>9</v>
      </c>
      <c r="G1007">
        <v>9204</v>
      </c>
      <c r="H1007" t="s">
        <v>762</v>
      </c>
      <c r="I1007" t="s">
        <v>1649</v>
      </c>
      <c r="J1007">
        <v>3</v>
      </c>
      <c r="K1007" t="s">
        <v>13853</v>
      </c>
      <c r="L1007">
        <v>1</v>
      </c>
      <c r="M1007" t="s">
        <v>8278</v>
      </c>
      <c r="N1007">
        <v>1</v>
      </c>
      <c r="O1007" t="s">
        <v>13769</v>
      </c>
      <c r="P1007" t="s">
        <v>13849</v>
      </c>
      <c r="Q1007">
        <v>270103</v>
      </c>
      <c r="R1007" t="s">
        <v>13539</v>
      </c>
      <c r="S1007">
        <v>270103008</v>
      </c>
      <c r="T1007" t="s">
        <v>13735</v>
      </c>
      <c r="U1007">
        <v>0</v>
      </c>
      <c r="V1007">
        <v>20791.400844640139</v>
      </c>
      <c r="W1007">
        <v>0</v>
      </c>
    </row>
    <row r="1008" spans="6:23" x14ac:dyDescent="0.25">
      <c r="F1008">
        <v>9</v>
      </c>
      <c r="G1008">
        <v>9206</v>
      </c>
      <c r="H1008" t="s">
        <v>762</v>
      </c>
      <c r="I1008" t="s">
        <v>1655</v>
      </c>
      <c r="J1008">
        <v>1</v>
      </c>
      <c r="K1008" t="s">
        <v>13847</v>
      </c>
      <c r="L1008">
        <v>1</v>
      </c>
      <c r="M1008" t="s">
        <v>8278</v>
      </c>
      <c r="N1008">
        <v>1</v>
      </c>
      <c r="O1008" t="s">
        <v>13769</v>
      </c>
      <c r="P1008" t="s">
        <v>13848</v>
      </c>
      <c r="Q1008">
        <v>270103</v>
      </c>
      <c r="R1008" t="s">
        <v>13539</v>
      </c>
      <c r="S1008">
        <v>270103008</v>
      </c>
      <c r="T1008" t="s">
        <v>13735</v>
      </c>
      <c r="U1008">
        <v>0</v>
      </c>
      <c r="V1008">
        <v>76133.841074132186</v>
      </c>
      <c r="W1008">
        <v>0</v>
      </c>
    </row>
    <row r="1009" spans="6:23" x14ac:dyDescent="0.25">
      <c r="F1009">
        <v>9</v>
      </c>
      <c r="G1009">
        <v>9206</v>
      </c>
      <c r="H1009" t="s">
        <v>762</v>
      </c>
      <c r="I1009" t="s">
        <v>1655</v>
      </c>
      <c r="J1009">
        <v>1</v>
      </c>
      <c r="K1009" t="s">
        <v>13847</v>
      </c>
      <c r="L1009">
        <v>2</v>
      </c>
      <c r="M1009" t="s">
        <v>13770</v>
      </c>
      <c r="N1009">
        <v>1</v>
      </c>
      <c r="O1009" t="s">
        <v>13769</v>
      </c>
      <c r="P1009" t="s">
        <v>13850</v>
      </c>
      <c r="Q1009">
        <v>270103</v>
      </c>
      <c r="R1009" t="s">
        <v>13539</v>
      </c>
      <c r="S1009">
        <v>270103008</v>
      </c>
      <c r="T1009" t="s">
        <v>13735</v>
      </c>
      <c r="U1009">
        <v>0</v>
      </c>
      <c r="V1009">
        <v>76133.841074132186</v>
      </c>
      <c r="W1009">
        <v>0</v>
      </c>
    </row>
    <row r="1010" spans="6:23" x14ac:dyDescent="0.25">
      <c r="F1010">
        <v>9</v>
      </c>
      <c r="G1010">
        <v>9206</v>
      </c>
      <c r="H1010" t="s">
        <v>762</v>
      </c>
      <c r="I1010" t="s">
        <v>1655</v>
      </c>
      <c r="J1010">
        <v>2</v>
      </c>
      <c r="K1010" t="s">
        <v>13852</v>
      </c>
      <c r="L1010">
        <v>1</v>
      </c>
      <c r="M1010" t="s">
        <v>8278</v>
      </c>
      <c r="N1010">
        <v>1</v>
      </c>
      <c r="O1010" t="s">
        <v>13769</v>
      </c>
      <c r="P1010" t="s">
        <v>13848</v>
      </c>
      <c r="Q1010">
        <v>270103</v>
      </c>
      <c r="R1010" t="s">
        <v>13539</v>
      </c>
      <c r="S1010">
        <v>270103008</v>
      </c>
      <c r="T1010" t="s">
        <v>13735</v>
      </c>
      <c r="U1010">
        <v>0</v>
      </c>
      <c r="V1010">
        <v>76133.841074132186</v>
      </c>
      <c r="W1010">
        <v>0</v>
      </c>
    </row>
    <row r="1011" spans="6:23" x14ac:dyDescent="0.25">
      <c r="F1011">
        <v>9</v>
      </c>
      <c r="G1011">
        <v>9206</v>
      </c>
      <c r="H1011" t="s">
        <v>762</v>
      </c>
      <c r="I1011" t="s">
        <v>1655</v>
      </c>
      <c r="J1011">
        <v>3</v>
      </c>
      <c r="K1011" t="s">
        <v>13853</v>
      </c>
      <c r="L1011">
        <v>1</v>
      </c>
      <c r="M1011" t="s">
        <v>8278</v>
      </c>
      <c r="N1011">
        <v>1</v>
      </c>
      <c r="O1011" t="s">
        <v>13769</v>
      </c>
      <c r="P1011" t="s">
        <v>13848</v>
      </c>
      <c r="Q1011">
        <v>270103</v>
      </c>
      <c r="R1011" t="s">
        <v>13539</v>
      </c>
      <c r="S1011">
        <v>270103008</v>
      </c>
      <c r="T1011" t="s">
        <v>13735</v>
      </c>
      <c r="U1011">
        <v>0</v>
      </c>
      <c r="V1011">
        <v>76133.841074132186</v>
      </c>
      <c r="W1011">
        <v>0</v>
      </c>
    </row>
    <row r="1012" spans="6:23" x14ac:dyDescent="0.25">
      <c r="F1012">
        <v>9</v>
      </c>
      <c r="G1012">
        <v>9207</v>
      </c>
      <c r="H1012" t="s">
        <v>762</v>
      </c>
      <c r="I1012" t="s">
        <v>1658</v>
      </c>
      <c r="J1012">
        <v>1</v>
      </c>
      <c r="K1012" t="s">
        <v>13847</v>
      </c>
      <c r="L1012">
        <v>1</v>
      </c>
      <c r="M1012" t="s">
        <v>8278</v>
      </c>
      <c r="N1012">
        <v>1</v>
      </c>
      <c r="O1012" t="s">
        <v>13769</v>
      </c>
      <c r="P1012" t="s">
        <v>13848</v>
      </c>
      <c r="Q1012">
        <v>270103</v>
      </c>
      <c r="R1012" t="s">
        <v>13539</v>
      </c>
      <c r="S1012">
        <v>270103008</v>
      </c>
      <c r="T1012" t="s">
        <v>13735</v>
      </c>
      <c r="U1012">
        <v>0</v>
      </c>
      <c r="V1012">
        <v>33422.266093360347</v>
      </c>
      <c r="W1012">
        <v>0</v>
      </c>
    </row>
    <row r="1013" spans="6:23" x14ac:dyDescent="0.25">
      <c r="F1013">
        <v>9</v>
      </c>
      <c r="G1013">
        <v>9207</v>
      </c>
      <c r="H1013" t="s">
        <v>762</v>
      </c>
      <c r="I1013" t="s">
        <v>1658</v>
      </c>
      <c r="J1013">
        <v>1</v>
      </c>
      <c r="K1013" t="s">
        <v>13847</v>
      </c>
      <c r="L1013">
        <v>1</v>
      </c>
      <c r="M1013" t="s">
        <v>8278</v>
      </c>
      <c r="N1013">
        <v>1</v>
      </c>
      <c r="O1013" t="s">
        <v>13769</v>
      </c>
      <c r="P1013" t="s">
        <v>13849</v>
      </c>
      <c r="Q1013">
        <v>270103</v>
      </c>
      <c r="R1013" t="s">
        <v>13539</v>
      </c>
      <c r="S1013">
        <v>270103008</v>
      </c>
      <c r="T1013" t="s">
        <v>13735</v>
      </c>
      <c r="U1013">
        <v>0</v>
      </c>
      <c r="V1013">
        <v>10039.941902687007</v>
      </c>
      <c r="W1013">
        <v>0</v>
      </c>
    </row>
    <row r="1014" spans="6:23" x14ac:dyDescent="0.25">
      <c r="F1014">
        <v>9</v>
      </c>
      <c r="G1014">
        <v>9207</v>
      </c>
      <c r="H1014" t="s">
        <v>762</v>
      </c>
      <c r="I1014" t="s">
        <v>1658</v>
      </c>
      <c r="J1014">
        <v>1</v>
      </c>
      <c r="K1014" t="s">
        <v>13847</v>
      </c>
      <c r="L1014">
        <v>2</v>
      </c>
      <c r="M1014" t="s">
        <v>13770</v>
      </c>
      <c r="N1014">
        <v>1</v>
      </c>
      <c r="O1014" t="s">
        <v>13769</v>
      </c>
      <c r="P1014" t="s">
        <v>13850</v>
      </c>
      <c r="Q1014">
        <v>270103</v>
      </c>
      <c r="R1014" t="s">
        <v>13539</v>
      </c>
      <c r="S1014">
        <v>270103008</v>
      </c>
      <c r="T1014" t="s">
        <v>13735</v>
      </c>
      <c r="U1014">
        <v>0</v>
      </c>
      <c r="V1014">
        <v>33422.266093360347</v>
      </c>
      <c r="W1014">
        <v>0</v>
      </c>
    </row>
    <row r="1015" spans="6:23" x14ac:dyDescent="0.25">
      <c r="F1015">
        <v>9</v>
      </c>
      <c r="G1015">
        <v>9207</v>
      </c>
      <c r="H1015" t="s">
        <v>762</v>
      </c>
      <c r="I1015" t="s">
        <v>1658</v>
      </c>
      <c r="J1015">
        <v>1</v>
      </c>
      <c r="K1015" t="s">
        <v>13847</v>
      </c>
      <c r="L1015">
        <v>2</v>
      </c>
      <c r="M1015" t="s">
        <v>13770</v>
      </c>
      <c r="N1015">
        <v>1</v>
      </c>
      <c r="O1015" t="s">
        <v>13769</v>
      </c>
      <c r="P1015" t="s">
        <v>13851</v>
      </c>
      <c r="Q1015">
        <v>270103</v>
      </c>
      <c r="R1015" t="s">
        <v>13539</v>
      </c>
      <c r="S1015">
        <v>270103008</v>
      </c>
      <c r="T1015" t="s">
        <v>13735</v>
      </c>
      <c r="U1015">
        <v>0</v>
      </c>
      <c r="V1015">
        <v>10039.941902687007</v>
      </c>
      <c r="W1015">
        <v>0</v>
      </c>
    </row>
    <row r="1016" spans="6:23" x14ac:dyDescent="0.25">
      <c r="F1016">
        <v>9</v>
      </c>
      <c r="G1016">
        <v>9207</v>
      </c>
      <c r="H1016" t="s">
        <v>762</v>
      </c>
      <c r="I1016" t="s">
        <v>1658</v>
      </c>
      <c r="J1016">
        <v>2</v>
      </c>
      <c r="K1016" t="s">
        <v>13852</v>
      </c>
      <c r="L1016">
        <v>1</v>
      </c>
      <c r="M1016" t="s">
        <v>8278</v>
      </c>
      <c r="N1016">
        <v>1</v>
      </c>
      <c r="O1016" t="s">
        <v>13769</v>
      </c>
      <c r="P1016" t="s">
        <v>13848</v>
      </c>
      <c r="Q1016">
        <v>270103</v>
      </c>
      <c r="R1016" t="s">
        <v>13539</v>
      </c>
      <c r="S1016">
        <v>270103008</v>
      </c>
      <c r="T1016" t="s">
        <v>13735</v>
      </c>
      <c r="U1016">
        <v>0</v>
      </c>
      <c r="V1016">
        <v>33422.266093360347</v>
      </c>
      <c r="W1016">
        <v>0</v>
      </c>
    </row>
    <row r="1017" spans="6:23" x14ac:dyDescent="0.25">
      <c r="F1017">
        <v>9</v>
      </c>
      <c r="G1017">
        <v>9207</v>
      </c>
      <c r="H1017" t="s">
        <v>762</v>
      </c>
      <c r="I1017" t="s">
        <v>1658</v>
      </c>
      <c r="J1017">
        <v>2</v>
      </c>
      <c r="K1017" t="s">
        <v>13852</v>
      </c>
      <c r="L1017">
        <v>1</v>
      </c>
      <c r="M1017" t="s">
        <v>8278</v>
      </c>
      <c r="N1017">
        <v>1</v>
      </c>
      <c r="O1017" t="s">
        <v>13769</v>
      </c>
      <c r="P1017" t="s">
        <v>13849</v>
      </c>
      <c r="Q1017">
        <v>270103</v>
      </c>
      <c r="R1017" t="s">
        <v>13539</v>
      </c>
      <c r="S1017">
        <v>270103008</v>
      </c>
      <c r="T1017" t="s">
        <v>13735</v>
      </c>
      <c r="U1017">
        <v>0</v>
      </c>
      <c r="V1017">
        <v>10039.941902687007</v>
      </c>
      <c r="W1017">
        <v>0</v>
      </c>
    </row>
    <row r="1018" spans="6:23" x14ac:dyDescent="0.25">
      <c r="F1018">
        <v>9</v>
      </c>
      <c r="G1018">
        <v>9207</v>
      </c>
      <c r="H1018" t="s">
        <v>762</v>
      </c>
      <c r="I1018" t="s">
        <v>1658</v>
      </c>
      <c r="J1018">
        <v>3</v>
      </c>
      <c r="K1018" t="s">
        <v>13853</v>
      </c>
      <c r="L1018">
        <v>1</v>
      </c>
      <c r="M1018" t="s">
        <v>8278</v>
      </c>
      <c r="N1018">
        <v>1</v>
      </c>
      <c r="O1018" t="s">
        <v>13769</v>
      </c>
      <c r="P1018" t="s">
        <v>13848</v>
      </c>
      <c r="Q1018">
        <v>270103</v>
      </c>
      <c r="R1018" t="s">
        <v>13539</v>
      </c>
      <c r="S1018">
        <v>270103008</v>
      </c>
      <c r="T1018" t="s">
        <v>13735</v>
      </c>
      <c r="U1018">
        <v>0</v>
      </c>
      <c r="V1018">
        <v>33422.266093360347</v>
      </c>
      <c r="W1018">
        <v>0</v>
      </c>
    </row>
    <row r="1019" spans="6:23" x14ac:dyDescent="0.25">
      <c r="F1019">
        <v>9</v>
      </c>
      <c r="G1019">
        <v>9207</v>
      </c>
      <c r="H1019" t="s">
        <v>762</v>
      </c>
      <c r="I1019" t="s">
        <v>1658</v>
      </c>
      <c r="J1019">
        <v>3</v>
      </c>
      <c r="K1019" t="s">
        <v>13853</v>
      </c>
      <c r="L1019">
        <v>1</v>
      </c>
      <c r="M1019" t="s">
        <v>8278</v>
      </c>
      <c r="N1019">
        <v>1</v>
      </c>
      <c r="O1019" t="s">
        <v>13769</v>
      </c>
      <c r="P1019" t="s">
        <v>13849</v>
      </c>
      <c r="Q1019">
        <v>270103</v>
      </c>
      <c r="R1019" t="s">
        <v>13539</v>
      </c>
      <c r="S1019">
        <v>270103008</v>
      </c>
      <c r="T1019" t="s">
        <v>13735</v>
      </c>
      <c r="U1019">
        <v>0</v>
      </c>
      <c r="V1019">
        <v>10039.941902687007</v>
      </c>
      <c r="W1019">
        <v>0</v>
      </c>
    </row>
    <row r="1020" spans="6:23" x14ac:dyDescent="0.25">
      <c r="F1020">
        <v>9</v>
      </c>
      <c r="G1020">
        <v>9208</v>
      </c>
      <c r="H1020" t="s">
        <v>762</v>
      </c>
      <c r="I1020" t="s">
        <v>1661</v>
      </c>
      <c r="J1020">
        <v>1</v>
      </c>
      <c r="K1020" t="s">
        <v>13847</v>
      </c>
      <c r="L1020">
        <v>1</v>
      </c>
      <c r="M1020" t="s">
        <v>8278</v>
      </c>
      <c r="N1020">
        <v>1</v>
      </c>
      <c r="O1020" t="s">
        <v>13769</v>
      </c>
      <c r="P1020" t="s">
        <v>13848</v>
      </c>
      <c r="Q1020">
        <v>270103</v>
      </c>
      <c r="R1020" t="s">
        <v>13539</v>
      </c>
      <c r="S1020">
        <v>270103008</v>
      </c>
      <c r="T1020" t="s">
        <v>13735</v>
      </c>
      <c r="U1020">
        <v>0</v>
      </c>
      <c r="V1020">
        <v>80732.06774108221</v>
      </c>
      <c r="W1020">
        <v>0</v>
      </c>
    </row>
    <row r="1021" spans="6:23" x14ac:dyDescent="0.25">
      <c r="F1021">
        <v>9</v>
      </c>
      <c r="G1021">
        <v>9208</v>
      </c>
      <c r="H1021" t="s">
        <v>762</v>
      </c>
      <c r="I1021" t="s">
        <v>1661</v>
      </c>
      <c r="J1021">
        <v>1</v>
      </c>
      <c r="K1021" t="s">
        <v>13847</v>
      </c>
      <c r="L1021">
        <v>1</v>
      </c>
      <c r="M1021" t="s">
        <v>8278</v>
      </c>
      <c r="N1021">
        <v>1</v>
      </c>
      <c r="O1021" t="s">
        <v>13769</v>
      </c>
      <c r="P1021" t="s">
        <v>13849</v>
      </c>
      <c r="Q1021">
        <v>270103</v>
      </c>
      <c r="R1021" t="s">
        <v>13539</v>
      </c>
      <c r="S1021">
        <v>270103008</v>
      </c>
      <c r="T1021" t="s">
        <v>13735</v>
      </c>
      <c r="U1021">
        <v>0</v>
      </c>
      <c r="V1021">
        <v>38239.505325000726</v>
      </c>
      <c r="W1021">
        <v>0</v>
      </c>
    </row>
    <row r="1022" spans="6:23" x14ac:dyDescent="0.25">
      <c r="F1022">
        <v>9</v>
      </c>
      <c r="G1022">
        <v>9208</v>
      </c>
      <c r="H1022" t="s">
        <v>762</v>
      </c>
      <c r="I1022" t="s">
        <v>1661</v>
      </c>
      <c r="J1022">
        <v>1</v>
      </c>
      <c r="K1022" t="s">
        <v>13847</v>
      </c>
      <c r="L1022">
        <v>2</v>
      </c>
      <c r="M1022" t="s">
        <v>13770</v>
      </c>
      <c r="N1022">
        <v>1</v>
      </c>
      <c r="O1022" t="s">
        <v>13769</v>
      </c>
      <c r="P1022" t="s">
        <v>13850</v>
      </c>
      <c r="Q1022">
        <v>270103</v>
      </c>
      <c r="R1022" t="s">
        <v>13539</v>
      </c>
      <c r="S1022">
        <v>270103008</v>
      </c>
      <c r="T1022" t="s">
        <v>13735</v>
      </c>
      <c r="U1022">
        <v>0</v>
      </c>
      <c r="V1022">
        <v>52524.252610547504</v>
      </c>
      <c r="W1022">
        <v>0</v>
      </c>
    </row>
    <row r="1023" spans="6:23" x14ac:dyDescent="0.25">
      <c r="F1023">
        <v>9</v>
      </c>
      <c r="G1023">
        <v>9208</v>
      </c>
      <c r="H1023" t="s">
        <v>762</v>
      </c>
      <c r="I1023" t="s">
        <v>1661</v>
      </c>
      <c r="J1023">
        <v>1</v>
      </c>
      <c r="K1023" t="s">
        <v>13847</v>
      </c>
      <c r="L1023">
        <v>2</v>
      </c>
      <c r="M1023" t="s">
        <v>13770</v>
      </c>
      <c r="N1023">
        <v>1</v>
      </c>
      <c r="O1023" t="s">
        <v>13769</v>
      </c>
      <c r="P1023" t="s">
        <v>13851</v>
      </c>
      <c r="Q1023">
        <v>270103</v>
      </c>
      <c r="R1023" t="s">
        <v>13539</v>
      </c>
      <c r="S1023">
        <v>270103008</v>
      </c>
      <c r="T1023" t="s">
        <v>13735</v>
      </c>
      <c r="U1023">
        <v>0</v>
      </c>
      <c r="V1023">
        <v>66447.320455535417</v>
      </c>
      <c r="W1023">
        <v>0</v>
      </c>
    </row>
    <row r="1024" spans="6:23" x14ac:dyDescent="0.25">
      <c r="F1024">
        <v>9</v>
      </c>
      <c r="G1024">
        <v>9208</v>
      </c>
      <c r="H1024" t="s">
        <v>762</v>
      </c>
      <c r="I1024" t="s">
        <v>1661</v>
      </c>
      <c r="J1024">
        <v>2</v>
      </c>
      <c r="K1024" t="s">
        <v>13852</v>
      </c>
      <c r="L1024">
        <v>1</v>
      </c>
      <c r="M1024" t="s">
        <v>8278</v>
      </c>
      <c r="N1024">
        <v>1</v>
      </c>
      <c r="O1024" t="s">
        <v>13769</v>
      </c>
      <c r="P1024" t="s">
        <v>13848</v>
      </c>
      <c r="Q1024">
        <v>270103</v>
      </c>
      <c r="R1024" t="s">
        <v>13539</v>
      </c>
      <c r="S1024">
        <v>270103008</v>
      </c>
      <c r="T1024" t="s">
        <v>13735</v>
      </c>
      <c r="U1024">
        <v>0</v>
      </c>
      <c r="V1024">
        <v>118971.57306608291</v>
      </c>
      <c r="W1024">
        <v>0</v>
      </c>
    </row>
    <row r="1025" spans="6:23" x14ac:dyDescent="0.25">
      <c r="F1025">
        <v>9</v>
      </c>
      <c r="G1025">
        <v>9208</v>
      </c>
      <c r="H1025" t="s">
        <v>762</v>
      </c>
      <c r="I1025" t="s">
        <v>1661</v>
      </c>
      <c r="J1025">
        <v>3</v>
      </c>
      <c r="K1025" t="s">
        <v>13853</v>
      </c>
      <c r="L1025">
        <v>1</v>
      </c>
      <c r="M1025" t="s">
        <v>8278</v>
      </c>
      <c r="N1025">
        <v>1</v>
      </c>
      <c r="O1025" t="s">
        <v>13769</v>
      </c>
      <c r="P1025" t="s">
        <v>13848</v>
      </c>
      <c r="Q1025">
        <v>270103</v>
      </c>
      <c r="R1025" t="s">
        <v>13539</v>
      </c>
      <c r="S1025">
        <v>270103008</v>
      </c>
      <c r="T1025" t="s">
        <v>13735</v>
      </c>
      <c r="U1025">
        <v>0</v>
      </c>
      <c r="V1025">
        <v>80732.06774108221</v>
      </c>
      <c r="W1025">
        <v>0</v>
      </c>
    </row>
    <row r="1026" spans="6:23" x14ac:dyDescent="0.25">
      <c r="F1026">
        <v>9</v>
      </c>
      <c r="G1026">
        <v>9208</v>
      </c>
      <c r="H1026" t="s">
        <v>762</v>
      </c>
      <c r="I1026" t="s">
        <v>1661</v>
      </c>
      <c r="J1026">
        <v>3</v>
      </c>
      <c r="K1026" t="s">
        <v>13853</v>
      </c>
      <c r="L1026">
        <v>1</v>
      </c>
      <c r="M1026" t="s">
        <v>8278</v>
      </c>
      <c r="N1026">
        <v>1</v>
      </c>
      <c r="O1026" t="s">
        <v>13769</v>
      </c>
      <c r="P1026" t="s">
        <v>13849</v>
      </c>
      <c r="Q1026">
        <v>270103</v>
      </c>
      <c r="R1026" t="s">
        <v>13539</v>
      </c>
      <c r="S1026">
        <v>270103008</v>
      </c>
      <c r="T1026" t="s">
        <v>13735</v>
      </c>
      <c r="U1026">
        <v>0</v>
      </c>
      <c r="V1026">
        <v>38239.505325000726</v>
      </c>
      <c r="W1026">
        <v>0</v>
      </c>
    </row>
    <row r="1027" spans="6:23" x14ac:dyDescent="0.25">
      <c r="F1027">
        <v>9</v>
      </c>
      <c r="G1027">
        <v>9209</v>
      </c>
      <c r="H1027" t="s">
        <v>762</v>
      </c>
      <c r="I1027" t="s">
        <v>1664</v>
      </c>
      <c r="J1027">
        <v>1</v>
      </c>
      <c r="K1027" t="s">
        <v>13847</v>
      </c>
      <c r="L1027">
        <v>1</v>
      </c>
      <c r="M1027" t="s">
        <v>8278</v>
      </c>
      <c r="N1027">
        <v>1</v>
      </c>
      <c r="O1027" t="s">
        <v>13769</v>
      </c>
      <c r="P1027" t="s">
        <v>13848</v>
      </c>
      <c r="Q1027">
        <v>270103</v>
      </c>
      <c r="R1027" t="s">
        <v>13539</v>
      </c>
      <c r="S1027">
        <v>270103008</v>
      </c>
      <c r="T1027" t="s">
        <v>13735</v>
      </c>
      <c r="U1027">
        <v>0</v>
      </c>
      <c r="V1027">
        <v>113443.37492121985</v>
      </c>
      <c r="W1027">
        <v>0</v>
      </c>
    </row>
    <row r="1028" spans="6:23" x14ac:dyDescent="0.25">
      <c r="F1028">
        <v>9</v>
      </c>
      <c r="G1028">
        <v>9209</v>
      </c>
      <c r="H1028" t="s">
        <v>762</v>
      </c>
      <c r="I1028" t="s">
        <v>1664</v>
      </c>
      <c r="J1028">
        <v>1</v>
      </c>
      <c r="K1028" t="s">
        <v>13847</v>
      </c>
      <c r="L1028">
        <v>1</v>
      </c>
      <c r="M1028" t="s">
        <v>8278</v>
      </c>
      <c r="N1028">
        <v>1</v>
      </c>
      <c r="O1028" t="s">
        <v>13769</v>
      </c>
      <c r="P1028" t="s">
        <v>13849</v>
      </c>
      <c r="Q1028">
        <v>270103</v>
      </c>
      <c r="R1028" t="s">
        <v>13539</v>
      </c>
      <c r="S1028">
        <v>270103008</v>
      </c>
      <c r="T1028" t="s">
        <v>13735</v>
      </c>
      <c r="U1028">
        <v>0</v>
      </c>
      <c r="V1028">
        <v>9296.1061189559332</v>
      </c>
      <c r="W1028">
        <v>0</v>
      </c>
    </row>
    <row r="1029" spans="6:23" x14ac:dyDescent="0.25">
      <c r="F1029">
        <v>9</v>
      </c>
      <c r="G1029">
        <v>9209</v>
      </c>
      <c r="H1029" t="s">
        <v>762</v>
      </c>
      <c r="I1029" t="s">
        <v>1664</v>
      </c>
      <c r="J1029">
        <v>1</v>
      </c>
      <c r="K1029" t="s">
        <v>13847</v>
      </c>
      <c r="L1029">
        <v>2</v>
      </c>
      <c r="M1029" t="s">
        <v>13770</v>
      </c>
      <c r="N1029">
        <v>1</v>
      </c>
      <c r="O1029" t="s">
        <v>13769</v>
      </c>
      <c r="P1029" t="s">
        <v>13850</v>
      </c>
      <c r="Q1029">
        <v>270103</v>
      </c>
      <c r="R1029" t="s">
        <v>13539</v>
      </c>
      <c r="S1029">
        <v>270103008</v>
      </c>
      <c r="T1029" t="s">
        <v>13735</v>
      </c>
      <c r="U1029">
        <v>0</v>
      </c>
      <c r="V1029">
        <v>82497.286253444981</v>
      </c>
      <c r="W1029">
        <v>0</v>
      </c>
    </row>
    <row r="1030" spans="6:23" x14ac:dyDescent="0.25">
      <c r="F1030">
        <v>9</v>
      </c>
      <c r="G1030">
        <v>9209</v>
      </c>
      <c r="H1030" t="s">
        <v>762</v>
      </c>
      <c r="I1030" t="s">
        <v>1664</v>
      </c>
      <c r="J1030">
        <v>1</v>
      </c>
      <c r="K1030" t="s">
        <v>13847</v>
      </c>
      <c r="L1030">
        <v>2</v>
      </c>
      <c r="M1030" t="s">
        <v>13770</v>
      </c>
      <c r="N1030">
        <v>1</v>
      </c>
      <c r="O1030" t="s">
        <v>13769</v>
      </c>
      <c r="P1030" t="s">
        <v>13851</v>
      </c>
      <c r="Q1030">
        <v>270103</v>
      </c>
      <c r="R1030" t="s">
        <v>13539</v>
      </c>
      <c r="S1030">
        <v>270103008</v>
      </c>
      <c r="T1030" t="s">
        <v>13735</v>
      </c>
      <c r="U1030">
        <v>0</v>
      </c>
      <c r="V1030">
        <v>40242.194786730812</v>
      </c>
      <c r="W1030">
        <v>0</v>
      </c>
    </row>
    <row r="1031" spans="6:23" x14ac:dyDescent="0.25">
      <c r="F1031">
        <v>9</v>
      </c>
      <c r="G1031">
        <v>9209</v>
      </c>
      <c r="H1031" t="s">
        <v>762</v>
      </c>
      <c r="I1031" t="s">
        <v>1664</v>
      </c>
      <c r="J1031">
        <v>2</v>
      </c>
      <c r="K1031" t="s">
        <v>13852</v>
      </c>
      <c r="L1031">
        <v>1</v>
      </c>
      <c r="M1031" t="s">
        <v>8278</v>
      </c>
      <c r="N1031">
        <v>1</v>
      </c>
      <c r="O1031" t="s">
        <v>13769</v>
      </c>
      <c r="P1031" t="s">
        <v>13848</v>
      </c>
      <c r="Q1031">
        <v>270103</v>
      </c>
      <c r="R1031" t="s">
        <v>13539</v>
      </c>
      <c r="S1031">
        <v>270103008</v>
      </c>
      <c r="T1031" t="s">
        <v>13735</v>
      </c>
      <c r="U1031">
        <v>0</v>
      </c>
      <c r="V1031">
        <v>122739.48104017576</v>
      </c>
      <c r="W1031">
        <v>0</v>
      </c>
    </row>
    <row r="1032" spans="6:23" x14ac:dyDescent="0.25">
      <c r="F1032">
        <v>9</v>
      </c>
      <c r="G1032">
        <v>9209</v>
      </c>
      <c r="H1032" t="s">
        <v>762</v>
      </c>
      <c r="I1032" t="s">
        <v>1664</v>
      </c>
      <c r="J1032">
        <v>3</v>
      </c>
      <c r="K1032" t="s">
        <v>13853</v>
      </c>
      <c r="L1032">
        <v>1</v>
      </c>
      <c r="M1032" t="s">
        <v>8278</v>
      </c>
      <c r="N1032">
        <v>1</v>
      </c>
      <c r="O1032" t="s">
        <v>13769</v>
      </c>
      <c r="P1032" t="s">
        <v>13848</v>
      </c>
      <c r="Q1032">
        <v>270103</v>
      </c>
      <c r="R1032" t="s">
        <v>13539</v>
      </c>
      <c r="S1032">
        <v>270103008</v>
      </c>
      <c r="T1032" t="s">
        <v>13735</v>
      </c>
      <c r="U1032">
        <v>0</v>
      </c>
      <c r="V1032">
        <v>113443.37492121985</v>
      </c>
      <c r="W1032">
        <v>0</v>
      </c>
    </row>
    <row r="1033" spans="6:23" x14ac:dyDescent="0.25">
      <c r="F1033">
        <v>9</v>
      </c>
      <c r="G1033">
        <v>9209</v>
      </c>
      <c r="H1033" t="s">
        <v>762</v>
      </c>
      <c r="I1033" t="s">
        <v>1664</v>
      </c>
      <c r="J1033">
        <v>3</v>
      </c>
      <c r="K1033" t="s">
        <v>13853</v>
      </c>
      <c r="L1033">
        <v>1</v>
      </c>
      <c r="M1033" t="s">
        <v>8278</v>
      </c>
      <c r="N1033">
        <v>1</v>
      </c>
      <c r="O1033" t="s">
        <v>13769</v>
      </c>
      <c r="P1033" t="s">
        <v>13849</v>
      </c>
      <c r="Q1033">
        <v>270103</v>
      </c>
      <c r="R1033" t="s">
        <v>13539</v>
      </c>
      <c r="S1033">
        <v>270103008</v>
      </c>
      <c r="T1033" t="s">
        <v>13735</v>
      </c>
      <c r="U1033">
        <v>0</v>
      </c>
      <c r="V1033">
        <v>9296.1061189559332</v>
      </c>
      <c r="W1033">
        <v>0</v>
      </c>
    </row>
    <row r="1034" spans="6:23" x14ac:dyDescent="0.25">
      <c r="F1034">
        <v>9</v>
      </c>
      <c r="G1034">
        <v>9210</v>
      </c>
      <c r="H1034" t="s">
        <v>762</v>
      </c>
      <c r="I1034" t="s">
        <v>13772</v>
      </c>
      <c r="J1034">
        <v>1</v>
      </c>
      <c r="K1034" t="s">
        <v>13847</v>
      </c>
      <c r="L1034">
        <v>1</v>
      </c>
      <c r="M1034" t="s">
        <v>8278</v>
      </c>
      <c r="N1034">
        <v>1</v>
      </c>
      <c r="O1034" t="s">
        <v>13769</v>
      </c>
      <c r="P1034" t="s">
        <v>13848</v>
      </c>
      <c r="Q1034">
        <v>270103</v>
      </c>
      <c r="R1034" t="s">
        <v>13539</v>
      </c>
      <c r="S1034">
        <v>270103008</v>
      </c>
      <c r="T1034" t="s">
        <v>13735</v>
      </c>
      <c r="U1034">
        <v>0</v>
      </c>
      <c r="V1034">
        <v>14616.130659886108</v>
      </c>
      <c r="W1034">
        <v>0</v>
      </c>
    </row>
    <row r="1035" spans="6:23" x14ac:dyDescent="0.25">
      <c r="F1035">
        <v>9</v>
      </c>
      <c r="G1035">
        <v>9210</v>
      </c>
      <c r="H1035" t="s">
        <v>762</v>
      </c>
      <c r="I1035" t="s">
        <v>13772</v>
      </c>
      <c r="J1035">
        <v>1</v>
      </c>
      <c r="K1035" t="s">
        <v>13847</v>
      </c>
      <c r="L1035">
        <v>1</v>
      </c>
      <c r="M1035" t="s">
        <v>8278</v>
      </c>
      <c r="N1035">
        <v>1</v>
      </c>
      <c r="O1035" t="s">
        <v>13769</v>
      </c>
      <c r="P1035" t="s">
        <v>13849</v>
      </c>
      <c r="Q1035">
        <v>270103</v>
      </c>
      <c r="R1035" t="s">
        <v>13539</v>
      </c>
      <c r="S1035">
        <v>270103008</v>
      </c>
      <c r="T1035" t="s">
        <v>13735</v>
      </c>
      <c r="U1035">
        <v>0</v>
      </c>
      <c r="V1035">
        <v>5874.2018308490333</v>
      </c>
      <c r="W1035">
        <v>0</v>
      </c>
    </row>
    <row r="1036" spans="6:23" x14ac:dyDescent="0.25">
      <c r="F1036">
        <v>9</v>
      </c>
      <c r="G1036">
        <v>9210</v>
      </c>
      <c r="H1036" t="s">
        <v>762</v>
      </c>
      <c r="I1036" t="s">
        <v>13772</v>
      </c>
      <c r="J1036">
        <v>1</v>
      </c>
      <c r="K1036" t="s">
        <v>13847</v>
      </c>
      <c r="L1036">
        <v>2</v>
      </c>
      <c r="M1036" t="s">
        <v>13770</v>
      </c>
      <c r="N1036">
        <v>1</v>
      </c>
      <c r="O1036" t="s">
        <v>13769</v>
      </c>
      <c r="P1036" t="s">
        <v>13850</v>
      </c>
      <c r="Q1036">
        <v>270103</v>
      </c>
      <c r="R1036" t="s">
        <v>13539</v>
      </c>
      <c r="S1036">
        <v>270103008</v>
      </c>
      <c r="T1036" t="s">
        <v>13735</v>
      </c>
      <c r="U1036">
        <v>0</v>
      </c>
      <c r="V1036">
        <v>14616.130659886108</v>
      </c>
      <c r="W1036">
        <v>0</v>
      </c>
    </row>
    <row r="1037" spans="6:23" x14ac:dyDescent="0.25">
      <c r="F1037">
        <v>9</v>
      </c>
      <c r="G1037">
        <v>9210</v>
      </c>
      <c r="H1037" t="s">
        <v>762</v>
      </c>
      <c r="I1037" t="s">
        <v>13772</v>
      </c>
      <c r="J1037">
        <v>1</v>
      </c>
      <c r="K1037" t="s">
        <v>13847</v>
      </c>
      <c r="L1037">
        <v>2</v>
      </c>
      <c r="M1037" t="s">
        <v>13770</v>
      </c>
      <c r="N1037">
        <v>1</v>
      </c>
      <c r="O1037" t="s">
        <v>13769</v>
      </c>
      <c r="P1037" t="s">
        <v>13851</v>
      </c>
      <c r="Q1037">
        <v>270103</v>
      </c>
      <c r="R1037" t="s">
        <v>13539</v>
      </c>
      <c r="S1037">
        <v>270103008</v>
      </c>
      <c r="T1037" t="s">
        <v>13735</v>
      </c>
      <c r="U1037">
        <v>0</v>
      </c>
      <c r="V1037">
        <v>5874.2018308490333</v>
      </c>
      <c r="W1037">
        <v>0</v>
      </c>
    </row>
    <row r="1038" spans="6:23" x14ac:dyDescent="0.25">
      <c r="F1038">
        <v>9</v>
      </c>
      <c r="G1038">
        <v>9210</v>
      </c>
      <c r="H1038" t="s">
        <v>762</v>
      </c>
      <c r="I1038" t="s">
        <v>13772</v>
      </c>
      <c r="J1038">
        <v>2</v>
      </c>
      <c r="K1038" t="s">
        <v>13852</v>
      </c>
      <c r="L1038">
        <v>1</v>
      </c>
      <c r="M1038" t="s">
        <v>8278</v>
      </c>
      <c r="N1038">
        <v>1</v>
      </c>
      <c r="O1038" t="s">
        <v>13769</v>
      </c>
      <c r="P1038" t="s">
        <v>13848</v>
      </c>
      <c r="Q1038">
        <v>270103</v>
      </c>
      <c r="R1038" t="s">
        <v>13539</v>
      </c>
      <c r="S1038">
        <v>270103008</v>
      </c>
      <c r="T1038" t="s">
        <v>13735</v>
      </c>
      <c r="U1038">
        <v>0</v>
      </c>
      <c r="V1038">
        <v>14616.130659886108</v>
      </c>
      <c r="W1038">
        <v>0</v>
      </c>
    </row>
    <row r="1039" spans="6:23" x14ac:dyDescent="0.25">
      <c r="F1039">
        <v>9</v>
      </c>
      <c r="G1039">
        <v>9210</v>
      </c>
      <c r="H1039" t="s">
        <v>762</v>
      </c>
      <c r="I1039" t="s">
        <v>13772</v>
      </c>
      <c r="J1039">
        <v>2</v>
      </c>
      <c r="K1039" t="s">
        <v>13852</v>
      </c>
      <c r="L1039">
        <v>1</v>
      </c>
      <c r="M1039" t="s">
        <v>8278</v>
      </c>
      <c r="N1039">
        <v>1</v>
      </c>
      <c r="O1039" t="s">
        <v>13769</v>
      </c>
      <c r="P1039" t="s">
        <v>13849</v>
      </c>
      <c r="Q1039">
        <v>270103</v>
      </c>
      <c r="R1039" t="s">
        <v>13539</v>
      </c>
      <c r="S1039">
        <v>270103008</v>
      </c>
      <c r="T1039" t="s">
        <v>13735</v>
      </c>
      <c r="U1039">
        <v>0</v>
      </c>
      <c r="V1039">
        <v>5874.2018308490333</v>
      </c>
      <c r="W1039">
        <v>0</v>
      </c>
    </row>
    <row r="1040" spans="6:23" x14ac:dyDescent="0.25">
      <c r="F1040">
        <v>9</v>
      </c>
      <c r="G1040">
        <v>9210</v>
      </c>
      <c r="H1040" t="s">
        <v>762</v>
      </c>
      <c r="I1040" t="s">
        <v>13772</v>
      </c>
      <c r="J1040">
        <v>3</v>
      </c>
      <c r="K1040" t="s">
        <v>13853</v>
      </c>
      <c r="L1040">
        <v>1</v>
      </c>
      <c r="M1040" t="s">
        <v>8278</v>
      </c>
      <c r="N1040">
        <v>1</v>
      </c>
      <c r="O1040" t="s">
        <v>13769</v>
      </c>
      <c r="P1040" t="s">
        <v>13848</v>
      </c>
      <c r="Q1040">
        <v>270103</v>
      </c>
      <c r="R1040" t="s">
        <v>13539</v>
      </c>
      <c r="S1040">
        <v>270103008</v>
      </c>
      <c r="T1040" t="s">
        <v>13735</v>
      </c>
      <c r="U1040">
        <v>0</v>
      </c>
      <c r="V1040">
        <v>14616.130659886108</v>
      </c>
      <c r="W1040">
        <v>0</v>
      </c>
    </row>
    <row r="1041" spans="6:23" x14ac:dyDescent="0.25">
      <c r="F1041">
        <v>9</v>
      </c>
      <c r="G1041">
        <v>9210</v>
      </c>
      <c r="H1041" t="s">
        <v>762</v>
      </c>
      <c r="I1041" t="s">
        <v>13772</v>
      </c>
      <c r="J1041">
        <v>3</v>
      </c>
      <c r="K1041" t="s">
        <v>13853</v>
      </c>
      <c r="L1041">
        <v>1</v>
      </c>
      <c r="M1041" t="s">
        <v>8278</v>
      </c>
      <c r="N1041">
        <v>1</v>
      </c>
      <c r="O1041" t="s">
        <v>13769</v>
      </c>
      <c r="P1041" t="s">
        <v>13849</v>
      </c>
      <c r="Q1041">
        <v>270103</v>
      </c>
      <c r="R1041" t="s">
        <v>13539</v>
      </c>
      <c r="S1041">
        <v>270103008</v>
      </c>
      <c r="T1041" t="s">
        <v>13735</v>
      </c>
      <c r="U1041">
        <v>0</v>
      </c>
      <c r="V1041">
        <v>5874.2018308490333</v>
      </c>
      <c r="W1041">
        <v>0</v>
      </c>
    </row>
    <row r="1042" spans="6:23" x14ac:dyDescent="0.25">
      <c r="F1042">
        <v>9</v>
      </c>
      <c r="G1042">
        <v>9211</v>
      </c>
      <c r="H1042" t="s">
        <v>762</v>
      </c>
      <c r="I1042" t="s">
        <v>1670</v>
      </c>
      <c r="J1042">
        <v>1</v>
      </c>
      <c r="K1042" t="s">
        <v>13847</v>
      </c>
      <c r="L1042">
        <v>1</v>
      </c>
      <c r="M1042" t="s">
        <v>8278</v>
      </c>
      <c r="N1042">
        <v>1</v>
      </c>
      <c r="O1042" t="s">
        <v>13769</v>
      </c>
      <c r="P1042" t="s">
        <v>13848</v>
      </c>
      <c r="Q1042">
        <v>270103</v>
      </c>
      <c r="R1042" t="s">
        <v>13539</v>
      </c>
      <c r="S1042">
        <v>270103008</v>
      </c>
      <c r="T1042" t="s">
        <v>13735</v>
      </c>
      <c r="U1042">
        <v>43899.849103001172</v>
      </c>
      <c r="V1042">
        <v>65892.273896887302</v>
      </c>
      <c r="W1042">
        <v>0</v>
      </c>
    </row>
    <row r="1043" spans="6:23" x14ac:dyDescent="0.25">
      <c r="F1043">
        <v>9</v>
      </c>
      <c r="G1043">
        <v>9211</v>
      </c>
      <c r="H1043" t="s">
        <v>762</v>
      </c>
      <c r="I1043" t="s">
        <v>1670</v>
      </c>
      <c r="J1043">
        <v>1</v>
      </c>
      <c r="K1043" t="s">
        <v>13847</v>
      </c>
      <c r="L1043">
        <v>1</v>
      </c>
      <c r="M1043" t="s">
        <v>8278</v>
      </c>
      <c r="N1043">
        <v>1</v>
      </c>
      <c r="O1043" t="s">
        <v>13769</v>
      </c>
      <c r="P1043" t="s">
        <v>13849</v>
      </c>
      <c r="Q1043">
        <v>270103</v>
      </c>
      <c r="R1043" t="s">
        <v>13539</v>
      </c>
      <c r="S1043">
        <v>270103008</v>
      </c>
      <c r="T1043" t="s">
        <v>13735</v>
      </c>
      <c r="U1043">
        <v>1514.5587659978762</v>
      </c>
      <c r="V1043">
        <v>4378.9219481620785</v>
      </c>
      <c r="W1043">
        <v>0</v>
      </c>
    </row>
    <row r="1044" spans="6:23" x14ac:dyDescent="0.25">
      <c r="F1044">
        <v>9</v>
      </c>
      <c r="G1044">
        <v>9211</v>
      </c>
      <c r="H1044" t="s">
        <v>762</v>
      </c>
      <c r="I1044" t="s">
        <v>1670</v>
      </c>
      <c r="J1044">
        <v>1</v>
      </c>
      <c r="K1044" t="s">
        <v>13847</v>
      </c>
      <c r="L1044">
        <v>2</v>
      </c>
      <c r="M1044" t="s">
        <v>13770</v>
      </c>
      <c r="N1044">
        <v>1</v>
      </c>
      <c r="O1044" t="s">
        <v>13769</v>
      </c>
      <c r="P1044" t="s">
        <v>13850</v>
      </c>
      <c r="Q1044">
        <v>270103</v>
      </c>
      <c r="R1044" t="s">
        <v>13539</v>
      </c>
      <c r="S1044">
        <v>270103008</v>
      </c>
      <c r="T1044" t="s">
        <v>13735</v>
      </c>
      <c r="U1044">
        <v>38512.267367126806</v>
      </c>
      <c r="V1044">
        <v>53332.637656812592</v>
      </c>
      <c r="W1044">
        <v>0</v>
      </c>
    </row>
    <row r="1045" spans="6:23" x14ac:dyDescent="0.25">
      <c r="F1045">
        <v>9</v>
      </c>
      <c r="G1045">
        <v>9211</v>
      </c>
      <c r="H1045" t="s">
        <v>762</v>
      </c>
      <c r="I1045" t="s">
        <v>1670</v>
      </c>
      <c r="J1045">
        <v>1</v>
      </c>
      <c r="K1045" t="s">
        <v>13847</v>
      </c>
      <c r="L1045">
        <v>2</v>
      </c>
      <c r="M1045" t="s">
        <v>13770</v>
      </c>
      <c r="N1045">
        <v>1</v>
      </c>
      <c r="O1045" t="s">
        <v>13769</v>
      </c>
      <c r="P1045" t="s">
        <v>13851</v>
      </c>
      <c r="Q1045">
        <v>270103</v>
      </c>
      <c r="R1045" t="s">
        <v>13539</v>
      </c>
      <c r="S1045">
        <v>270103008</v>
      </c>
      <c r="T1045" t="s">
        <v>13735</v>
      </c>
      <c r="U1045">
        <v>6902.1405018722407</v>
      </c>
      <c r="V1045">
        <v>16938.558188236777</v>
      </c>
      <c r="W1045">
        <v>0</v>
      </c>
    </row>
    <row r="1046" spans="6:23" x14ac:dyDescent="0.25">
      <c r="F1046">
        <v>9</v>
      </c>
      <c r="G1046">
        <v>9211</v>
      </c>
      <c r="H1046" t="s">
        <v>762</v>
      </c>
      <c r="I1046" t="s">
        <v>1670</v>
      </c>
      <c r="J1046">
        <v>2</v>
      </c>
      <c r="K1046" t="s">
        <v>13852</v>
      </c>
      <c r="L1046">
        <v>1</v>
      </c>
      <c r="M1046" t="s">
        <v>8278</v>
      </c>
      <c r="N1046">
        <v>1</v>
      </c>
      <c r="O1046" t="s">
        <v>13769</v>
      </c>
      <c r="P1046" t="s">
        <v>13848</v>
      </c>
      <c r="Q1046">
        <v>270103</v>
      </c>
      <c r="R1046" t="s">
        <v>13539</v>
      </c>
      <c r="S1046">
        <v>270103008</v>
      </c>
      <c r="T1046" t="s">
        <v>13735</v>
      </c>
      <c r="U1046">
        <v>44676.689208070195</v>
      </c>
      <c r="V1046">
        <v>70271.195845049369</v>
      </c>
      <c r="W1046">
        <v>0</v>
      </c>
    </row>
    <row r="1047" spans="6:23" x14ac:dyDescent="0.25">
      <c r="F1047">
        <v>9</v>
      </c>
      <c r="G1047">
        <v>9211</v>
      </c>
      <c r="H1047" t="s">
        <v>762</v>
      </c>
      <c r="I1047" t="s">
        <v>1670</v>
      </c>
      <c r="J1047">
        <v>2</v>
      </c>
      <c r="K1047" t="s">
        <v>13852</v>
      </c>
      <c r="L1047">
        <v>1</v>
      </c>
      <c r="M1047" t="s">
        <v>8278</v>
      </c>
      <c r="N1047">
        <v>1</v>
      </c>
      <c r="O1047" t="s">
        <v>13769</v>
      </c>
      <c r="P1047" t="s">
        <v>13849</v>
      </c>
      <c r="Q1047">
        <v>270103</v>
      </c>
      <c r="R1047" t="s">
        <v>13539</v>
      </c>
      <c r="S1047">
        <v>270103008</v>
      </c>
      <c r="T1047" t="s">
        <v>13735</v>
      </c>
      <c r="U1047">
        <v>737.71866092885489</v>
      </c>
      <c r="V1047">
        <v>0</v>
      </c>
      <c r="W1047">
        <v>0</v>
      </c>
    </row>
    <row r="1048" spans="6:23" x14ac:dyDescent="0.25">
      <c r="F1048">
        <v>9</v>
      </c>
      <c r="G1048">
        <v>9211</v>
      </c>
      <c r="H1048" t="s">
        <v>762</v>
      </c>
      <c r="I1048" t="s">
        <v>1670</v>
      </c>
      <c r="J1048">
        <v>3</v>
      </c>
      <c r="K1048" t="s">
        <v>13853</v>
      </c>
      <c r="L1048">
        <v>1</v>
      </c>
      <c r="M1048" t="s">
        <v>8278</v>
      </c>
      <c r="N1048">
        <v>1</v>
      </c>
      <c r="O1048" t="s">
        <v>13769</v>
      </c>
      <c r="P1048" t="s">
        <v>13848</v>
      </c>
      <c r="Q1048">
        <v>270103</v>
      </c>
      <c r="R1048" t="s">
        <v>13539</v>
      </c>
      <c r="S1048">
        <v>270103008</v>
      </c>
      <c r="T1048" t="s">
        <v>13735</v>
      </c>
      <c r="U1048">
        <v>43899.849103001172</v>
      </c>
      <c r="V1048">
        <v>65892.273896887302</v>
      </c>
      <c r="W1048">
        <v>0</v>
      </c>
    </row>
    <row r="1049" spans="6:23" x14ac:dyDescent="0.25">
      <c r="F1049">
        <v>9</v>
      </c>
      <c r="G1049">
        <v>9211</v>
      </c>
      <c r="H1049" t="s">
        <v>762</v>
      </c>
      <c r="I1049" t="s">
        <v>1670</v>
      </c>
      <c r="J1049">
        <v>3</v>
      </c>
      <c r="K1049" t="s">
        <v>13853</v>
      </c>
      <c r="L1049">
        <v>1</v>
      </c>
      <c r="M1049" t="s">
        <v>8278</v>
      </c>
      <c r="N1049">
        <v>1</v>
      </c>
      <c r="O1049" t="s">
        <v>13769</v>
      </c>
      <c r="P1049" t="s">
        <v>13849</v>
      </c>
      <c r="Q1049">
        <v>270103</v>
      </c>
      <c r="R1049" t="s">
        <v>13539</v>
      </c>
      <c r="S1049">
        <v>270103008</v>
      </c>
      <c r="T1049" t="s">
        <v>13735</v>
      </c>
      <c r="U1049">
        <v>1514.5587659978762</v>
      </c>
      <c r="V1049">
        <v>4378.9219481620785</v>
      </c>
      <c r="W1049">
        <v>0</v>
      </c>
    </row>
    <row r="1050" spans="6:23" x14ac:dyDescent="0.25">
      <c r="F1050">
        <v>10</v>
      </c>
      <c r="G1050">
        <v>10101</v>
      </c>
      <c r="H1050" t="s">
        <v>777</v>
      </c>
      <c r="I1050" t="s">
        <v>1673</v>
      </c>
      <c r="J1050">
        <v>1</v>
      </c>
      <c r="K1050" t="s">
        <v>13847</v>
      </c>
      <c r="L1050">
        <v>1</v>
      </c>
      <c r="M1050" t="s">
        <v>8278</v>
      </c>
      <c r="N1050">
        <v>1</v>
      </c>
      <c r="O1050" t="s">
        <v>13769</v>
      </c>
      <c r="P1050" t="s">
        <v>13848</v>
      </c>
      <c r="Q1050">
        <v>270103</v>
      </c>
      <c r="R1050" t="s">
        <v>13539</v>
      </c>
      <c r="S1050">
        <v>270103008</v>
      </c>
      <c r="T1050" t="s">
        <v>13735</v>
      </c>
      <c r="U1050">
        <v>35717.171377110441</v>
      </c>
      <c r="V1050">
        <v>40047.952947398684</v>
      </c>
      <c r="W1050">
        <v>58297.350012691131</v>
      </c>
    </row>
    <row r="1051" spans="6:23" x14ac:dyDescent="0.25">
      <c r="F1051">
        <v>10</v>
      </c>
      <c r="G1051">
        <v>10101</v>
      </c>
      <c r="H1051" t="s">
        <v>777</v>
      </c>
      <c r="I1051" t="s">
        <v>1673</v>
      </c>
      <c r="J1051">
        <v>1</v>
      </c>
      <c r="K1051" t="s">
        <v>13847</v>
      </c>
      <c r="L1051">
        <v>1</v>
      </c>
      <c r="M1051" t="s">
        <v>8278</v>
      </c>
      <c r="N1051">
        <v>1</v>
      </c>
      <c r="O1051" t="s">
        <v>13769</v>
      </c>
      <c r="P1051" t="s">
        <v>13849</v>
      </c>
      <c r="Q1051">
        <v>270103</v>
      </c>
      <c r="R1051" t="s">
        <v>13539</v>
      </c>
      <c r="S1051">
        <v>270103008</v>
      </c>
      <c r="T1051" t="s">
        <v>13735</v>
      </c>
      <c r="U1051">
        <v>9132.7621324086394</v>
      </c>
      <c r="V1051">
        <v>7408.9169417203593</v>
      </c>
      <c r="W1051">
        <v>3671.7053878864344</v>
      </c>
    </row>
    <row r="1052" spans="6:23" x14ac:dyDescent="0.25">
      <c r="F1052">
        <v>10</v>
      </c>
      <c r="G1052">
        <v>10101</v>
      </c>
      <c r="H1052" t="s">
        <v>777</v>
      </c>
      <c r="I1052" t="s">
        <v>1673</v>
      </c>
      <c r="J1052">
        <v>1</v>
      </c>
      <c r="K1052" t="s">
        <v>13847</v>
      </c>
      <c r="L1052">
        <v>2</v>
      </c>
      <c r="M1052" t="s">
        <v>13770</v>
      </c>
      <c r="N1052">
        <v>1</v>
      </c>
      <c r="O1052" t="s">
        <v>13769</v>
      </c>
      <c r="P1052" t="s">
        <v>13850</v>
      </c>
      <c r="Q1052">
        <v>270103</v>
      </c>
      <c r="R1052" t="s">
        <v>13539</v>
      </c>
      <c r="S1052">
        <v>270103008</v>
      </c>
      <c r="T1052" t="s">
        <v>13735</v>
      </c>
      <c r="U1052">
        <v>27435.31907014325</v>
      </c>
      <c r="V1052">
        <v>36577.143698037173</v>
      </c>
      <c r="W1052">
        <v>52192.70933737939</v>
      </c>
    </row>
    <row r="1053" spans="6:23" x14ac:dyDescent="0.25">
      <c r="F1053">
        <v>10</v>
      </c>
      <c r="G1053">
        <v>10101</v>
      </c>
      <c r="H1053" t="s">
        <v>777</v>
      </c>
      <c r="I1053" t="s">
        <v>1673</v>
      </c>
      <c r="J1053">
        <v>1</v>
      </c>
      <c r="K1053" t="s">
        <v>13847</v>
      </c>
      <c r="L1053">
        <v>2</v>
      </c>
      <c r="M1053" t="s">
        <v>13770</v>
      </c>
      <c r="N1053">
        <v>1</v>
      </c>
      <c r="O1053" t="s">
        <v>13769</v>
      </c>
      <c r="P1053" t="s">
        <v>13851</v>
      </c>
      <c r="Q1053">
        <v>270103</v>
      </c>
      <c r="R1053" t="s">
        <v>13539</v>
      </c>
      <c r="S1053">
        <v>270103008</v>
      </c>
      <c r="T1053" t="s">
        <v>13735</v>
      </c>
      <c r="U1053">
        <v>17414.61443937583</v>
      </c>
      <c r="V1053">
        <v>10879.72619108186</v>
      </c>
      <c r="W1053">
        <v>9776.3460631981816</v>
      </c>
    </row>
    <row r="1054" spans="6:23" x14ac:dyDescent="0.25">
      <c r="F1054">
        <v>10</v>
      </c>
      <c r="G1054">
        <v>10101</v>
      </c>
      <c r="H1054" t="s">
        <v>777</v>
      </c>
      <c r="I1054" t="s">
        <v>1673</v>
      </c>
      <c r="J1054">
        <v>2</v>
      </c>
      <c r="K1054" t="s">
        <v>13852</v>
      </c>
      <c r="L1054">
        <v>1</v>
      </c>
      <c r="M1054" t="s">
        <v>8278</v>
      </c>
      <c r="N1054">
        <v>1</v>
      </c>
      <c r="O1054" t="s">
        <v>13769</v>
      </c>
      <c r="P1054" t="s">
        <v>13848</v>
      </c>
      <c r="Q1054">
        <v>270103</v>
      </c>
      <c r="R1054" t="s">
        <v>13539</v>
      </c>
      <c r="S1054">
        <v>270103008</v>
      </c>
      <c r="T1054" t="s">
        <v>13735</v>
      </c>
      <c r="U1054">
        <v>43722.120288854851</v>
      </c>
      <c r="V1054">
        <v>45960.675953826809</v>
      </c>
      <c r="W1054">
        <v>61069.651701739167</v>
      </c>
    </row>
    <row r="1055" spans="6:23" x14ac:dyDescent="0.25">
      <c r="F1055">
        <v>10</v>
      </c>
      <c r="G1055">
        <v>10101</v>
      </c>
      <c r="H1055" t="s">
        <v>777</v>
      </c>
      <c r="I1055" t="s">
        <v>1673</v>
      </c>
      <c r="J1055">
        <v>2</v>
      </c>
      <c r="K1055" t="s">
        <v>13852</v>
      </c>
      <c r="L1055">
        <v>1</v>
      </c>
      <c r="M1055" t="s">
        <v>8278</v>
      </c>
      <c r="N1055">
        <v>1</v>
      </c>
      <c r="O1055" t="s">
        <v>13769</v>
      </c>
      <c r="P1055" t="s">
        <v>13849</v>
      </c>
      <c r="Q1055">
        <v>270103</v>
      </c>
      <c r="R1055" t="s">
        <v>13539</v>
      </c>
      <c r="S1055">
        <v>270103008</v>
      </c>
      <c r="T1055" t="s">
        <v>13735</v>
      </c>
      <c r="U1055">
        <v>1127.8132206642315</v>
      </c>
      <c r="V1055">
        <v>1496.1939352922238</v>
      </c>
      <c r="W1055">
        <v>899.40369883839355</v>
      </c>
    </row>
    <row r="1056" spans="6:23" x14ac:dyDescent="0.25">
      <c r="F1056">
        <v>10</v>
      </c>
      <c r="G1056">
        <v>10101</v>
      </c>
      <c r="H1056" t="s">
        <v>777</v>
      </c>
      <c r="I1056" t="s">
        <v>1673</v>
      </c>
      <c r="J1056">
        <v>3</v>
      </c>
      <c r="K1056" t="s">
        <v>13853</v>
      </c>
      <c r="L1056">
        <v>1</v>
      </c>
      <c r="M1056" t="s">
        <v>8278</v>
      </c>
      <c r="N1056">
        <v>1</v>
      </c>
      <c r="O1056" t="s">
        <v>13769</v>
      </c>
      <c r="P1056" t="s">
        <v>13848</v>
      </c>
      <c r="Q1056">
        <v>270103</v>
      </c>
      <c r="R1056" t="s">
        <v>13539</v>
      </c>
      <c r="S1056">
        <v>270103008</v>
      </c>
      <c r="T1056" t="s">
        <v>13735</v>
      </c>
      <c r="U1056">
        <v>35717.171377110441</v>
      </c>
      <c r="V1056">
        <v>40318.161014354286</v>
      </c>
      <c r="W1056">
        <v>58297.350012691131</v>
      </c>
    </row>
    <row r="1057" spans="6:23" x14ac:dyDescent="0.25">
      <c r="F1057">
        <v>10</v>
      </c>
      <c r="G1057">
        <v>10101</v>
      </c>
      <c r="H1057" t="s">
        <v>777</v>
      </c>
      <c r="I1057" t="s">
        <v>1673</v>
      </c>
      <c r="J1057">
        <v>3</v>
      </c>
      <c r="K1057" t="s">
        <v>13853</v>
      </c>
      <c r="L1057">
        <v>1</v>
      </c>
      <c r="M1057" t="s">
        <v>8278</v>
      </c>
      <c r="N1057">
        <v>1</v>
      </c>
      <c r="O1057" t="s">
        <v>13769</v>
      </c>
      <c r="P1057" t="s">
        <v>13849</v>
      </c>
      <c r="Q1057">
        <v>270103</v>
      </c>
      <c r="R1057" t="s">
        <v>13539</v>
      </c>
      <c r="S1057">
        <v>270103008</v>
      </c>
      <c r="T1057" t="s">
        <v>13735</v>
      </c>
      <c r="U1057">
        <v>9132.7621324086394</v>
      </c>
      <c r="V1057">
        <v>7138.7088747647622</v>
      </c>
      <c r="W1057">
        <v>3671.7053878864344</v>
      </c>
    </row>
    <row r="1058" spans="6:23" x14ac:dyDescent="0.25">
      <c r="F1058">
        <v>10</v>
      </c>
      <c r="G1058">
        <v>10102</v>
      </c>
      <c r="H1058" t="s">
        <v>777</v>
      </c>
      <c r="I1058" t="s">
        <v>1676</v>
      </c>
      <c r="J1058">
        <v>1</v>
      </c>
      <c r="K1058" t="s">
        <v>13847</v>
      </c>
      <c r="L1058">
        <v>1</v>
      </c>
      <c r="M1058" t="s">
        <v>8278</v>
      </c>
      <c r="N1058">
        <v>1</v>
      </c>
      <c r="O1058" t="s">
        <v>13769</v>
      </c>
      <c r="P1058" t="s">
        <v>13848</v>
      </c>
      <c r="Q1058">
        <v>270103</v>
      </c>
      <c r="R1058" t="s">
        <v>13539</v>
      </c>
      <c r="S1058">
        <v>270103008</v>
      </c>
      <c r="T1058" t="s">
        <v>13735</v>
      </c>
      <c r="U1058">
        <v>0</v>
      </c>
      <c r="V1058">
        <v>23540.305705962473</v>
      </c>
      <c r="W1058">
        <v>0</v>
      </c>
    </row>
    <row r="1059" spans="6:23" x14ac:dyDescent="0.25">
      <c r="F1059">
        <v>10</v>
      </c>
      <c r="G1059">
        <v>10102</v>
      </c>
      <c r="H1059" t="s">
        <v>777</v>
      </c>
      <c r="I1059" t="s">
        <v>1676</v>
      </c>
      <c r="J1059">
        <v>1</v>
      </c>
      <c r="K1059" t="s">
        <v>13847</v>
      </c>
      <c r="L1059">
        <v>1</v>
      </c>
      <c r="M1059" t="s">
        <v>8278</v>
      </c>
      <c r="N1059">
        <v>1</v>
      </c>
      <c r="O1059" t="s">
        <v>13769</v>
      </c>
      <c r="P1059" t="s">
        <v>13849</v>
      </c>
      <c r="Q1059">
        <v>270103</v>
      </c>
      <c r="R1059" t="s">
        <v>13539</v>
      </c>
      <c r="S1059">
        <v>270103008</v>
      </c>
      <c r="T1059" t="s">
        <v>13735</v>
      </c>
      <c r="U1059">
        <v>0</v>
      </c>
      <c r="V1059">
        <v>7749.4921823404702</v>
      </c>
      <c r="W1059">
        <v>0</v>
      </c>
    </row>
    <row r="1060" spans="6:23" x14ac:dyDescent="0.25">
      <c r="F1060">
        <v>10</v>
      </c>
      <c r="G1060">
        <v>10102</v>
      </c>
      <c r="H1060" t="s">
        <v>777</v>
      </c>
      <c r="I1060" t="s">
        <v>1676</v>
      </c>
      <c r="J1060">
        <v>1</v>
      </c>
      <c r="K1060" t="s">
        <v>13847</v>
      </c>
      <c r="L1060">
        <v>2</v>
      </c>
      <c r="M1060" t="s">
        <v>13770</v>
      </c>
      <c r="N1060">
        <v>1</v>
      </c>
      <c r="O1060" t="s">
        <v>13769</v>
      </c>
      <c r="P1060" t="s">
        <v>13850</v>
      </c>
      <c r="Q1060">
        <v>270103</v>
      </c>
      <c r="R1060" t="s">
        <v>13539</v>
      </c>
      <c r="S1060">
        <v>270103008</v>
      </c>
      <c r="T1060" t="s">
        <v>13735</v>
      </c>
      <c r="U1060">
        <v>0</v>
      </c>
      <c r="V1060">
        <v>18960.718479972918</v>
      </c>
      <c r="W1060">
        <v>0</v>
      </c>
    </row>
    <row r="1061" spans="6:23" x14ac:dyDescent="0.25">
      <c r="F1061">
        <v>10</v>
      </c>
      <c r="G1061">
        <v>10102</v>
      </c>
      <c r="H1061" t="s">
        <v>777</v>
      </c>
      <c r="I1061" t="s">
        <v>1676</v>
      </c>
      <c r="J1061">
        <v>1</v>
      </c>
      <c r="K1061" t="s">
        <v>13847</v>
      </c>
      <c r="L1061">
        <v>2</v>
      </c>
      <c r="M1061" t="s">
        <v>13770</v>
      </c>
      <c r="N1061">
        <v>1</v>
      </c>
      <c r="O1061" t="s">
        <v>13769</v>
      </c>
      <c r="P1061" t="s">
        <v>13851</v>
      </c>
      <c r="Q1061">
        <v>270103</v>
      </c>
      <c r="R1061" t="s">
        <v>13539</v>
      </c>
      <c r="S1061">
        <v>270103008</v>
      </c>
      <c r="T1061" t="s">
        <v>13735</v>
      </c>
      <c r="U1061">
        <v>0</v>
      </c>
      <c r="V1061">
        <v>12329.07940833003</v>
      </c>
      <c r="W1061">
        <v>0</v>
      </c>
    </row>
    <row r="1062" spans="6:23" x14ac:dyDescent="0.25">
      <c r="F1062">
        <v>10</v>
      </c>
      <c r="G1062">
        <v>10102</v>
      </c>
      <c r="H1062" t="s">
        <v>777</v>
      </c>
      <c r="I1062" t="s">
        <v>1676</v>
      </c>
      <c r="J1062">
        <v>2</v>
      </c>
      <c r="K1062" t="s">
        <v>13852</v>
      </c>
      <c r="L1062">
        <v>1</v>
      </c>
      <c r="M1062" t="s">
        <v>8278</v>
      </c>
      <c r="N1062">
        <v>1</v>
      </c>
      <c r="O1062" t="s">
        <v>13769</v>
      </c>
      <c r="P1062" t="s">
        <v>13848</v>
      </c>
      <c r="Q1062">
        <v>270103</v>
      </c>
      <c r="R1062" t="s">
        <v>13539</v>
      </c>
      <c r="S1062">
        <v>270103008</v>
      </c>
      <c r="T1062" t="s">
        <v>13735</v>
      </c>
      <c r="U1062">
        <v>0</v>
      </c>
      <c r="V1062">
        <v>31289.797888302946</v>
      </c>
      <c r="W1062">
        <v>0</v>
      </c>
    </row>
    <row r="1063" spans="6:23" x14ac:dyDescent="0.25">
      <c r="F1063">
        <v>10</v>
      </c>
      <c r="G1063">
        <v>10102</v>
      </c>
      <c r="H1063" t="s">
        <v>777</v>
      </c>
      <c r="I1063" t="s">
        <v>1676</v>
      </c>
      <c r="J1063">
        <v>3</v>
      </c>
      <c r="K1063" t="s">
        <v>13853</v>
      </c>
      <c r="L1063">
        <v>1</v>
      </c>
      <c r="M1063" t="s">
        <v>8278</v>
      </c>
      <c r="N1063">
        <v>1</v>
      </c>
      <c r="O1063" t="s">
        <v>13769</v>
      </c>
      <c r="P1063" t="s">
        <v>13848</v>
      </c>
      <c r="Q1063">
        <v>270103</v>
      </c>
      <c r="R1063" t="s">
        <v>13539</v>
      </c>
      <c r="S1063">
        <v>270103008</v>
      </c>
      <c r="T1063" t="s">
        <v>13735</v>
      </c>
      <c r="U1063">
        <v>0</v>
      </c>
      <c r="V1063">
        <v>23540.305705962473</v>
      </c>
      <c r="W1063">
        <v>0</v>
      </c>
    </row>
    <row r="1064" spans="6:23" x14ac:dyDescent="0.25">
      <c r="F1064">
        <v>10</v>
      </c>
      <c r="G1064">
        <v>10102</v>
      </c>
      <c r="H1064" t="s">
        <v>777</v>
      </c>
      <c r="I1064" t="s">
        <v>1676</v>
      </c>
      <c r="J1064">
        <v>3</v>
      </c>
      <c r="K1064" t="s">
        <v>13853</v>
      </c>
      <c r="L1064">
        <v>1</v>
      </c>
      <c r="M1064" t="s">
        <v>8278</v>
      </c>
      <c r="N1064">
        <v>1</v>
      </c>
      <c r="O1064" t="s">
        <v>13769</v>
      </c>
      <c r="P1064" t="s">
        <v>13849</v>
      </c>
      <c r="Q1064">
        <v>270103</v>
      </c>
      <c r="R1064" t="s">
        <v>13539</v>
      </c>
      <c r="S1064">
        <v>270103008</v>
      </c>
      <c r="T1064" t="s">
        <v>13735</v>
      </c>
      <c r="U1064">
        <v>0</v>
      </c>
      <c r="V1064">
        <v>7749.4921823404702</v>
      </c>
      <c r="W1064">
        <v>0</v>
      </c>
    </row>
    <row r="1065" spans="6:23" x14ac:dyDescent="0.25">
      <c r="F1065">
        <v>10</v>
      </c>
      <c r="G1065">
        <v>10104</v>
      </c>
      <c r="H1065" t="s">
        <v>777</v>
      </c>
      <c r="I1065" t="s">
        <v>1682</v>
      </c>
      <c r="J1065">
        <v>1</v>
      </c>
      <c r="K1065" t="s">
        <v>13847</v>
      </c>
      <c r="L1065">
        <v>1</v>
      </c>
      <c r="M1065" t="s">
        <v>8278</v>
      </c>
      <c r="N1065">
        <v>1</v>
      </c>
      <c r="O1065" t="s">
        <v>13769</v>
      </c>
      <c r="P1065" t="s">
        <v>13848</v>
      </c>
      <c r="Q1065">
        <v>270103</v>
      </c>
      <c r="R1065" t="s">
        <v>13539</v>
      </c>
      <c r="S1065">
        <v>270103008</v>
      </c>
      <c r="T1065" t="s">
        <v>13735</v>
      </c>
      <c r="U1065">
        <v>0</v>
      </c>
      <c r="V1065">
        <v>26026.508457590149</v>
      </c>
      <c r="W1065">
        <v>0</v>
      </c>
    </row>
    <row r="1066" spans="6:23" x14ac:dyDescent="0.25">
      <c r="F1066">
        <v>10</v>
      </c>
      <c r="G1066">
        <v>10104</v>
      </c>
      <c r="H1066" t="s">
        <v>777</v>
      </c>
      <c r="I1066" t="s">
        <v>1682</v>
      </c>
      <c r="J1066">
        <v>1</v>
      </c>
      <c r="K1066" t="s">
        <v>13847</v>
      </c>
      <c r="L1066">
        <v>2</v>
      </c>
      <c r="M1066" t="s">
        <v>13770</v>
      </c>
      <c r="N1066">
        <v>1</v>
      </c>
      <c r="O1066" t="s">
        <v>13769</v>
      </c>
      <c r="P1066" t="s">
        <v>13850</v>
      </c>
      <c r="Q1066">
        <v>270103</v>
      </c>
      <c r="R1066" t="s">
        <v>13539</v>
      </c>
      <c r="S1066">
        <v>270103008</v>
      </c>
      <c r="T1066" t="s">
        <v>13735</v>
      </c>
      <c r="U1066">
        <v>0</v>
      </c>
      <c r="V1066">
        <v>26026.508457590149</v>
      </c>
      <c r="W1066">
        <v>0</v>
      </c>
    </row>
    <row r="1067" spans="6:23" x14ac:dyDescent="0.25">
      <c r="F1067">
        <v>10</v>
      </c>
      <c r="G1067">
        <v>10104</v>
      </c>
      <c r="H1067" t="s">
        <v>777</v>
      </c>
      <c r="I1067" t="s">
        <v>1682</v>
      </c>
      <c r="J1067">
        <v>2</v>
      </c>
      <c r="K1067" t="s">
        <v>13852</v>
      </c>
      <c r="L1067">
        <v>1</v>
      </c>
      <c r="M1067" t="s">
        <v>8278</v>
      </c>
      <c r="N1067">
        <v>1</v>
      </c>
      <c r="O1067" t="s">
        <v>13769</v>
      </c>
      <c r="P1067" t="s">
        <v>13848</v>
      </c>
      <c r="Q1067">
        <v>270103</v>
      </c>
      <c r="R1067" t="s">
        <v>13539</v>
      </c>
      <c r="S1067">
        <v>270103008</v>
      </c>
      <c r="T1067" t="s">
        <v>13735</v>
      </c>
      <c r="U1067">
        <v>0</v>
      </c>
      <c r="V1067">
        <v>26026.508457590149</v>
      </c>
      <c r="W1067">
        <v>0</v>
      </c>
    </row>
    <row r="1068" spans="6:23" x14ac:dyDescent="0.25">
      <c r="F1068">
        <v>10</v>
      </c>
      <c r="G1068">
        <v>10104</v>
      </c>
      <c r="H1068" t="s">
        <v>777</v>
      </c>
      <c r="I1068" t="s">
        <v>1682</v>
      </c>
      <c r="J1068">
        <v>3</v>
      </c>
      <c r="K1068" t="s">
        <v>13853</v>
      </c>
      <c r="L1068">
        <v>1</v>
      </c>
      <c r="M1068" t="s">
        <v>8278</v>
      </c>
      <c r="N1068">
        <v>1</v>
      </c>
      <c r="O1068" t="s">
        <v>13769</v>
      </c>
      <c r="P1068" t="s">
        <v>13848</v>
      </c>
      <c r="Q1068">
        <v>270103</v>
      </c>
      <c r="R1068" t="s">
        <v>13539</v>
      </c>
      <c r="S1068">
        <v>270103008</v>
      </c>
      <c r="T1068" t="s">
        <v>13735</v>
      </c>
      <c r="U1068">
        <v>0</v>
      </c>
      <c r="V1068">
        <v>26026.508457590149</v>
      </c>
      <c r="W1068">
        <v>0</v>
      </c>
    </row>
    <row r="1069" spans="6:23" x14ac:dyDescent="0.25">
      <c r="F1069">
        <v>10</v>
      </c>
      <c r="G1069">
        <v>10105</v>
      </c>
      <c r="H1069" t="s">
        <v>777</v>
      </c>
      <c r="I1069" t="s">
        <v>1685</v>
      </c>
      <c r="J1069">
        <v>1</v>
      </c>
      <c r="K1069" t="s">
        <v>13847</v>
      </c>
      <c r="L1069">
        <v>1</v>
      </c>
      <c r="M1069" t="s">
        <v>8278</v>
      </c>
      <c r="N1069">
        <v>1</v>
      </c>
      <c r="O1069" t="s">
        <v>13769</v>
      </c>
      <c r="P1069" t="s">
        <v>13848</v>
      </c>
      <c r="Q1069">
        <v>270103</v>
      </c>
      <c r="R1069" t="s">
        <v>13539</v>
      </c>
      <c r="S1069">
        <v>270103008</v>
      </c>
      <c r="T1069" t="s">
        <v>13735</v>
      </c>
      <c r="U1069">
        <v>0</v>
      </c>
      <c r="V1069">
        <v>19011.602351589703</v>
      </c>
      <c r="W1069">
        <v>45677.673954460552</v>
      </c>
    </row>
    <row r="1070" spans="6:23" x14ac:dyDescent="0.25">
      <c r="F1070">
        <v>10</v>
      </c>
      <c r="G1070">
        <v>10105</v>
      </c>
      <c r="H1070" t="s">
        <v>777</v>
      </c>
      <c r="I1070" t="s">
        <v>1685</v>
      </c>
      <c r="J1070">
        <v>1</v>
      </c>
      <c r="K1070" t="s">
        <v>13847</v>
      </c>
      <c r="L1070">
        <v>1</v>
      </c>
      <c r="M1070" t="s">
        <v>8278</v>
      </c>
      <c r="N1070">
        <v>1</v>
      </c>
      <c r="O1070" t="s">
        <v>13769</v>
      </c>
      <c r="P1070" t="s">
        <v>13849</v>
      </c>
      <c r="Q1070">
        <v>270103</v>
      </c>
      <c r="R1070" t="s">
        <v>13539</v>
      </c>
      <c r="S1070">
        <v>270103008</v>
      </c>
      <c r="T1070" t="s">
        <v>13735</v>
      </c>
      <c r="U1070">
        <v>0</v>
      </c>
      <c r="V1070">
        <v>0</v>
      </c>
      <c r="W1070">
        <v>15887.276170699026</v>
      </c>
    </row>
    <row r="1071" spans="6:23" x14ac:dyDescent="0.25">
      <c r="F1071">
        <v>10</v>
      </c>
      <c r="G1071">
        <v>10105</v>
      </c>
      <c r="H1071" t="s">
        <v>777</v>
      </c>
      <c r="I1071" t="s">
        <v>1685</v>
      </c>
      <c r="J1071">
        <v>1</v>
      </c>
      <c r="K1071" t="s">
        <v>13847</v>
      </c>
      <c r="L1071">
        <v>2</v>
      </c>
      <c r="M1071" t="s">
        <v>13770</v>
      </c>
      <c r="N1071">
        <v>1</v>
      </c>
      <c r="O1071" t="s">
        <v>13769</v>
      </c>
      <c r="P1071" t="s">
        <v>13850</v>
      </c>
      <c r="Q1071">
        <v>270103</v>
      </c>
      <c r="R1071" t="s">
        <v>13539</v>
      </c>
      <c r="S1071">
        <v>270103008</v>
      </c>
      <c r="T1071" t="s">
        <v>13735</v>
      </c>
      <c r="U1071">
        <v>0</v>
      </c>
      <c r="V1071">
        <v>19011.602351589703</v>
      </c>
      <c r="W1071">
        <v>33689.857271727895</v>
      </c>
    </row>
    <row r="1072" spans="6:23" x14ac:dyDescent="0.25">
      <c r="F1072">
        <v>10</v>
      </c>
      <c r="G1072">
        <v>10105</v>
      </c>
      <c r="H1072" t="s">
        <v>777</v>
      </c>
      <c r="I1072" t="s">
        <v>1685</v>
      </c>
      <c r="J1072">
        <v>1</v>
      </c>
      <c r="K1072" t="s">
        <v>13847</v>
      </c>
      <c r="L1072">
        <v>2</v>
      </c>
      <c r="M1072" t="s">
        <v>13770</v>
      </c>
      <c r="N1072">
        <v>1</v>
      </c>
      <c r="O1072" t="s">
        <v>13769</v>
      </c>
      <c r="P1072" t="s">
        <v>13851</v>
      </c>
      <c r="Q1072">
        <v>270103</v>
      </c>
      <c r="R1072" t="s">
        <v>13539</v>
      </c>
      <c r="S1072">
        <v>270103008</v>
      </c>
      <c r="T1072" t="s">
        <v>13735</v>
      </c>
      <c r="U1072">
        <v>0</v>
      </c>
      <c r="V1072">
        <v>0</v>
      </c>
      <c r="W1072">
        <v>27875.092853431677</v>
      </c>
    </row>
    <row r="1073" spans="6:23" x14ac:dyDescent="0.25">
      <c r="F1073">
        <v>10</v>
      </c>
      <c r="G1073">
        <v>10105</v>
      </c>
      <c r="H1073" t="s">
        <v>777</v>
      </c>
      <c r="I1073" t="s">
        <v>1685</v>
      </c>
      <c r="J1073">
        <v>2</v>
      </c>
      <c r="K1073" t="s">
        <v>13852</v>
      </c>
      <c r="L1073">
        <v>1</v>
      </c>
      <c r="M1073" t="s">
        <v>8278</v>
      </c>
      <c r="N1073">
        <v>1</v>
      </c>
      <c r="O1073" t="s">
        <v>13769</v>
      </c>
      <c r="P1073" t="s">
        <v>13848</v>
      </c>
      <c r="Q1073">
        <v>270103</v>
      </c>
      <c r="R1073" t="s">
        <v>13539</v>
      </c>
      <c r="S1073">
        <v>270103008</v>
      </c>
      <c r="T1073" t="s">
        <v>13735</v>
      </c>
      <c r="U1073">
        <v>0</v>
      </c>
      <c r="V1073">
        <v>19011.602351589703</v>
      </c>
      <c r="W1073">
        <v>56376.235994403229</v>
      </c>
    </row>
    <row r="1074" spans="6:23" x14ac:dyDescent="0.25">
      <c r="F1074">
        <v>10</v>
      </c>
      <c r="G1074">
        <v>10105</v>
      </c>
      <c r="H1074" t="s">
        <v>777</v>
      </c>
      <c r="I1074" t="s">
        <v>1685</v>
      </c>
      <c r="J1074">
        <v>2</v>
      </c>
      <c r="K1074" t="s">
        <v>13852</v>
      </c>
      <c r="L1074">
        <v>1</v>
      </c>
      <c r="M1074" t="s">
        <v>8278</v>
      </c>
      <c r="N1074">
        <v>1</v>
      </c>
      <c r="O1074" t="s">
        <v>13769</v>
      </c>
      <c r="P1074" t="s">
        <v>13849</v>
      </c>
      <c r="Q1074">
        <v>270103</v>
      </c>
      <c r="R1074" t="s">
        <v>13539</v>
      </c>
      <c r="S1074">
        <v>270103008</v>
      </c>
      <c r="T1074" t="s">
        <v>13735</v>
      </c>
      <c r="U1074">
        <v>0</v>
      </c>
      <c r="V1074">
        <v>0</v>
      </c>
      <c r="W1074">
        <v>5188.7141307563361</v>
      </c>
    </row>
    <row r="1075" spans="6:23" x14ac:dyDescent="0.25">
      <c r="F1075">
        <v>10</v>
      </c>
      <c r="G1075">
        <v>10105</v>
      </c>
      <c r="H1075" t="s">
        <v>777</v>
      </c>
      <c r="I1075" t="s">
        <v>1685</v>
      </c>
      <c r="J1075">
        <v>3</v>
      </c>
      <c r="K1075" t="s">
        <v>13853</v>
      </c>
      <c r="L1075">
        <v>1</v>
      </c>
      <c r="M1075" t="s">
        <v>8278</v>
      </c>
      <c r="N1075">
        <v>1</v>
      </c>
      <c r="O1075" t="s">
        <v>13769</v>
      </c>
      <c r="P1075" t="s">
        <v>13848</v>
      </c>
      <c r="Q1075">
        <v>270103</v>
      </c>
      <c r="R1075" t="s">
        <v>13539</v>
      </c>
      <c r="S1075">
        <v>270103008</v>
      </c>
      <c r="T1075" t="s">
        <v>13735</v>
      </c>
      <c r="U1075">
        <v>0</v>
      </c>
      <c r="V1075">
        <v>19011.602351589703</v>
      </c>
      <c r="W1075">
        <v>45677.673954460552</v>
      </c>
    </row>
    <row r="1076" spans="6:23" x14ac:dyDescent="0.25">
      <c r="F1076">
        <v>10</v>
      </c>
      <c r="G1076">
        <v>10105</v>
      </c>
      <c r="H1076" t="s">
        <v>777</v>
      </c>
      <c r="I1076" t="s">
        <v>1685</v>
      </c>
      <c r="J1076">
        <v>3</v>
      </c>
      <c r="K1076" t="s">
        <v>13853</v>
      </c>
      <c r="L1076">
        <v>1</v>
      </c>
      <c r="M1076" t="s">
        <v>8278</v>
      </c>
      <c r="N1076">
        <v>1</v>
      </c>
      <c r="O1076" t="s">
        <v>13769</v>
      </c>
      <c r="P1076" t="s">
        <v>13849</v>
      </c>
      <c r="Q1076">
        <v>270103</v>
      </c>
      <c r="R1076" t="s">
        <v>13539</v>
      </c>
      <c r="S1076">
        <v>270103008</v>
      </c>
      <c r="T1076" t="s">
        <v>13735</v>
      </c>
      <c r="U1076">
        <v>0</v>
      </c>
      <c r="V1076">
        <v>0</v>
      </c>
      <c r="W1076">
        <v>15887.276170699026</v>
      </c>
    </row>
    <row r="1077" spans="6:23" x14ac:dyDescent="0.25">
      <c r="F1077">
        <v>10</v>
      </c>
      <c r="G1077">
        <v>10107</v>
      </c>
      <c r="H1077" t="s">
        <v>777</v>
      </c>
      <c r="I1077" t="s">
        <v>1691</v>
      </c>
      <c r="J1077">
        <v>1</v>
      </c>
      <c r="K1077" t="s">
        <v>13847</v>
      </c>
      <c r="L1077">
        <v>1</v>
      </c>
      <c r="M1077" t="s">
        <v>8278</v>
      </c>
      <c r="N1077">
        <v>1</v>
      </c>
      <c r="O1077" t="s">
        <v>13769</v>
      </c>
      <c r="P1077" t="s">
        <v>13848</v>
      </c>
      <c r="Q1077">
        <v>270103</v>
      </c>
      <c r="R1077" t="s">
        <v>13539</v>
      </c>
      <c r="S1077">
        <v>270103008</v>
      </c>
      <c r="T1077" t="s">
        <v>13735</v>
      </c>
      <c r="U1077">
        <v>0</v>
      </c>
      <c r="V1077">
        <v>68917.059778676616</v>
      </c>
      <c r="W1077">
        <v>68626.473789828917</v>
      </c>
    </row>
    <row r="1078" spans="6:23" x14ac:dyDescent="0.25">
      <c r="F1078">
        <v>10</v>
      </c>
      <c r="G1078">
        <v>10107</v>
      </c>
      <c r="H1078" t="s">
        <v>777</v>
      </c>
      <c r="I1078" t="s">
        <v>1691</v>
      </c>
      <c r="J1078">
        <v>1</v>
      </c>
      <c r="K1078" t="s">
        <v>13847</v>
      </c>
      <c r="L1078">
        <v>1</v>
      </c>
      <c r="M1078" t="s">
        <v>8278</v>
      </c>
      <c r="N1078">
        <v>1</v>
      </c>
      <c r="O1078" t="s">
        <v>13769</v>
      </c>
      <c r="P1078" t="s">
        <v>13849</v>
      </c>
      <c r="Q1078">
        <v>270103</v>
      </c>
      <c r="R1078" t="s">
        <v>13539</v>
      </c>
      <c r="S1078">
        <v>270103008</v>
      </c>
      <c r="T1078" t="s">
        <v>13735</v>
      </c>
      <c r="U1078">
        <v>0</v>
      </c>
      <c r="V1078">
        <v>14682.269096692724</v>
      </c>
      <c r="W1078">
        <v>8056.6820838450622</v>
      </c>
    </row>
    <row r="1079" spans="6:23" x14ac:dyDescent="0.25">
      <c r="F1079">
        <v>10</v>
      </c>
      <c r="G1079">
        <v>10107</v>
      </c>
      <c r="H1079" t="s">
        <v>777</v>
      </c>
      <c r="I1079" t="s">
        <v>1691</v>
      </c>
      <c r="J1079">
        <v>1</v>
      </c>
      <c r="K1079" t="s">
        <v>13847</v>
      </c>
      <c r="L1079">
        <v>2</v>
      </c>
      <c r="M1079" t="s">
        <v>13770</v>
      </c>
      <c r="N1079">
        <v>1</v>
      </c>
      <c r="O1079" t="s">
        <v>13769</v>
      </c>
      <c r="P1079" t="s">
        <v>13850</v>
      </c>
      <c r="Q1079">
        <v>270103</v>
      </c>
      <c r="R1079" t="s">
        <v>13539</v>
      </c>
      <c r="S1079">
        <v>270103008</v>
      </c>
      <c r="T1079" t="s">
        <v>13735</v>
      </c>
      <c r="U1079">
        <v>0</v>
      </c>
      <c r="V1079">
        <v>61287.932262575079</v>
      </c>
      <c r="W1079">
        <v>32902.290950287264</v>
      </c>
    </row>
    <row r="1080" spans="6:23" x14ac:dyDescent="0.25">
      <c r="F1080">
        <v>10</v>
      </c>
      <c r="G1080">
        <v>10107</v>
      </c>
      <c r="H1080" t="s">
        <v>777</v>
      </c>
      <c r="I1080" t="s">
        <v>1691</v>
      </c>
      <c r="J1080">
        <v>1</v>
      </c>
      <c r="K1080" t="s">
        <v>13847</v>
      </c>
      <c r="L1080">
        <v>2</v>
      </c>
      <c r="M1080" t="s">
        <v>13770</v>
      </c>
      <c r="N1080">
        <v>1</v>
      </c>
      <c r="O1080" t="s">
        <v>13769</v>
      </c>
      <c r="P1080" t="s">
        <v>13851</v>
      </c>
      <c r="Q1080">
        <v>270103</v>
      </c>
      <c r="R1080" t="s">
        <v>13539</v>
      </c>
      <c r="S1080">
        <v>270103008</v>
      </c>
      <c r="T1080" t="s">
        <v>13735</v>
      </c>
      <c r="U1080">
        <v>0</v>
      </c>
      <c r="V1080">
        <v>22311.396612794262</v>
      </c>
      <c r="W1080">
        <v>43780.864923386725</v>
      </c>
    </row>
    <row r="1081" spans="6:23" x14ac:dyDescent="0.25">
      <c r="F1081">
        <v>10</v>
      </c>
      <c r="G1081">
        <v>10107</v>
      </c>
      <c r="H1081" t="s">
        <v>777</v>
      </c>
      <c r="I1081" t="s">
        <v>1691</v>
      </c>
      <c r="J1081">
        <v>2</v>
      </c>
      <c r="K1081" t="s">
        <v>13852</v>
      </c>
      <c r="L1081">
        <v>1</v>
      </c>
      <c r="M1081" t="s">
        <v>8278</v>
      </c>
      <c r="N1081">
        <v>1</v>
      </c>
      <c r="O1081" t="s">
        <v>13769</v>
      </c>
      <c r="P1081" t="s">
        <v>13848</v>
      </c>
      <c r="Q1081">
        <v>270103</v>
      </c>
      <c r="R1081" t="s">
        <v>13539</v>
      </c>
      <c r="S1081">
        <v>270103008</v>
      </c>
      <c r="T1081" t="s">
        <v>13735</v>
      </c>
      <c r="U1081">
        <v>0</v>
      </c>
      <c r="V1081">
        <v>83599.328875369305</v>
      </c>
      <c r="W1081">
        <v>71768.38586836071</v>
      </c>
    </row>
    <row r="1082" spans="6:23" x14ac:dyDescent="0.25">
      <c r="F1082">
        <v>10</v>
      </c>
      <c r="G1082">
        <v>10107</v>
      </c>
      <c r="H1082" t="s">
        <v>777</v>
      </c>
      <c r="I1082" t="s">
        <v>1691</v>
      </c>
      <c r="J1082">
        <v>2</v>
      </c>
      <c r="K1082" t="s">
        <v>13852</v>
      </c>
      <c r="L1082">
        <v>1</v>
      </c>
      <c r="M1082" t="s">
        <v>8278</v>
      </c>
      <c r="N1082">
        <v>1</v>
      </c>
      <c r="O1082" t="s">
        <v>13769</v>
      </c>
      <c r="P1082" t="s">
        <v>13849</v>
      </c>
      <c r="Q1082">
        <v>270103</v>
      </c>
      <c r="R1082" t="s">
        <v>13539</v>
      </c>
      <c r="S1082">
        <v>270103008</v>
      </c>
      <c r="T1082" t="s">
        <v>13735</v>
      </c>
      <c r="U1082">
        <v>0</v>
      </c>
      <c r="V1082">
        <v>0</v>
      </c>
      <c r="W1082">
        <v>4914.7700053132658</v>
      </c>
    </row>
    <row r="1083" spans="6:23" x14ac:dyDescent="0.25">
      <c r="F1083">
        <v>10</v>
      </c>
      <c r="G1083">
        <v>10107</v>
      </c>
      <c r="H1083" t="s">
        <v>777</v>
      </c>
      <c r="I1083" t="s">
        <v>1691</v>
      </c>
      <c r="J1083">
        <v>3</v>
      </c>
      <c r="K1083" t="s">
        <v>13853</v>
      </c>
      <c r="L1083">
        <v>1</v>
      </c>
      <c r="M1083" t="s">
        <v>8278</v>
      </c>
      <c r="N1083">
        <v>1</v>
      </c>
      <c r="O1083" t="s">
        <v>13769</v>
      </c>
      <c r="P1083" t="s">
        <v>13848</v>
      </c>
      <c r="Q1083">
        <v>270103</v>
      </c>
      <c r="R1083" t="s">
        <v>13539</v>
      </c>
      <c r="S1083">
        <v>270103008</v>
      </c>
      <c r="T1083" t="s">
        <v>13735</v>
      </c>
      <c r="U1083">
        <v>0</v>
      </c>
      <c r="V1083">
        <v>68917.059778676616</v>
      </c>
      <c r="W1083">
        <v>73541.243795142189</v>
      </c>
    </row>
    <row r="1084" spans="6:23" x14ac:dyDescent="0.25">
      <c r="F1084">
        <v>10</v>
      </c>
      <c r="G1084">
        <v>10107</v>
      </c>
      <c r="H1084" t="s">
        <v>777</v>
      </c>
      <c r="I1084" t="s">
        <v>1691</v>
      </c>
      <c r="J1084">
        <v>3</v>
      </c>
      <c r="K1084" t="s">
        <v>13853</v>
      </c>
      <c r="L1084">
        <v>1</v>
      </c>
      <c r="M1084" t="s">
        <v>8278</v>
      </c>
      <c r="N1084">
        <v>1</v>
      </c>
      <c r="O1084" t="s">
        <v>13769</v>
      </c>
      <c r="P1084" t="s">
        <v>13849</v>
      </c>
      <c r="Q1084">
        <v>270103</v>
      </c>
      <c r="R1084" t="s">
        <v>13539</v>
      </c>
      <c r="S1084">
        <v>270103008</v>
      </c>
      <c r="T1084" t="s">
        <v>13735</v>
      </c>
      <c r="U1084">
        <v>0</v>
      </c>
      <c r="V1084">
        <v>14682.269096692724</v>
      </c>
      <c r="W1084">
        <v>3141.9120785317964</v>
      </c>
    </row>
    <row r="1085" spans="6:23" x14ac:dyDescent="0.25">
      <c r="F1085">
        <v>10</v>
      </c>
      <c r="G1085">
        <v>10108</v>
      </c>
      <c r="H1085" t="s">
        <v>777</v>
      </c>
      <c r="I1085" t="s">
        <v>1694</v>
      </c>
      <c r="J1085">
        <v>1</v>
      </c>
      <c r="K1085" t="s">
        <v>13847</v>
      </c>
      <c r="L1085">
        <v>1</v>
      </c>
      <c r="M1085" t="s">
        <v>8278</v>
      </c>
      <c r="N1085">
        <v>1</v>
      </c>
      <c r="O1085" t="s">
        <v>13769</v>
      </c>
      <c r="P1085" t="s">
        <v>13848</v>
      </c>
      <c r="Q1085">
        <v>270103</v>
      </c>
      <c r="R1085" t="s">
        <v>13539</v>
      </c>
      <c r="S1085">
        <v>270103008</v>
      </c>
      <c r="T1085" t="s">
        <v>13735</v>
      </c>
      <c r="U1085">
        <v>0</v>
      </c>
      <c r="V1085">
        <v>17374.589751751548</v>
      </c>
      <c r="W1085">
        <v>0</v>
      </c>
    </row>
    <row r="1086" spans="6:23" x14ac:dyDescent="0.25">
      <c r="F1086">
        <v>10</v>
      </c>
      <c r="G1086">
        <v>10108</v>
      </c>
      <c r="H1086" t="s">
        <v>777</v>
      </c>
      <c r="I1086" t="s">
        <v>1694</v>
      </c>
      <c r="J1086">
        <v>1</v>
      </c>
      <c r="K1086" t="s">
        <v>13847</v>
      </c>
      <c r="L1086">
        <v>1</v>
      </c>
      <c r="M1086" t="s">
        <v>8278</v>
      </c>
      <c r="N1086">
        <v>1</v>
      </c>
      <c r="O1086" t="s">
        <v>13769</v>
      </c>
      <c r="P1086" t="s">
        <v>13849</v>
      </c>
      <c r="Q1086">
        <v>270103</v>
      </c>
      <c r="R1086" t="s">
        <v>13539</v>
      </c>
      <c r="S1086">
        <v>270103008</v>
      </c>
      <c r="T1086" t="s">
        <v>13735</v>
      </c>
      <c r="U1086">
        <v>0</v>
      </c>
      <c r="V1086">
        <v>6270.8604645145651</v>
      </c>
      <c r="W1086">
        <v>0</v>
      </c>
    </row>
    <row r="1087" spans="6:23" x14ac:dyDescent="0.25">
      <c r="F1087">
        <v>10</v>
      </c>
      <c r="G1087">
        <v>10108</v>
      </c>
      <c r="H1087" t="s">
        <v>777</v>
      </c>
      <c r="I1087" t="s">
        <v>1694</v>
      </c>
      <c r="J1087">
        <v>1</v>
      </c>
      <c r="K1087" t="s">
        <v>13847</v>
      </c>
      <c r="L1087">
        <v>2</v>
      </c>
      <c r="M1087" t="s">
        <v>13770</v>
      </c>
      <c r="N1087">
        <v>1</v>
      </c>
      <c r="O1087" t="s">
        <v>13769</v>
      </c>
      <c r="P1087" t="s">
        <v>13850</v>
      </c>
      <c r="Q1087">
        <v>270103</v>
      </c>
      <c r="R1087" t="s">
        <v>13539</v>
      </c>
      <c r="S1087">
        <v>270103008</v>
      </c>
      <c r="T1087" t="s">
        <v>13735</v>
      </c>
      <c r="U1087">
        <v>0</v>
      </c>
      <c r="V1087">
        <v>11016.131790878542</v>
      </c>
      <c r="W1087">
        <v>0</v>
      </c>
    </row>
    <row r="1088" spans="6:23" x14ac:dyDescent="0.25">
      <c r="F1088">
        <v>10</v>
      </c>
      <c r="G1088">
        <v>10108</v>
      </c>
      <c r="H1088" t="s">
        <v>777</v>
      </c>
      <c r="I1088" t="s">
        <v>1694</v>
      </c>
      <c r="J1088">
        <v>1</v>
      </c>
      <c r="K1088" t="s">
        <v>13847</v>
      </c>
      <c r="L1088">
        <v>2</v>
      </c>
      <c r="M1088" t="s">
        <v>13770</v>
      </c>
      <c r="N1088">
        <v>1</v>
      </c>
      <c r="O1088" t="s">
        <v>13769</v>
      </c>
      <c r="P1088" t="s">
        <v>13851</v>
      </c>
      <c r="Q1088">
        <v>270103</v>
      </c>
      <c r="R1088" t="s">
        <v>13539</v>
      </c>
      <c r="S1088">
        <v>270103008</v>
      </c>
      <c r="T1088" t="s">
        <v>13735</v>
      </c>
      <c r="U1088">
        <v>0</v>
      </c>
      <c r="V1088">
        <v>12629.31842538757</v>
      </c>
      <c r="W1088">
        <v>0</v>
      </c>
    </row>
    <row r="1089" spans="6:23" x14ac:dyDescent="0.25">
      <c r="F1089">
        <v>10</v>
      </c>
      <c r="G1089">
        <v>10108</v>
      </c>
      <c r="H1089" t="s">
        <v>777</v>
      </c>
      <c r="I1089" t="s">
        <v>1694</v>
      </c>
      <c r="J1089">
        <v>2</v>
      </c>
      <c r="K1089" t="s">
        <v>13852</v>
      </c>
      <c r="L1089">
        <v>1</v>
      </c>
      <c r="M1089" t="s">
        <v>8278</v>
      </c>
      <c r="N1089">
        <v>1</v>
      </c>
      <c r="O1089" t="s">
        <v>13769</v>
      </c>
      <c r="P1089" t="s">
        <v>13848</v>
      </c>
      <c r="Q1089">
        <v>270103</v>
      </c>
      <c r="R1089" t="s">
        <v>13539</v>
      </c>
      <c r="S1089">
        <v>270103008</v>
      </c>
      <c r="T1089" t="s">
        <v>13735</v>
      </c>
      <c r="U1089">
        <v>0</v>
      </c>
      <c r="V1089">
        <v>23645.450216266116</v>
      </c>
      <c r="W1089">
        <v>0</v>
      </c>
    </row>
    <row r="1090" spans="6:23" x14ac:dyDescent="0.25">
      <c r="F1090">
        <v>10</v>
      </c>
      <c r="G1090">
        <v>10108</v>
      </c>
      <c r="H1090" t="s">
        <v>777</v>
      </c>
      <c r="I1090" t="s">
        <v>1694</v>
      </c>
      <c r="J1090">
        <v>3</v>
      </c>
      <c r="K1090" t="s">
        <v>13853</v>
      </c>
      <c r="L1090">
        <v>1</v>
      </c>
      <c r="M1090" t="s">
        <v>8278</v>
      </c>
      <c r="N1090">
        <v>1</v>
      </c>
      <c r="O1090" t="s">
        <v>13769</v>
      </c>
      <c r="P1090" t="s">
        <v>13848</v>
      </c>
      <c r="Q1090">
        <v>270103</v>
      </c>
      <c r="R1090" t="s">
        <v>13539</v>
      </c>
      <c r="S1090">
        <v>270103008</v>
      </c>
      <c r="T1090" t="s">
        <v>13735</v>
      </c>
      <c r="U1090">
        <v>0</v>
      </c>
      <c r="V1090">
        <v>17374.589751751548</v>
      </c>
      <c r="W1090">
        <v>0</v>
      </c>
    </row>
    <row r="1091" spans="6:23" x14ac:dyDescent="0.25">
      <c r="F1091">
        <v>10</v>
      </c>
      <c r="G1091">
        <v>10108</v>
      </c>
      <c r="H1091" t="s">
        <v>777</v>
      </c>
      <c r="I1091" t="s">
        <v>1694</v>
      </c>
      <c r="J1091">
        <v>3</v>
      </c>
      <c r="K1091" t="s">
        <v>13853</v>
      </c>
      <c r="L1091">
        <v>1</v>
      </c>
      <c r="M1091" t="s">
        <v>8278</v>
      </c>
      <c r="N1091">
        <v>1</v>
      </c>
      <c r="O1091" t="s">
        <v>13769</v>
      </c>
      <c r="P1091" t="s">
        <v>13849</v>
      </c>
      <c r="Q1091">
        <v>270103</v>
      </c>
      <c r="R1091" t="s">
        <v>13539</v>
      </c>
      <c r="S1091">
        <v>270103008</v>
      </c>
      <c r="T1091" t="s">
        <v>13735</v>
      </c>
      <c r="U1091">
        <v>0</v>
      </c>
      <c r="V1091">
        <v>6270.8604645145651</v>
      </c>
      <c r="W1091">
        <v>0</v>
      </c>
    </row>
    <row r="1092" spans="6:23" x14ac:dyDescent="0.25">
      <c r="F1092">
        <v>10</v>
      </c>
      <c r="G1092">
        <v>10109</v>
      </c>
      <c r="H1092" t="s">
        <v>777</v>
      </c>
      <c r="I1092" t="s">
        <v>1697</v>
      </c>
      <c r="J1092">
        <v>1</v>
      </c>
      <c r="K1092" t="s">
        <v>13847</v>
      </c>
      <c r="L1092">
        <v>1</v>
      </c>
      <c r="M1092" t="s">
        <v>8278</v>
      </c>
      <c r="N1092">
        <v>1</v>
      </c>
      <c r="O1092" t="s">
        <v>13769</v>
      </c>
      <c r="P1092" t="s">
        <v>13848</v>
      </c>
      <c r="Q1092">
        <v>270103</v>
      </c>
      <c r="R1092" t="s">
        <v>13539</v>
      </c>
      <c r="S1092">
        <v>270103008</v>
      </c>
      <c r="T1092" t="s">
        <v>13735</v>
      </c>
      <c r="U1092">
        <v>26453.884064773527</v>
      </c>
      <c r="V1092">
        <v>27710.6881764274</v>
      </c>
      <c r="W1092">
        <v>84000.058820126549</v>
      </c>
    </row>
    <row r="1093" spans="6:23" x14ac:dyDescent="0.25">
      <c r="F1093">
        <v>10</v>
      </c>
      <c r="G1093">
        <v>10109</v>
      </c>
      <c r="H1093" t="s">
        <v>777</v>
      </c>
      <c r="I1093" t="s">
        <v>1697</v>
      </c>
      <c r="J1093">
        <v>1</v>
      </c>
      <c r="K1093" t="s">
        <v>13847</v>
      </c>
      <c r="L1093">
        <v>1</v>
      </c>
      <c r="M1093" t="s">
        <v>8278</v>
      </c>
      <c r="N1093">
        <v>1</v>
      </c>
      <c r="O1093" t="s">
        <v>13769</v>
      </c>
      <c r="P1093" t="s">
        <v>13849</v>
      </c>
      <c r="Q1093">
        <v>270103</v>
      </c>
      <c r="R1093" t="s">
        <v>13539</v>
      </c>
      <c r="S1093">
        <v>270103008</v>
      </c>
      <c r="T1093" t="s">
        <v>13735</v>
      </c>
      <c r="U1093">
        <v>11959.633888758508</v>
      </c>
      <c r="V1093">
        <v>5888.8369607881732</v>
      </c>
      <c r="W1093">
        <v>14625.126147880825</v>
      </c>
    </row>
    <row r="1094" spans="6:23" x14ac:dyDescent="0.25">
      <c r="F1094">
        <v>10</v>
      </c>
      <c r="G1094">
        <v>10109</v>
      </c>
      <c r="H1094" t="s">
        <v>777</v>
      </c>
      <c r="I1094" t="s">
        <v>1697</v>
      </c>
      <c r="J1094">
        <v>1</v>
      </c>
      <c r="K1094" t="s">
        <v>13847</v>
      </c>
      <c r="L1094">
        <v>2</v>
      </c>
      <c r="M1094" t="s">
        <v>13770</v>
      </c>
      <c r="N1094">
        <v>1</v>
      </c>
      <c r="O1094" t="s">
        <v>13769</v>
      </c>
      <c r="P1094" t="s">
        <v>13850</v>
      </c>
      <c r="Q1094">
        <v>270103</v>
      </c>
      <c r="R1094" t="s">
        <v>13539</v>
      </c>
      <c r="S1094">
        <v>270103008</v>
      </c>
      <c r="T1094" t="s">
        <v>13735</v>
      </c>
      <c r="U1094">
        <v>25186.575921145271</v>
      </c>
      <c r="V1094">
        <v>23702.21465098382</v>
      </c>
      <c r="W1094">
        <v>65524.401302078717</v>
      </c>
    </row>
    <row r="1095" spans="6:23" x14ac:dyDescent="0.25">
      <c r="F1095">
        <v>10</v>
      </c>
      <c r="G1095">
        <v>10109</v>
      </c>
      <c r="H1095" t="s">
        <v>777</v>
      </c>
      <c r="I1095" t="s">
        <v>1697</v>
      </c>
      <c r="J1095">
        <v>1</v>
      </c>
      <c r="K1095" t="s">
        <v>13847</v>
      </c>
      <c r="L1095">
        <v>2</v>
      </c>
      <c r="M1095" t="s">
        <v>13770</v>
      </c>
      <c r="N1095">
        <v>1</v>
      </c>
      <c r="O1095" t="s">
        <v>13769</v>
      </c>
      <c r="P1095" t="s">
        <v>13851</v>
      </c>
      <c r="Q1095">
        <v>270103</v>
      </c>
      <c r="R1095" t="s">
        <v>13539</v>
      </c>
      <c r="S1095">
        <v>270103008</v>
      </c>
      <c r="T1095" t="s">
        <v>13735</v>
      </c>
      <c r="U1095">
        <v>13226.942032386763</v>
      </c>
      <c r="V1095">
        <v>9897.3104862317541</v>
      </c>
      <c r="W1095">
        <v>33100.783665928655</v>
      </c>
    </row>
    <row r="1096" spans="6:23" x14ac:dyDescent="0.25">
      <c r="F1096">
        <v>10</v>
      </c>
      <c r="G1096">
        <v>10109</v>
      </c>
      <c r="H1096" t="s">
        <v>777</v>
      </c>
      <c r="I1096" t="s">
        <v>1697</v>
      </c>
      <c r="J1096">
        <v>2</v>
      </c>
      <c r="K1096" t="s">
        <v>13852</v>
      </c>
      <c r="L1096">
        <v>1</v>
      </c>
      <c r="M1096" t="s">
        <v>8278</v>
      </c>
      <c r="N1096">
        <v>1</v>
      </c>
      <c r="O1096" t="s">
        <v>13769</v>
      </c>
      <c r="P1096" t="s">
        <v>13848</v>
      </c>
      <c r="Q1096">
        <v>270103</v>
      </c>
      <c r="R1096" t="s">
        <v>13539</v>
      </c>
      <c r="S1096">
        <v>270103008</v>
      </c>
      <c r="T1096" t="s">
        <v>13735</v>
      </c>
      <c r="U1096">
        <v>37826.801220370806</v>
      </c>
      <c r="V1096">
        <v>33599.525137215576</v>
      </c>
      <c r="W1096">
        <v>87348.000644539061</v>
      </c>
    </row>
    <row r="1097" spans="6:23" x14ac:dyDescent="0.25">
      <c r="F1097">
        <v>10</v>
      </c>
      <c r="G1097">
        <v>10109</v>
      </c>
      <c r="H1097" t="s">
        <v>777</v>
      </c>
      <c r="I1097" t="s">
        <v>1697</v>
      </c>
      <c r="J1097">
        <v>2</v>
      </c>
      <c r="K1097" t="s">
        <v>13852</v>
      </c>
      <c r="L1097">
        <v>1</v>
      </c>
      <c r="M1097" t="s">
        <v>8278</v>
      </c>
      <c r="N1097">
        <v>1</v>
      </c>
      <c r="O1097" t="s">
        <v>13769</v>
      </c>
      <c r="P1097" t="s">
        <v>13849</v>
      </c>
      <c r="Q1097">
        <v>270103</v>
      </c>
      <c r="R1097" t="s">
        <v>13539</v>
      </c>
      <c r="S1097">
        <v>270103008</v>
      </c>
      <c r="T1097" t="s">
        <v>13735</v>
      </c>
      <c r="U1097">
        <v>586.71673316122974</v>
      </c>
      <c r="V1097">
        <v>0</v>
      </c>
      <c r="W1097">
        <v>11277.184323468289</v>
      </c>
    </row>
    <row r="1098" spans="6:23" x14ac:dyDescent="0.25">
      <c r="F1098">
        <v>10</v>
      </c>
      <c r="G1098">
        <v>10109</v>
      </c>
      <c r="H1098" t="s">
        <v>777</v>
      </c>
      <c r="I1098" t="s">
        <v>1697</v>
      </c>
      <c r="J1098">
        <v>3</v>
      </c>
      <c r="K1098" t="s">
        <v>13853</v>
      </c>
      <c r="L1098">
        <v>1</v>
      </c>
      <c r="M1098" t="s">
        <v>8278</v>
      </c>
      <c r="N1098">
        <v>1</v>
      </c>
      <c r="O1098" t="s">
        <v>13769</v>
      </c>
      <c r="P1098" t="s">
        <v>13848</v>
      </c>
      <c r="Q1098">
        <v>270103</v>
      </c>
      <c r="R1098" t="s">
        <v>13539</v>
      </c>
      <c r="S1098">
        <v>270103008</v>
      </c>
      <c r="T1098" t="s">
        <v>13735</v>
      </c>
      <c r="U1098">
        <v>26453.884064773527</v>
      </c>
      <c r="V1098">
        <v>27710.6881764274</v>
      </c>
      <c r="W1098">
        <v>85879.188409299022</v>
      </c>
    </row>
    <row r="1099" spans="6:23" x14ac:dyDescent="0.25">
      <c r="F1099">
        <v>10</v>
      </c>
      <c r="G1099">
        <v>10109</v>
      </c>
      <c r="H1099" t="s">
        <v>777</v>
      </c>
      <c r="I1099" t="s">
        <v>1697</v>
      </c>
      <c r="J1099">
        <v>3</v>
      </c>
      <c r="K1099" t="s">
        <v>13853</v>
      </c>
      <c r="L1099">
        <v>1</v>
      </c>
      <c r="M1099" t="s">
        <v>8278</v>
      </c>
      <c r="N1099">
        <v>1</v>
      </c>
      <c r="O1099" t="s">
        <v>13769</v>
      </c>
      <c r="P1099" t="s">
        <v>13849</v>
      </c>
      <c r="Q1099">
        <v>270103</v>
      </c>
      <c r="R1099" t="s">
        <v>13539</v>
      </c>
      <c r="S1099">
        <v>270103008</v>
      </c>
      <c r="T1099" t="s">
        <v>13735</v>
      </c>
      <c r="U1099">
        <v>11959.633888758508</v>
      </c>
      <c r="V1099">
        <v>5888.8369607881732</v>
      </c>
      <c r="W1099">
        <v>12745.996558708341</v>
      </c>
    </row>
    <row r="1100" spans="6:23" x14ac:dyDescent="0.25">
      <c r="F1100">
        <v>10</v>
      </c>
      <c r="G1100">
        <v>10201</v>
      </c>
      <c r="H1100" t="s">
        <v>777</v>
      </c>
      <c r="I1100" t="s">
        <v>1700</v>
      </c>
      <c r="J1100">
        <v>1</v>
      </c>
      <c r="K1100" t="s">
        <v>13847</v>
      </c>
      <c r="L1100">
        <v>1</v>
      </c>
      <c r="M1100" t="s">
        <v>8278</v>
      </c>
      <c r="N1100">
        <v>1</v>
      </c>
      <c r="O1100" t="s">
        <v>13769</v>
      </c>
      <c r="P1100" t="s">
        <v>13848</v>
      </c>
      <c r="Q1100">
        <v>270103</v>
      </c>
      <c r="R1100" t="s">
        <v>13539</v>
      </c>
      <c r="S1100">
        <v>270103008</v>
      </c>
      <c r="T1100" t="s">
        <v>13735</v>
      </c>
      <c r="U1100">
        <v>33661.139530781446</v>
      </c>
      <c r="V1100">
        <v>62602.604134099733</v>
      </c>
      <c r="W1100">
        <v>64655.90645272065</v>
      </c>
    </row>
    <row r="1101" spans="6:23" x14ac:dyDescent="0.25">
      <c r="F1101">
        <v>10</v>
      </c>
      <c r="G1101">
        <v>10201</v>
      </c>
      <c r="H1101" t="s">
        <v>777</v>
      </c>
      <c r="I1101" t="s">
        <v>1700</v>
      </c>
      <c r="J1101">
        <v>1</v>
      </c>
      <c r="K1101" t="s">
        <v>13847</v>
      </c>
      <c r="L1101">
        <v>1</v>
      </c>
      <c r="M1101" t="s">
        <v>8278</v>
      </c>
      <c r="N1101">
        <v>1</v>
      </c>
      <c r="O1101" t="s">
        <v>13769</v>
      </c>
      <c r="P1101" t="s">
        <v>13849</v>
      </c>
      <c r="Q1101">
        <v>270103</v>
      </c>
      <c r="R1101" t="s">
        <v>13539</v>
      </c>
      <c r="S1101">
        <v>270103008</v>
      </c>
      <c r="T1101" t="s">
        <v>13735</v>
      </c>
      <c r="U1101">
        <v>10341.330040571529</v>
      </c>
      <c r="V1101">
        <v>7994.3196772402835</v>
      </c>
      <c r="W1101">
        <v>19409.198090747966</v>
      </c>
    </row>
    <row r="1102" spans="6:23" x14ac:dyDescent="0.25">
      <c r="F1102">
        <v>10</v>
      </c>
      <c r="G1102">
        <v>10201</v>
      </c>
      <c r="H1102" t="s">
        <v>777</v>
      </c>
      <c r="I1102" t="s">
        <v>1700</v>
      </c>
      <c r="J1102">
        <v>1</v>
      </c>
      <c r="K1102" t="s">
        <v>13847</v>
      </c>
      <c r="L1102">
        <v>2</v>
      </c>
      <c r="M1102" t="s">
        <v>13770</v>
      </c>
      <c r="N1102">
        <v>1</v>
      </c>
      <c r="O1102" t="s">
        <v>13769</v>
      </c>
      <c r="P1102" t="s">
        <v>13850</v>
      </c>
      <c r="Q1102">
        <v>270103</v>
      </c>
      <c r="R1102" t="s">
        <v>13539</v>
      </c>
      <c r="S1102">
        <v>270103008</v>
      </c>
      <c r="T1102" t="s">
        <v>13735</v>
      </c>
      <c r="U1102">
        <v>30530.075851120127</v>
      </c>
      <c r="V1102">
        <v>62602.604134099733</v>
      </c>
      <c r="W1102">
        <v>45384.696059665141</v>
      </c>
    </row>
    <row r="1103" spans="6:23" x14ac:dyDescent="0.25">
      <c r="F1103">
        <v>10</v>
      </c>
      <c r="G1103">
        <v>10201</v>
      </c>
      <c r="H1103" t="s">
        <v>777</v>
      </c>
      <c r="I1103" t="s">
        <v>1700</v>
      </c>
      <c r="J1103">
        <v>1</v>
      </c>
      <c r="K1103" t="s">
        <v>13847</v>
      </c>
      <c r="L1103">
        <v>2</v>
      </c>
      <c r="M1103" t="s">
        <v>13770</v>
      </c>
      <c r="N1103">
        <v>1</v>
      </c>
      <c r="O1103" t="s">
        <v>13769</v>
      </c>
      <c r="P1103" t="s">
        <v>13851</v>
      </c>
      <c r="Q1103">
        <v>270103</v>
      </c>
      <c r="R1103" t="s">
        <v>13539</v>
      </c>
      <c r="S1103">
        <v>270103008</v>
      </c>
      <c r="T1103" t="s">
        <v>13735</v>
      </c>
      <c r="U1103">
        <v>13472.393720232845</v>
      </c>
      <c r="V1103">
        <v>7994.3196772402835</v>
      </c>
      <c r="W1103">
        <v>38680.408483803498</v>
      </c>
    </row>
    <row r="1104" spans="6:23" x14ac:dyDescent="0.25">
      <c r="F1104">
        <v>10</v>
      </c>
      <c r="G1104">
        <v>10201</v>
      </c>
      <c r="H1104" t="s">
        <v>777</v>
      </c>
      <c r="I1104" t="s">
        <v>1700</v>
      </c>
      <c r="J1104">
        <v>2</v>
      </c>
      <c r="K1104" t="s">
        <v>13852</v>
      </c>
      <c r="L1104">
        <v>1</v>
      </c>
      <c r="M1104" t="s">
        <v>8278</v>
      </c>
      <c r="N1104">
        <v>1</v>
      </c>
      <c r="O1104" t="s">
        <v>13769</v>
      </c>
      <c r="P1104" t="s">
        <v>13848</v>
      </c>
      <c r="Q1104">
        <v>270103</v>
      </c>
      <c r="R1104" t="s">
        <v>13539</v>
      </c>
      <c r="S1104">
        <v>270103008</v>
      </c>
      <c r="T1104" t="s">
        <v>13735</v>
      </c>
      <c r="U1104">
        <v>42115.011465866999</v>
      </c>
      <c r="V1104">
        <v>70596.923811340021</v>
      </c>
      <c r="W1104">
        <v>79013.805888223564</v>
      </c>
    </row>
    <row r="1105" spans="6:23" x14ac:dyDescent="0.25">
      <c r="F1105">
        <v>10</v>
      </c>
      <c r="G1105">
        <v>10201</v>
      </c>
      <c r="H1105" t="s">
        <v>777</v>
      </c>
      <c r="I1105" t="s">
        <v>1700</v>
      </c>
      <c r="J1105">
        <v>2</v>
      </c>
      <c r="K1105" t="s">
        <v>13852</v>
      </c>
      <c r="L1105">
        <v>1</v>
      </c>
      <c r="M1105" t="s">
        <v>8278</v>
      </c>
      <c r="N1105">
        <v>1</v>
      </c>
      <c r="O1105" t="s">
        <v>13769</v>
      </c>
      <c r="P1105" t="s">
        <v>13849</v>
      </c>
      <c r="Q1105">
        <v>270103</v>
      </c>
      <c r="R1105" t="s">
        <v>13539</v>
      </c>
      <c r="S1105">
        <v>270103008</v>
      </c>
      <c r="T1105" t="s">
        <v>13735</v>
      </c>
      <c r="U1105">
        <v>1887.4581054859764</v>
      </c>
      <c r="V1105">
        <v>0</v>
      </c>
      <c r="W1105">
        <v>5051.2986552450375</v>
      </c>
    </row>
    <row r="1106" spans="6:23" x14ac:dyDescent="0.25">
      <c r="F1106">
        <v>10</v>
      </c>
      <c r="G1106">
        <v>10201</v>
      </c>
      <c r="H1106" t="s">
        <v>777</v>
      </c>
      <c r="I1106" t="s">
        <v>1700</v>
      </c>
      <c r="J1106">
        <v>3</v>
      </c>
      <c r="K1106" t="s">
        <v>13853</v>
      </c>
      <c r="L1106">
        <v>1</v>
      </c>
      <c r="M1106" t="s">
        <v>8278</v>
      </c>
      <c r="N1106">
        <v>1</v>
      </c>
      <c r="O1106" t="s">
        <v>13769</v>
      </c>
      <c r="P1106" t="s">
        <v>13848</v>
      </c>
      <c r="Q1106">
        <v>270103</v>
      </c>
      <c r="R1106" t="s">
        <v>13539</v>
      </c>
      <c r="S1106">
        <v>270103008</v>
      </c>
      <c r="T1106" t="s">
        <v>13735</v>
      </c>
      <c r="U1106">
        <v>33661.139530781446</v>
      </c>
      <c r="V1106">
        <v>62602.604134099733</v>
      </c>
      <c r="W1106">
        <v>65881.699475782851</v>
      </c>
    </row>
    <row r="1107" spans="6:23" x14ac:dyDescent="0.25">
      <c r="F1107">
        <v>10</v>
      </c>
      <c r="G1107">
        <v>10201</v>
      </c>
      <c r="H1107" t="s">
        <v>777</v>
      </c>
      <c r="I1107" t="s">
        <v>1700</v>
      </c>
      <c r="J1107">
        <v>3</v>
      </c>
      <c r="K1107" t="s">
        <v>13853</v>
      </c>
      <c r="L1107">
        <v>1</v>
      </c>
      <c r="M1107" t="s">
        <v>8278</v>
      </c>
      <c r="N1107">
        <v>1</v>
      </c>
      <c r="O1107" t="s">
        <v>13769</v>
      </c>
      <c r="P1107" t="s">
        <v>13849</v>
      </c>
      <c r="Q1107">
        <v>270103</v>
      </c>
      <c r="R1107" t="s">
        <v>13539</v>
      </c>
      <c r="S1107">
        <v>270103008</v>
      </c>
      <c r="T1107" t="s">
        <v>13735</v>
      </c>
      <c r="U1107">
        <v>10341.330040571529</v>
      </c>
      <c r="V1107">
        <v>7994.3196772402835</v>
      </c>
      <c r="W1107">
        <v>18183.405067685773</v>
      </c>
    </row>
    <row r="1108" spans="6:23" x14ac:dyDescent="0.25">
      <c r="F1108">
        <v>10</v>
      </c>
      <c r="G1108">
        <v>10202</v>
      </c>
      <c r="H1108" t="s">
        <v>777</v>
      </c>
      <c r="I1108" t="s">
        <v>1703</v>
      </c>
      <c r="J1108">
        <v>1</v>
      </c>
      <c r="K1108" t="s">
        <v>13847</v>
      </c>
      <c r="L1108">
        <v>1</v>
      </c>
      <c r="M1108" t="s">
        <v>8278</v>
      </c>
      <c r="N1108">
        <v>1</v>
      </c>
      <c r="O1108" t="s">
        <v>13769</v>
      </c>
      <c r="P1108" t="s">
        <v>13848</v>
      </c>
      <c r="Q1108">
        <v>270103</v>
      </c>
      <c r="R1108" t="s">
        <v>13539</v>
      </c>
      <c r="S1108">
        <v>270103008</v>
      </c>
      <c r="T1108" t="s">
        <v>13735</v>
      </c>
      <c r="U1108">
        <v>36641.402179062054</v>
      </c>
      <c r="V1108">
        <v>41631.146133878436</v>
      </c>
      <c r="W1108">
        <v>80549.039507452675</v>
      </c>
    </row>
    <row r="1109" spans="6:23" x14ac:dyDescent="0.25">
      <c r="F1109">
        <v>10</v>
      </c>
      <c r="G1109">
        <v>10202</v>
      </c>
      <c r="H1109" t="s">
        <v>777</v>
      </c>
      <c r="I1109" t="s">
        <v>1703</v>
      </c>
      <c r="J1109">
        <v>1</v>
      </c>
      <c r="K1109" t="s">
        <v>13847</v>
      </c>
      <c r="L1109">
        <v>1</v>
      </c>
      <c r="M1109" t="s">
        <v>8278</v>
      </c>
      <c r="N1109">
        <v>1</v>
      </c>
      <c r="O1109" t="s">
        <v>13769</v>
      </c>
      <c r="P1109" t="s">
        <v>13849</v>
      </c>
      <c r="Q1109">
        <v>270103</v>
      </c>
      <c r="R1109" t="s">
        <v>13539</v>
      </c>
      <c r="S1109">
        <v>270103008</v>
      </c>
      <c r="T1109" t="s">
        <v>13735</v>
      </c>
      <c r="U1109">
        <v>7550.9237328280433</v>
      </c>
      <c r="V1109">
        <v>2096.1333987805156</v>
      </c>
      <c r="W1109">
        <v>13267.757655231702</v>
      </c>
    </row>
    <row r="1110" spans="6:23" x14ac:dyDescent="0.25">
      <c r="F1110">
        <v>10</v>
      </c>
      <c r="G1110">
        <v>10202</v>
      </c>
      <c r="H1110" t="s">
        <v>777</v>
      </c>
      <c r="I1110" t="s">
        <v>1703</v>
      </c>
      <c r="J1110">
        <v>1</v>
      </c>
      <c r="K1110" t="s">
        <v>13847</v>
      </c>
      <c r="L1110">
        <v>2</v>
      </c>
      <c r="M1110" t="s">
        <v>13770</v>
      </c>
      <c r="N1110">
        <v>1</v>
      </c>
      <c r="O1110" t="s">
        <v>13769</v>
      </c>
      <c r="P1110" t="s">
        <v>13850</v>
      </c>
      <c r="Q1110">
        <v>270103</v>
      </c>
      <c r="R1110" t="s">
        <v>13539</v>
      </c>
      <c r="S1110">
        <v>270103008</v>
      </c>
      <c r="T1110" t="s">
        <v>13735</v>
      </c>
      <c r="U1110">
        <v>34424.443391757464</v>
      </c>
      <c r="V1110">
        <v>41631.146133878436</v>
      </c>
      <c r="W1110">
        <v>65136.008834434426</v>
      </c>
    </row>
    <row r="1111" spans="6:23" x14ac:dyDescent="0.25">
      <c r="F1111">
        <v>10</v>
      </c>
      <c r="G1111">
        <v>10202</v>
      </c>
      <c r="H1111" t="s">
        <v>777</v>
      </c>
      <c r="I1111" t="s">
        <v>1703</v>
      </c>
      <c r="J1111">
        <v>1</v>
      </c>
      <c r="K1111" t="s">
        <v>13847</v>
      </c>
      <c r="L1111">
        <v>2</v>
      </c>
      <c r="M1111" t="s">
        <v>13770</v>
      </c>
      <c r="N1111">
        <v>1</v>
      </c>
      <c r="O1111" t="s">
        <v>13769</v>
      </c>
      <c r="P1111" t="s">
        <v>13851</v>
      </c>
      <c r="Q1111">
        <v>270103</v>
      </c>
      <c r="R1111" t="s">
        <v>13539</v>
      </c>
      <c r="S1111">
        <v>270103008</v>
      </c>
      <c r="T1111" t="s">
        <v>13735</v>
      </c>
      <c r="U1111">
        <v>9767.8825201326381</v>
      </c>
      <c r="V1111">
        <v>2096.1333987805156</v>
      </c>
      <c r="W1111">
        <v>28680.788328249986</v>
      </c>
    </row>
    <row r="1112" spans="6:23" x14ac:dyDescent="0.25">
      <c r="F1112">
        <v>10</v>
      </c>
      <c r="G1112">
        <v>10202</v>
      </c>
      <c r="H1112" t="s">
        <v>777</v>
      </c>
      <c r="I1112" t="s">
        <v>1703</v>
      </c>
      <c r="J1112">
        <v>2</v>
      </c>
      <c r="K1112" t="s">
        <v>13852</v>
      </c>
      <c r="L1112">
        <v>1</v>
      </c>
      <c r="M1112" t="s">
        <v>8278</v>
      </c>
      <c r="N1112">
        <v>1</v>
      </c>
      <c r="O1112" t="s">
        <v>13769</v>
      </c>
      <c r="P1112" t="s">
        <v>13848</v>
      </c>
      <c r="Q1112">
        <v>270103</v>
      </c>
      <c r="R1112" t="s">
        <v>13539</v>
      </c>
      <c r="S1112">
        <v>270103008</v>
      </c>
      <c r="T1112" t="s">
        <v>13735</v>
      </c>
      <c r="U1112">
        <v>41553.765987683561</v>
      </c>
      <c r="V1112">
        <v>43727.279532658955</v>
      </c>
      <c r="W1112">
        <v>85175.386178329194</v>
      </c>
    </row>
    <row r="1113" spans="6:23" x14ac:dyDescent="0.25">
      <c r="F1113">
        <v>10</v>
      </c>
      <c r="G1113">
        <v>10202</v>
      </c>
      <c r="H1113" t="s">
        <v>777</v>
      </c>
      <c r="I1113" t="s">
        <v>1703</v>
      </c>
      <c r="J1113">
        <v>2</v>
      </c>
      <c r="K1113" t="s">
        <v>13852</v>
      </c>
      <c r="L1113">
        <v>1</v>
      </c>
      <c r="M1113" t="s">
        <v>8278</v>
      </c>
      <c r="N1113">
        <v>1</v>
      </c>
      <c r="O1113" t="s">
        <v>13769</v>
      </c>
      <c r="P1113" t="s">
        <v>13849</v>
      </c>
      <c r="Q1113">
        <v>270103</v>
      </c>
      <c r="R1113" t="s">
        <v>13539</v>
      </c>
      <c r="S1113">
        <v>270103008</v>
      </c>
      <c r="T1113" t="s">
        <v>13735</v>
      </c>
      <c r="U1113">
        <v>2638.5599242065373</v>
      </c>
      <c r="V1113">
        <v>0</v>
      </c>
      <c r="W1113">
        <v>8641.4109843551942</v>
      </c>
    </row>
    <row r="1114" spans="6:23" x14ac:dyDescent="0.25">
      <c r="F1114">
        <v>10</v>
      </c>
      <c r="G1114">
        <v>10202</v>
      </c>
      <c r="H1114" t="s">
        <v>777</v>
      </c>
      <c r="I1114" t="s">
        <v>1703</v>
      </c>
      <c r="J1114">
        <v>3</v>
      </c>
      <c r="K1114" t="s">
        <v>13853</v>
      </c>
      <c r="L1114">
        <v>1</v>
      </c>
      <c r="M1114" t="s">
        <v>8278</v>
      </c>
      <c r="N1114">
        <v>1</v>
      </c>
      <c r="O1114" t="s">
        <v>13769</v>
      </c>
      <c r="P1114" t="s">
        <v>13848</v>
      </c>
      <c r="Q1114">
        <v>270103</v>
      </c>
      <c r="R1114" t="s">
        <v>13539</v>
      </c>
      <c r="S1114">
        <v>270103008</v>
      </c>
      <c r="T1114" t="s">
        <v>13735</v>
      </c>
      <c r="U1114">
        <v>36641.402179062054</v>
      </c>
      <c r="V1114">
        <v>41631.146133878436</v>
      </c>
      <c r="W1114">
        <v>84857.351570101382</v>
      </c>
    </row>
    <row r="1115" spans="6:23" x14ac:dyDescent="0.25">
      <c r="F1115">
        <v>10</v>
      </c>
      <c r="G1115">
        <v>10202</v>
      </c>
      <c r="H1115" t="s">
        <v>777</v>
      </c>
      <c r="I1115" t="s">
        <v>1703</v>
      </c>
      <c r="J1115">
        <v>3</v>
      </c>
      <c r="K1115" t="s">
        <v>13853</v>
      </c>
      <c r="L1115">
        <v>1</v>
      </c>
      <c r="M1115" t="s">
        <v>8278</v>
      </c>
      <c r="N1115">
        <v>1</v>
      </c>
      <c r="O1115" t="s">
        <v>13769</v>
      </c>
      <c r="P1115" t="s">
        <v>13849</v>
      </c>
      <c r="Q1115">
        <v>270103</v>
      </c>
      <c r="R1115" t="s">
        <v>13539</v>
      </c>
      <c r="S1115">
        <v>270103008</v>
      </c>
      <c r="T1115" t="s">
        <v>13735</v>
      </c>
      <c r="U1115">
        <v>7550.9237328280433</v>
      </c>
      <c r="V1115">
        <v>2096.1333987805156</v>
      </c>
      <c r="W1115">
        <v>8959.4455925830243</v>
      </c>
    </row>
    <row r="1116" spans="6:23" x14ac:dyDescent="0.25">
      <c r="F1116">
        <v>10</v>
      </c>
      <c r="G1116">
        <v>10203</v>
      </c>
      <c r="H1116" t="s">
        <v>777</v>
      </c>
      <c r="I1116" t="s">
        <v>1706</v>
      </c>
      <c r="J1116">
        <v>1</v>
      </c>
      <c r="K1116" t="s">
        <v>13847</v>
      </c>
      <c r="L1116">
        <v>1</v>
      </c>
      <c r="M1116" t="s">
        <v>8278</v>
      </c>
      <c r="N1116">
        <v>1</v>
      </c>
      <c r="O1116" t="s">
        <v>13769</v>
      </c>
      <c r="P1116" t="s">
        <v>13848</v>
      </c>
      <c r="Q1116">
        <v>270103</v>
      </c>
      <c r="R1116" t="s">
        <v>13539</v>
      </c>
      <c r="S1116">
        <v>270103008</v>
      </c>
      <c r="T1116" t="s">
        <v>13735</v>
      </c>
      <c r="U1116">
        <v>0</v>
      </c>
      <c r="V1116">
        <v>67821.593394606913</v>
      </c>
      <c r="W1116">
        <v>0</v>
      </c>
    </row>
    <row r="1117" spans="6:23" x14ac:dyDescent="0.25">
      <c r="F1117">
        <v>10</v>
      </c>
      <c r="G1117">
        <v>10203</v>
      </c>
      <c r="H1117" t="s">
        <v>777</v>
      </c>
      <c r="I1117" t="s">
        <v>1706</v>
      </c>
      <c r="J1117">
        <v>1</v>
      </c>
      <c r="K1117" t="s">
        <v>13847</v>
      </c>
      <c r="L1117">
        <v>1</v>
      </c>
      <c r="M1117" t="s">
        <v>8278</v>
      </c>
      <c r="N1117">
        <v>1</v>
      </c>
      <c r="O1117" t="s">
        <v>13769</v>
      </c>
      <c r="P1117" t="s">
        <v>13849</v>
      </c>
      <c r="Q1117">
        <v>270103</v>
      </c>
      <c r="R1117" t="s">
        <v>13539</v>
      </c>
      <c r="S1117">
        <v>270103008</v>
      </c>
      <c r="T1117" t="s">
        <v>13735</v>
      </c>
      <c r="U1117">
        <v>0</v>
      </c>
      <c r="V1117">
        <v>5909.1721795100966</v>
      </c>
      <c r="W1117">
        <v>0</v>
      </c>
    </row>
    <row r="1118" spans="6:23" x14ac:dyDescent="0.25">
      <c r="F1118">
        <v>10</v>
      </c>
      <c r="G1118">
        <v>10203</v>
      </c>
      <c r="H1118" t="s">
        <v>777</v>
      </c>
      <c r="I1118" t="s">
        <v>1706</v>
      </c>
      <c r="J1118">
        <v>1</v>
      </c>
      <c r="K1118" t="s">
        <v>13847</v>
      </c>
      <c r="L1118">
        <v>2</v>
      </c>
      <c r="M1118" t="s">
        <v>13770</v>
      </c>
      <c r="N1118">
        <v>1</v>
      </c>
      <c r="O1118" t="s">
        <v>13769</v>
      </c>
      <c r="P1118" t="s">
        <v>13850</v>
      </c>
      <c r="Q1118">
        <v>270103</v>
      </c>
      <c r="R1118" t="s">
        <v>13539</v>
      </c>
      <c r="S1118">
        <v>270103008</v>
      </c>
      <c r="T1118" t="s">
        <v>13735</v>
      </c>
      <c r="U1118">
        <v>0</v>
      </c>
      <c r="V1118">
        <v>67821.593394606913</v>
      </c>
      <c r="W1118">
        <v>0</v>
      </c>
    </row>
    <row r="1119" spans="6:23" x14ac:dyDescent="0.25">
      <c r="F1119">
        <v>10</v>
      </c>
      <c r="G1119">
        <v>10203</v>
      </c>
      <c r="H1119" t="s">
        <v>777</v>
      </c>
      <c r="I1119" t="s">
        <v>1706</v>
      </c>
      <c r="J1119">
        <v>1</v>
      </c>
      <c r="K1119" t="s">
        <v>13847</v>
      </c>
      <c r="L1119">
        <v>2</v>
      </c>
      <c r="M1119" t="s">
        <v>13770</v>
      </c>
      <c r="N1119">
        <v>1</v>
      </c>
      <c r="O1119" t="s">
        <v>13769</v>
      </c>
      <c r="P1119" t="s">
        <v>13851</v>
      </c>
      <c r="Q1119">
        <v>270103</v>
      </c>
      <c r="R1119" t="s">
        <v>13539</v>
      </c>
      <c r="S1119">
        <v>270103008</v>
      </c>
      <c r="T1119" t="s">
        <v>13735</v>
      </c>
      <c r="U1119">
        <v>0</v>
      </c>
      <c r="V1119">
        <v>5909.1721795100966</v>
      </c>
      <c r="W1119">
        <v>0</v>
      </c>
    </row>
    <row r="1120" spans="6:23" x14ac:dyDescent="0.25">
      <c r="F1120">
        <v>10</v>
      </c>
      <c r="G1120">
        <v>10203</v>
      </c>
      <c r="H1120" t="s">
        <v>777</v>
      </c>
      <c r="I1120" t="s">
        <v>1706</v>
      </c>
      <c r="J1120">
        <v>2</v>
      </c>
      <c r="K1120" t="s">
        <v>13852</v>
      </c>
      <c r="L1120">
        <v>1</v>
      </c>
      <c r="M1120" t="s">
        <v>8278</v>
      </c>
      <c r="N1120">
        <v>1</v>
      </c>
      <c r="O1120" t="s">
        <v>13769</v>
      </c>
      <c r="P1120" t="s">
        <v>13848</v>
      </c>
      <c r="Q1120">
        <v>270103</v>
      </c>
      <c r="R1120" t="s">
        <v>13539</v>
      </c>
      <c r="S1120">
        <v>270103008</v>
      </c>
      <c r="T1120" t="s">
        <v>13735</v>
      </c>
      <c r="U1120">
        <v>0</v>
      </c>
      <c r="V1120">
        <v>73730.765574117017</v>
      </c>
      <c r="W1120">
        <v>0</v>
      </c>
    </row>
    <row r="1121" spans="6:23" x14ac:dyDescent="0.25">
      <c r="F1121">
        <v>10</v>
      </c>
      <c r="G1121">
        <v>10203</v>
      </c>
      <c r="H1121" t="s">
        <v>777</v>
      </c>
      <c r="I1121" t="s">
        <v>1706</v>
      </c>
      <c r="J1121">
        <v>3</v>
      </c>
      <c r="K1121" t="s">
        <v>13853</v>
      </c>
      <c r="L1121">
        <v>1</v>
      </c>
      <c r="M1121" t="s">
        <v>8278</v>
      </c>
      <c r="N1121">
        <v>1</v>
      </c>
      <c r="O1121" t="s">
        <v>13769</v>
      </c>
      <c r="P1121" t="s">
        <v>13848</v>
      </c>
      <c r="Q1121">
        <v>270103</v>
      </c>
      <c r="R1121" t="s">
        <v>13539</v>
      </c>
      <c r="S1121">
        <v>270103008</v>
      </c>
      <c r="T1121" t="s">
        <v>13735</v>
      </c>
      <c r="U1121">
        <v>0</v>
      </c>
      <c r="V1121">
        <v>67821.593394606913</v>
      </c>
      <c r="W1121">
        <v>0</v>
      </c>
    </row>
    <row r="1122" spans="6:23" x14ac:dyDescent="0.25">
      <c r="F1122">
        <v>10</v>
      </c>
      <c r="G1122">
        <v>10203</v>
      </c>
      <c r="H1122" t="s">
        <v>777</v>
      </c>
      <c r="I1122" t="s">
        <v>1706</v>
      </c>
      <c r="J1122">
        <v>3</v>
      </c>
      <c r="K1122" t="s">
        <v>13853</v>
      </c>
      <c r="L1122">
        <v>1</v>
      </c>
      <c r="M1122" t="s">
        <v>8278</v>
      </c>
      <c r="N1122">
        <v>1</v>
      </c>
      <c r="O1122" t="s">
        <v>13769</v>
      </c>
      <c r="P1122" t="s">
        <v>13849</v>
      </c>
      <c r="Q1122">
        <v>270103</v>
      </c>
      <c r="R1122" t="s">
        <v>13539</v>
      </c>
      <c r="S1122">
        <v>270103008</v>
      </c>
      <c r="T1122" t="s">
        <v>13735</v>
      </c>
      <c r="U1122">
        <v>0</v>
      </c>
      <c r="V1122">
        <v>5909.1721795100966</v>
      </c>
      <c r="W1122">
        <v>0</v>
      </c>
    </row>
    <row r="1123" spans="6:23" x14ac:dyDescent="0.25">
      <c r="F1123">
        <v>10</v>
      </c>
      <c r="G1123">
        <v>10205</v>
      </c>
      <c r="H1123" t="s">
        <v>777</v>
      </c>
      <c r="I1123" t="s">
        <v>1712</v>
      </c>
      <c r="J1123">
        <v>1</v>
      </c>
      <c r="K1123" t="s">
        <v>13847</v>
      </c>
      <c r="L1123">
        <v>1</v>
      </c>
      <c r="M1123" t="s">
        <v>8278</v>
      </c>
      <c r="N1123">
        <v>1</v>
      </c>
      <c r="O1123" t="s">
        <v>13769</v>
      </c>
      <c r="P1123" t="s">
        <v>13848</v>
      </c>
      <c r="Q1123">
        <v>270103</v>
      </c>
      <c r="R1123" t="s">
        <v>13539</v>
      </c>
      <c r="S1123">
        <v>270103008</v>
      </c>
      <c r="T1123" t="s">
        <v>13735</v>
      </c>
      <c r="U1123">
        <v>0</v>
      </c>
      <c r="V1123">
        <v>53795.97525747816</v>
      </c>
      <c r="W1123">
        <v>0</v>
      </c>
    </row>
    <row r="1124" spans="6:23" x14ac:dyDescent="0.25">
      <c r="F1124">
        <v>10</v>
      </c>
      <c r="G1124">
        <v>10205</v>
      </c>
      <c r="H1124" t="s">
        <v>777</v>
      </c>
      <c r="I1124" t="s">
        <v>1712</v>
      </c>
      <c r="J1124">
        <v>1</v>
      </c>
      <c r="K1124" t="s">
        <v>13847</v>
      </c>
      <c r="L1124">
        <v>2</v>
      </c>
      <c r="M1124" t="s">
        <v>13770</v>
      </c>
      <c r="N1124">
        <v>1</v>
      </c>
      <c r="O1124" t="s">
        <v>13769</v>
      </c>
      <c r="P1124" t="s">
        <v>13850</v>
      </c>
      <c r="Q1124">
        <v>270103</v>
      </c>
      <c r="R1124" t="s">
        <v>13539</v>
      </c>
      <c r="S1124">
        <v>270103008</v>
      </c>
      <c r="T1124" t="s">
        <v>13735</v>
      </c>
      <c r="U1124">
        <v>0</v>
      </c>
      <c r="V1124">
        <v>53795.97525747816</v>
      </c>
      <c r="W1124">
        <v>0</v>
      </c>
    </row>
    <row r="1125" spans="6:23" x14ac:dyDescent="0.25">
      <c r="F1125">
        <v>10</v>
      </c>
      <c r="G1125">
        <v>10205</v>
      </c>
      <c r="H1125" t="s">
        <v>777</v>
      </c>
      <c r="I1125" t="s">
        <v>1712</v>
      </c>
      <c r="J1125">
        <v>2</v>
      </c>
      <c r="K1125" t="s">
        <v>13852</v>
      </c>
      <c r="L1125">
        <v>1</v>
      </c>
      <c r="M1125" t="s">
        <v>8278</v>
      </c>
      <c r="N1125">
        <v>1</v>
      </c>
      <c r="O1125" t="s">
        <v>13769</v>
      </c>
      <c r="P1125" t="s">
        <v>13848</v>
      </c>
      <c r="Q1125">
        <v>270103</v>
      </c>
      <c r="R1125" t="s">
        <v>13539</v>
      </c>
      <c r="S1125">
        <v>270103008</v>
      </c>
      <c r="T1125" t="s">
        <v>13735</v>
      </c>
      <c r="U1125">
        <v>0</v>
      </c>
      <c r="V1125">
        <v>53795.97525747816</v>
      </c>
      <c r="W1125">
        <v>0</v>
      </c>
    </row>
    <row r="1126" spans="6:23" x14ac:dyDescent="0.25">
      <c r="F1126">
        <v>10</v>
      </c>
      <c r="G1126">
        <v>10205</v>
      </c>
      <c r="H1126" t="s">
        <v>777</v>
      </c>
      <c r="I1126" t="s">
        <v>1712</v>
      </c>
      <c r="J1126">
        <v>3</v>
      </c>
      <c r="K1126" t="s">
        <v>13853</v>
      </c>
      <c r="L1126">
        <v>1</v>
      </c>
      <c r="M1126" t="s">
        <v>8278</v>
      </c>
      <c r="N1126">
        <v>1</v>
      </c>
      <c r="O1126" t="s">
        <v>13769</v>
      </c>
      <c r="P1126" t="s">
        <v>13848</v>
      </c>
      <c r="Q1126">
        <v>270103</v>
      </c>
      <c r="R1126" t="s">
        <v>13539</v>
      </c>
      <c r="S1126">
        <v>270103008</v>
      </c>
      <c r="T1126" t="s">
        <v>13735</v>
      </c>
      <c r="U1126">
        <v>0</v>
      </c>
      <c r="V1126">
        <v>53795.97525747816</v>
      </c>
      <c r="W1126">
        <v>0</v>
      </c>
    </row>
    <row r="1127" spans="6:23" x14ac:dyDescent="0.25">
      <c r="F1127">
        <v>10</v>
      </c>
      <c r="G1127">
        <v>10208</v>
      </c>
      <c r="H1127" t="s">
        <v>777</v>
      </c>
      <c r="I1127" t="s">
        <v>10710</v>
      </c>
      <c r="J1127">
        <v>1</v>
      </c>
      <c r="K1127" t="s">
        <v>13847</v>
      </c>
      <c r="L1127">
        <v>1</v>
      </c>
      <c r="M1127" t="s">
        <v>8278</v>
      </c>
      <c r="N1127">
        <v>1</v>
      </c>
      <c r="O1127" t="s">
        <v>13769</v>
      </c>
      <c r="P1127" t="s">
        <v>13848</v>
      </c>
      <c r="Q1127">
        <v>270103</v>
      </c>
      <c r="R1127" t="s">
        <v>13539</v>
      </c>
      <c r="S1127">
        <v>270103008</v>
      </c>
      <c r="T1127" t="s">
        <v>13735</v>
      </c>
      <c r="U1127">
        <v>0</v>
      </c>
      <c r="V1127">
        <v>57259.742226437571</v>
      </c>
      <c r="W1127">
        <v>0</v>
      </c>
    </row>
    <row r="1128" spans="6:23" x14ac:dyDescent="0.25">
      <c r="F1128">
        <v>10</v>
      </c>
      <c r="G1128">
        <v>10208</v>
      </c>
      <c r="H1128" t="s">
        <v>777</v>
      </c>
      <c r="I1128" t="s">
        <v>10710</v>
      </c>
      <c r="J1128">
        <v>1</v>
      </c>
      <c r="K1128" t="s">
        <v>13847</v>
      </c>
      <c r="L1128">
        <v>1</v>
      </c>
      <c r="M1128" t="s">
        <v>8278</v>
      </c>
      <c r="N1128">
        <v>1</v>
      </c>
      <c r="O1128" t="s">
        <v>13769</v>
      </c>
      <c r="P1128" t="s">
        <v>13849</v>
      </c>
      <c r="Q1128">
        <v>270103</v>
      </c>
      <c r="R1128" t="s">
        <v>13539</v>
      </c>
      <c r="S1128">
        <v>270103008</v>
      </c>
      <c r="T1128" t="s">
        <v>13735</v>
      </c>
      <c r="U1128">
        <v>0</v>
      </c>
      <c r="V1128">
        <v>12316.444067557062</v>
      </c>
      <c r="W1128">
        <v>0</v>
      </c>
    </row>
    <row r="1129" spans="6:23" x14ac:dyDescent="0.25">
      <c r="F1129">
        <v>10</v>
      </c>
      <c r="G1129">
        <v>10208</v>
      </c>
      <c r="H1129" t="s">
        <v>777</v>
      </c>
      <c r="I1129" t="s">
        <v>10710</v>
      </c>
      <c r="J1129">
        <v>1</v>
      </c>
      <c r="K1129" t="s">
        <v>13847</v>
      </c>
      <c r="L1129">
        <v>2</v>
      </c>
      <c r="M1129" t="s">
        <v>13770</v>
      </c>
      <c r="N1129">
        <v>1</v>
      </c>
      <c r="O1129" t="s">
        <v>13769</v>
      </c>
      <c r="P1129" t="s">
        <v>13850</v>
      </c>
      <c r="Q1129">
        <v>270103</v>
      </c>
      <c r="R1129" t="s">
        <v>13539</v>
      </c>
      <c r="S1129">
        <v>270103008</v>
      </c>
      <c r="T1129" t="s">
        <v>13735</v>
      </c>
      <c r="U1129">
        <v>0</v>
      </c>
      <c r="V1129">
        <v>57259.742226437571</v>
      </c>
      <c r="W1129">
        <v>0</v>
      </c>
    </row>
    <row r="1130" spans="6:23" x14ac:dyDescent="0.25">
      <c r="F1130">
        <v>10</v>
      </c>
      <c r="G1130">
        <v>10208</v>
      </c>
      <c r="H1130" t="s">
        <v>777</v>
      </c>
      <c r="I1130" t="s">
        <v>10710</v>
      </c>
      <c r="J1130">
        <v>1</v>
      </c>
      <c r="K1130" t="s">
        <v>13847</v>
      </c>
      <c r="L1130">
        <v>2</v>
      </c>
      <c r="M1130" t="s">
        <v>13770</v>
      </c>
      <c r="N1130">
        <v>1</v>
      </c>
      <c r="O1130" t="s">
        <v>13769</v>
      </c>
      <c r="P1130" t="s">
        <v>13851</v>
      </c>
      <c r="Q1130">
        <v>270103</v>
      </c>
      <c r="R1130" t="s">
        <v>13539</v>
      </c>
      <c r="S1130">
        <v>270103008</v>
      </c>
      <c r="T1130" t="s">
        <v>13735</v>
      </c>
      <c r="U1130">
        <v>0</v>
      </c>
      <c r="V1130">
        <v>12316.444067557062</v>
      </c>
      <c r="W1130">
        <v>0</v>
      </c>
    </row>
    <row r="1131" spans="6:23" x14ac:dyDescent="0.25">
      <c r="F1131">
        <v>10</v>
      </c>
      <c r="G1131">
        <v>10208</v>
      </c>
      <c r="H1131" t="s">
        <v>777</v>
      </c>
      <c r="I1131" t="s">
        <v>10710</v>
      </c>
      <c r="J1131">
        <v>2</v>
      </c>
      <c r="K1131" t="s">
        <v>13852</v>
      </c>
      <c r="L1131">
        <v>1</v>
      </c>
      <c r="M1131" t="s">
        <v>8278</v>
      </c>
      <c r="N1131">
        <v>1</v>
      </c>
      <c r="O1131" t="s">
        <v>13769</v>
      </c>
      <c r="P1131" t="s">
        <v>13848</v>
      </c>
      <c r="Q1131">
        <v>270103</v>
      </c>
      <c r="R1131" t="s">
        <v>13539</v>
      </c>
      <c r="S1131">
        <v>270103008</v>
      </c>
      <c r="T1131" t="s">
        <v>13735</v>
      </c>
      <c r="U1131">
        <v>0</v>
      </c>
      <c r="V1131">
        <v>69576.186293994644</v>
      </c>
      <c r="W1131">
        <v>0</v>
      </c>
    </row>
    <row r="1132" spans="6:23" x14ac:dyDescent="0.25">
      <c r="F1132">
        <v>10</v>
      </c>
      <c r="G1132">
        <v>10208</v>
      </c>
      <c r="H1132" t="s">
        <v>777</v>
      </c>
      <c r="I1132" t="s">
        <v>10710</v>
      </c>
      <c r="J1132">
        <v>3</v>
      </c>
      <c r="K1132" t="s">
        <v>13853</v>
      </c>
      <c r="L1132">
        <v>1</v>
      </c>
      <c r="M1132" t="s">
        <v>8278</v>
      </c>
      <c r="N1132">
        <v>1</v>
      </c>
      <c r="O1132" t="s">
        <v>13769</v>
      </c>
      <c r="P1132" t="s">
        <v>13848</v>
      </c>
      <c r="Q1132">
        <v>270103</v>
      </c>
      <c r="R1132" t="s">
        <v>13539</v>
      </c>
      <c r="S1132">
        <v>270103008</v>
      </c>
      <c r="T1132" t="s">
        <v>13735</v>
      </c>
      <c r="U1132">
        <v>0</v>
      </c>
      <c r="V1132">
        <v>57259.742226437571</v>
      </c>
      <c r="W1132">
        <v>0</v>
      </c>
    </row>
    <row r="1133" spans="6:23" x14ac:dyDescent="0.25">
      <c r="F1133">
        <v>10</v>
      </c>
      <c r="G1133">
        <v>10208</v>
      </c>
      <c r="H1133" t="s">
        <v>777</v>
      </c>
      <c r="I1133" t="s">
        <v>10710</v>
      </c>
      <c r="J1133">
        <v>3</v>
      </c>
      <c r="K1133" t="s">
        <v>13853</v>
      </c>
      <c r="L1133">
        <v>1</v>
      </c>
      <c r="M1133" t="s">
        <v>8278</v>
      </c>
      <c r="N1133">
        <v>1</v>
      </c>
      <c r="O1133" t="s">
        <v>13769</v>
      </c>
      <c r="P1133" t="s">
        <v>13849</v>
      </c>
      <c r="Q1133">
        <v>270103</v>
      </c>
      <c r="R1133" t="s">
        <v>13539</v>
      </c>
      <c r="S1133">
        <v>270103008</v>
      </c>
      <c r="T1133" t="s">
        <v>13735</v>
      </c>
      <c r="U1133">
        <v>0</v>
      </c>
      <c r="V1133">
        <v>12316.444067557062</v>
      </c>
      <c r="W1133">
        <v>0</v>
      </c>
    </row>
    <row r="1134" spans="6:23" x14ac:dyDescent="0.25">
      <c r="F1134">
        <v>10</v>
      </c>
      <c r="G1134">
        <v>10209</v>
      </c>
      <c r="H1134" t="s">
        <v>777</v>
      </c>
      <c r="I1134" t="s">
        <v>1724</v>
      </c>
      <c r="J1134">
        <v>1</v>
      </c>
      <c r="K1134" t="s">
        <v>13847</v>
      </c>
      <c r="L1134">
        <v>1</v>
      </c>
      <c r="M1134" t="s">
        <v>8278</v>
      </c>
      <c r="N1134">
        <v>1</v>
      </c>
      <c r="O1134" t="s">
        <v>13769</v>
      </c>
      <c r="P1134" t="s">
        <v>13848</v>
      </c>
      <c r="Q1134">
        <v>270103</v>
      </c>
      <c r="R1134" t="s">
        <v>13539</v>
      </c>
      <c r="S1134">
        <v>270103008</v>
      </c>
      <c r="T1134" t="s">
        <v>13735</v>
      </c>
      <c r="U1134">
        <v>0</v>
      </c>
      <c r="V1134">
        <v>10216.905546708153</v>
      </c>
      <c r="W1134">
        <v>0</v>
      </c>
    </row>
    <row r="1135" spans="6:23" x14ac:dyDescent="0.25">
      <c r="F1135">
        <v>10</v>
      </c>
      <c r="G1135">
        <v>10209</v>
      </c>
      <c r="H1135" t="s">
        <v>777</v>
      </c>
      <c r="I1135" t="s">
        <v>1724</v>
      </c>
      <c r="J1135">
        <v>1</v>
      </c>
      <c r="K1135" t="s">
        <v>13847</v>
      </c>
      <c r="L1135">
        <v>1</v>
      </c>
      <c r="M1135" t="s">
        <v>8278</v>
      </c>
      <c r="N1135">
        <v>1</v>
      </c>
      <c r="O1135" t="s">
        <v>13769</v>
      </c>
      <c r="P1135" t="s">
        <v>13849</v>
      </c>
      <c r="Q1135">
        <v>270103</v>
      </c>
      <c r="R1135" t="s">
        <v>13539</v>
      </c>
      <c r="S1135">
        <v>270103008</v>
      </c>
      <c r="T1135" t="s">
        <v>13735</v>
      </c>
      <c r="U1135">
        <v>0</v>
      </c>
      <c r="V1135">
        <v>56149.14033819508</v>
      </c>
      <c r="W1135">
        <v>0</v>
      </c>
    </row>
    <row r="1136" spans="6:23" x14ac:dyDescent="0.25">
      <c r="F1136">
        <v>10</v>
      </c>
      <c r="G1136">
        <v>10209</v>
      </c>
      <c r="H1136" t="s">
        <v>777</v>
      </c>
      <c r="I1136" t="s">
        <v>1724</v>
      </c>
      <c r="J1136">
        <v>1</v>
      </c>
      <c r="K1136" t="s">
        <v>13847</v>
      </c>
      <c r="L1136">
        <v>2</v>
      </c>
      <c r="M1136" t="s">
        <v>13770</v>
      </c>
      <c r="N1136">
        <v>1</v>
      </c>
      <c r="O1136" t="s">
        <v>13769</v>
      </c>
      <c r="P1136" t="s">
        <v>13850</v>
      </c>
      <c r="Q1136">
        <v>270103</v>
      </c>
      <c r="R1136" t="s">
        <v>13539</v>
      </c>
      <c r="S1136">
        <v>270103008</v>
      </c>
      <c r="T1136" t="s">
        <v>13735</v>
      </c>
      <c r="U1136">
        <v>0</v>
      </c>
      <c r="V1136">
        <v>10216.905546708153</v>
      </c>
      <c r="W1136">
        <v>0</v>
      </c>
    </row>
    <row r="1137" spans="6:23" x14ac:dyDescent="0.25">
      <c r="F1137">
        <v>10</v>
      </c>
      <c r="G1137">
        <v>10209</v>
      </c>
      <c r="H1137" t="s">
        <v>777</v>
      </c>
      <c r="I1137" t="s">
        <v>1724</v>
      </c>
      <c r="J1137">
        <v>1</v>
      </c>
      <c r="K1137" t="s">
        <v>13847</v>
      </c>
      <c r="L1137">
        <v>2</v>
      </c>
      <c r="M1137" t="s">
        <v>13770</v>
      </c>
      <c r="N1137">
        <v>1</v>
      </c>
      <c r="O1137" t="s">
        <v>13769</v>
      </c>
      <c r="P1137" t="s">
        <v>13851</v>
      </c>
      <c r="Q1137">
        <v>270103</v>
      </c>
      <c r="R1137" t="s">
        <v>13539</v>
      </c>
      <c r="S1137">
        <v>270103008</v>
      </c>
      <c r="T1137" t="s">
        <v>13735</v>
      </c>
      <c r="U1137">
        <v>0</v>
      </c>
      <c r="V1137">
        <v>56149.14033819508</v>
      </c>
      <c r="W1137">
        <v>0</v>
      </c>
    </row>
    <row r="1138" spans="6:23" x14ac:dyDescent="0.25">
      <c r="F1138">
        <v>10</v>
      </c>
      <c r="G1138">
        <v>10209</v>
      </c>
      <c r="H1138" t="s">
        <v>777</v>
      </c>
      <c r="I1138" t="s">
        <v>1724</v>
      </c>
      <c r="J1138">
        <v>2</v>
      </c>
      <c r="K1138" t="s">
        <v>13852</v>
      </c>
      <c r="L1138">
        <v>1</v>
      </c>
      <c r="M1138" t="s">
        <v>8278</v>
      </c>
      <c r="N1138">
        <v>1</v>
      </c>
      <c r="O1138" t="s">
        <v>13769</v>
      </c>
      <c r="P1138" t="s">
        <v>13848</v>
      </c>
      <c r="Q1138">
        <v>270103</v>
      </c>
      <c r="R1138" t="s">
        <v>13539</v>
      </c>
      <c r="S1138">
        <v>270103008</v>
      </c>
      <c r="T1138" t="s">
        <v>13735</v>
      </c>
      <c r="U1138">
        <v>0</v>
      </c>
      <c r="V1138">
        <v>58301.808666437151</v>
      </c>
      <c r="W1138">
        <v>0</v>
      </c>
    </row>
    <row r="1139" spans="6:23" x14ac:dyDescent="0.25">
      <c r="F1139">
        <v>10</v>
      </c>
      <c r="G1139">
        <v>10209</v>
      </c>
      <c r="H1139" t="s">
        <v>777</v>
      </c>
      <c r="I1139" t="s">
        <v>1724</v>
      </c>
      <c r="J1139">
        <v>2</v>
      </c>
      <c r="K1139" t="s">
        <v>13852</v>
      </c>
      <c r="L1139">
        <v>1</v>
      </c>
      <c r="M1139" t="s">
        <v>8278</v>
      </c>
      <c r="N1139">
        <v>1</v>
      </c>
      <c r="O1139" t="s">
        <v>13769</v>
      </c>
      <c r="P1139" t="s">
        <v>13849</v>
      </c>
      <c r="Q1139">
        <v>270103</v>
      </c>
      <c r="R1139" t="s">
        <v>13539</v>
      </c>
      <c r="S1139">
        <v>270103008</v>
      </c>
      <c r="T1139" t="s">
        <v>13735</v>
      </c>
      <c r="U1139">
        <v>0</v>
      </c>
      <c r="V1139">
        <v>8064.2372184660844</v>
      </c>
      <c r="W1139">
        <v>0</v>
      </c>
    </row>
    <row r="1140" spans="6:23" x14ac:dyDescent="0.25">
      <c r="F1140">
        <v>10</v>
      </c>
      <c r="G1140">
        <v>10209</v>
      </c>
      <c r="H1140" t="s">
        <v>777</v>
      </c>
      <c r="I1140" t="s">
        <v>1724</v>
      </c>
      <c r="J1140">
        <v>3</v>
      </c>
      <c r="K1140" t="s">
        <v>13853</v>
      </c>
      <c r="L1140">
        <v>1</v>
      </c>
      <c r="M1140" t="s">
        <v>8278</v>
      </c>
      <c r="N1140">
        <v>1</v>
      </c>
      <c r="O1140" t="s">
        <v>13769</v>
      </c>
      <c r="P1140" t="s">
        <v>13848</v>
      </c>
      <c r="Q1140">
        <v>270103</v>
      </c>
      <c r="R1140" t="s">
        <v>13539</v>
      </c>
      <c r="S1140">
        <v>270103008</v>
      </c>
      <c r="T1140" t="s">
        <v>13735</v>
      </c>
      <c r="U1140">
        <v>0</v>
      </c>
      <c r="V1140">
        <v>10216.905546708153</v>
      </c>
      <c r="W1140">
        <v>0</v>
      </c>
    </row>
    <row r="1141" spans="6:23" x14ac:dyDescent="0.25">
      <c r="F1141">
        <v>10</v>
      </c>
      <c r="G1141">
        <v>10209</v>
      </c>
      <c r="H1141" t="s">
        <v>777</v>
      </c>
      <c r="I1141" t="s">
        <v>1724</v>
      </c>
      <c r="J1141">
        <v>3</v>
      </c>
      <c r="K1141" t="s">
        <v>13853</v>
      </c>
      <c r="L1141">
        <v>1</v>
      </c>
      <c r="M1141" t="s">
        <v>8278</v>
      </c>
      <c r="N1141">
        <v>1</v>
      </c>
      <c r="O1141" t="s">
        <v>13769</v>
      </c>
      <c r="P1141" t="s">
        <v>13849</v>
      </c>
      <c r="Q1141">
        <v>270103</v>
      </c>
      <c r="R1141" t="s">
        <v>13539</v>
      </c>
      <c r="S1141">
        <v>270103008</v>
      </c>
      <c r="T1141" t="s">
        <v>13735</v>
      </c>
      <c r="U1141">
        <v>0</v>
      </c>
      <c r="V1141">
        <v>56149.14033819508</v>
      </c>
      <c r="W1141">
        <v>0</v>
      </c>
    </row>
    <row r="1142" spans="6:23" x14ac:dyDescent="0.25">
      <c r="F1142">
        <v>10</v>
      </c>
      <c r="G1142">
        <v>10210</v>
      </c>
      <c r="H1142" t="s">
        <v>777</v>
      </c>
      <c r="I1142" t="s">
        <v>1727</v>
      </c>
      <c r="J1142">
        <v>1</v>
      </c>
      <c r="K1142" t="s">
        <v>13847</v>
      </c>
      <c r="L1142">
        <v>1</v>
      </c>
      <c r="M1142" t="s">
        <v>8278</v>
      </c>
      <c r="N1142">
        <v>1</v>
      </c>
      <c r="O1142" t="s">
        <v>13769</v>
      </c>
      <c r="P1142" t="s">
        <v>13848</v>
      </c>
      <c r="Q1142">
        <v>270103</v>
      </c>
      <c r="R1142" t="s">
        <v>13539</v>
      </c>
      <c r="S1142">
        <v>270103008</v>
      </c>
      <c r="T1142" t="s">
        <v>13735</v>
      </c>
      <c r="U1142">
        <v>0</v>
      </c>
      <c r="V1142">
        <v>38158.744621975166</v>
      </c>
      <c r="W1142">
        <v>0</v>
      </c>
    </row>
    <row r="1143" spans="6:23" x14ac:dyDescent="0.25">
      <c r="F1143">
        <v>10</v>
      </c>
      <c r="G1143">
        <v>10210</v>
      </c>
      <c r="H1143" t="s">
        <v>777</v>
      </c>
      <c r="I1143" t="s">
        <v>1727</v>
      </c>
      <c r="J1143">
        <v>1</v>
      </c>
      <c r="K1143" t="s">
        <v>13847</v>
      </c>
      <c r="L1143">
        <v>2</v>
      </c>
      <c r="M1143" t="s">
        <v>13770</v>
      </c>
      <c r="N1143">
        <v>1</v>
      </c>
      <c r="O1143" t="s">
        <v>13769</v>
      </c>
      <c r="P1143" t="s">
        <v>13850</v>
      </c>
      <c r="Q1143">
        <v>270103</v>
      </c>
      <c r="R1143" t="s">
        <v>13539</v>
      </c>
      <c r="S1143">
        <v>270103008</v>
      </c>
      <c r="T1143" t="s">
        <v>13735</v>
      </c>
      <c r="U1143">
        <v>0</v>
      </c>
      <c r="V1143">
        <v>38158.744621975166</v>
      </c>
      <c r="W1143">
        <v>0</v>
      </c>
    </row>
    <row r="1144" spans="6:23" x14ac:dyDescent="0.25">
      <c r="F1144">
        <v>10</v>
      </c>
      <c r="G1144">
        <v>10210</v>
      </c>
      <c r="H1144" t="s">
        <v>777</v>
      </c>
      <c r="I1144" t="s">
        <v>1727</v>
      </c>
      <c r="J1144">
        <v>2</v>
      </c>
      <c r="K1144" t="s">
        <v>13852</v>
      </c>
      <c r="L1144">
        <v>1</v>
      </c>
      <c r="M1144" t="s">
        <v>8278</v>
      </c>
      <c r="N1144">
        <v>1</v>
      </c>
      <c r="O1144" t="s">
        <v>13769</v>
      </c>
      <c r="P1144" t="s">
        <v>13848</v>
      </c>
      <c r="Q1144">
        <v>270103</v>
      </c>
      <c r="R1144" t="s">
        <v>13539</v>
      </c>
      <c r="S1144">
        <v>270103008</v>
      </c>
      <c r="T1144" t="s">
        <v>13735</v>
      </c>
      <c r="U1144">
        <v>0</v>
      </c>
      <c r="V1144">
        <v>38158.744621975166</v>
      </c>
      <c r="W1144">
        <v>0</v>
      </c>
    </row>
    <row r="1145" spans="6:23" x14ac:dyDescent="0.25">
      <c r="F1145">
        <v>10</v>
      </c>
      <c r="G1145">
        <v>10210</v>
      </c>
      <c r="H1145" t="s">
        <v>777</v>
      </c>
      <c r="I1145" t="s">
        <v>1727</v>
      </c>
      <c r="J1145">
        <v>3</v>
      </c>
      <c r="K1145" t="s">
        <v>13853</v>
      </c>
      <c r="L1145">
        <v>1</v>
      </c>
      <c r="M1145" t="s">
        <v>8278</v>
      </c>
      <c r="N1145">
        <v>1</v>
      </c>
      <c r="O1145" t="s">
        <v>13769</v>
      </c>
      <c r="P1145" t="s">
        <v>13848</v>
      </c>
      <c r="Q1145">
        <v>270103</v>
      </c>
      <c r="R1145" t="s">
        <v>13539</v>
      </c>
      <c r="S1145">
        <v>270103008</v>
      </c>
      <c r="T1145" t="s">
        <v>13735</v>
      </c>
      <c r="U1145">
        <v>0</v>
      </c>
      <c r="V1145">
        <v>38158.744621975166</v>
      </c>
      <c r="W1145">
        <v>0</v>
      </c>
    </row>
    <row r="1146" spans="6:23" x14ac:dyDescent="0.25">
      <c r="F1146">
        <v>10</v>
      </c>
      <c r="G1146">
        <v>10301</v>
      </c>
      <c r="H1146" t="s">
        <v>777</v>
      </c>
      <c r="I1146" t="s">
        <v>1730</v>
      </c>
      <c r="J1146">
        <v>1</v>
      </c>
      <c r="K1146" t="s">
        <v>13847</v>
      </c>
      <c r="L1146">
        <v>1</v>
      </c>
      <c r="M1146" t="s">
        <v>8278</v>
      </c>
      <c r="N1146">
        <v>1</v>
      </c>
      <c r="O1146" t="s">
        <v>13769</v>
      </c>
      <c r="P1146" t="s">
        <v>13848</v>
      </c>
      <c r="Q1146">
        <v>270103</v>
      </c>
      <c r="R1146" t="s">
        <v>13539</v>
      </c>
      <c r="S1146">
        <v>270103008</v>
      </c>
      <c r="T1146" t="s">
        <v>13735</v>
      </c>
      <c r="U1146">
        <v>45941.397624873185</v>
      </c>
      <c r="V1146">
        <v>58115.96819681277</v>
      </c>
      <c r="W1146">
        <v>46375.816679382675</v>
      </c>
    </row>
    <row r="1147" spans="6:23" x14ac:dyDescent="0.25">
      <c r="F1147">
        <v>10</v>
      </c>
      <c r="G1147">
        <v>10301</v>
      </c>
      <c r="H1147" t="s">
        <v>777</v>
      </c>
      <c r="I1147" t="s">
        <v>1730</v>
      </c>
      <c r="J1147">
        <v>1</v>
      </c>
      <c r="K1147" t="s">
        <v>13847</v>
      </c>
      <c r="L1147">
        <v>1</v>
      </c>
      <c r="M1147" t="s">
        <v>8278</v>
      </c>
      <c r="N1147">
        <v>1</v>
      </c>
      <c r="O1147" t="s">
        <v>13769</v>
      </c>
      <c r="P1147" t="s">
        <v>13849</v>
      </c>
      <c r="Q1147">
        <v>270103</v>
      </c>
      <c r="R1147" t="s">
        <v>13539</v>
      </c>
      <c r="S1147">
        <v>270103008</v>
      </c>
      <c r="T1147" t="s">
        <v>13735</v>
      </c>
      <c r="U1147">
        <v>8934.773527481053</v>
      </c>
      <c r="V1147">
        <v>4561.3164724997405</v>
      </c>
      <c r="W1147">
        <v>14279.753529825866</v>
      </c>
    </row>
    <row r="1148" spans="6:23" x14ac:dyDescent="0.25">
      <c r="F1148">
        <v>10</v>
      </c>
      <c r="G1148">
        <v>10301</v>
      </c>
      <c r="H1148" t="s">
        <v>777</v>
      </c>
      <c r="I1148" t="s">
        <v>1730</v>
      </c>
      <c r="J1148">
        <v>1</v>
      </c>
      <c r="K1148" t="s">
        <v>13847</v>
      </c>
      <c r="L1148">
        <v>2</v>
      </c>
      <c r="M1148" t="s">
        <v>13770</v>
      </c>
      <c r="N1148">
        <v>1</v>
      </c>
      <c r="O1148" t="s">
        <v>13769</v>
      </c>
      <c r="P1148" t="s">
        <v>13854</v>
      </c>
      <c r="Q1148">
        <v>270103</v>
      </c>
      <c r="R1148" t="s">
        <v>13539</v>
      </c>
      <c r="S1148">
        <v>270103008</v>
      </c>
      <c r="T1148" t="s">
        <v>13735</v>
      </c>
      <c r="U1148">
        <v>0</v>
      </c>
      <c r="V1148">
        <v>0</v>
      </c>
      <c r="W1148">
        <v>1047.5580591415521</v>
      </c>
    </row>
    <row r="1149" spans="6:23" x14ac:dyDescent="0.25">
      <c r="F1149">
        <v>10</v>
      </c>
      <c r="G1149">
        <v>10301</v>
      </c>
      <c r="H1149" t="s">
        <v>777</v>
      </c>
      <c r="I1149" t="s">
        <v>1730</v>
      </c>
      <c r="J1149">
        <v>1</v>
      </c>
      <c r="K1149" t="s">
        <v>13847</v>
      </c>
      <c r="L1149">
        <v>2</v>
      </c>
      <c r="M1149" t="s">
        <v>13770</v>
      </c>
      <c r="N1149">
        <v>1</v>
      </c>
      <c r="O1149" t="s">
        <v>13769</v>
      </c>
      <c r="P1149" t="s">
        <v>13850</v>
      </c>
      <c r="Q1149">
        <v>270103</v>
      </c>
      <c r="R1149" t="s">
        <v>13539</v>
      </c>
      <c r="S1149">
        <v>270103008</v>
      </c>
      <c r="T1149" t="s">
        <v>13735</v>
      </c>
      <c r="U1149">
        <v>37129.557796741661</v>
      </c>
      <c r="V1149">
        <v>56274.896666008513</v>
      </c>
      <c r="W1149">
        <v>39781.451212403656</v>
      </c>
    </row>
    <row r="1150" spans="6:23" x14ac:dyDescent="0.25">
      <c r="F1150">
        <v>10</v>
      </c>
      <c r="G1150">
        <v>10301</v>
      </c>
      <c r="H1150" t="s">
        <v>777</v>
      </c>
      <c r="I1150" t="s">
        <v>1730</v>
      </c>
      <c r="J1150">
        <v>1</v>
      </c>
      <c r="K1150" t="s">
        <v>13847</v>
      </c>
      <c r="L1150">
        <v>2</v>
      </c>
      <c r="M1150" t="s">
        <v>13770</v>
      </c>
      <c r="N1150">
        <v>1</v>
      </c>
      <c r="O1150" t="s">
        <v>13769</v>
      </c>
      <c r="P1150" t="s">
        <v>13851</v>
      </c>
      <c r="Q1150">
        <v>270103</v>
      </c>
      <c r="R1150" t="s">
        <v>13539</v>
      </c>
      <c r="S1150">
        <v>270103008</v>
      </c>
      <c r="T1150" t="s">
        <v>13735</v>
      </c>
      <c r="U1150">
        <v>17746.613355612579</v>
      </c>
      <c r="V1150">
        <v>6402.388003303995</v>
      </c>
      <c r="W1150">
        <v>19826.560937663333</v>
      </c>
    </row>
    <row r="1151" spans="6:23" x14ac:dyDescent="0.25">
      <c r="F1151">
        <v>10</v>
      </c>
      <c r="G1151">
        <v>10301</v>
      </c>
      <c r="H1151" t="s">
        <v>777</v>
      </c>
      <c r="I1151" t="s">
        <v>1730</v>
      </c>
      <c r="J1151">
        <v>2</v>
      </c>
      <c r="K1151" t="s">
        <v>13852</v>
      </c>
      <c r="L1151">
        <v>1</v>
      </c>
      <c r="M1151" t="s">
        <v>8278</v>
      </c>
      <c r="N1151">
        <v>1</v>
      </c>
      <c r="O1151" t="s">
        <v>13769</v>
      </c>
      <c r="P1151" t="s">
        <v>13848</v>
      </c>
      <c r="Q1151">
        <v>270103</v>
      </c>
      <c r="R1151" t="s">
        <v>13539</v>
      </c>
      <c r="S1151">
        <v>270103008</v>
      </c>
      <c r="T1151" t="s">
        <v>13735</v>
      </c>
      <c r="U1151">
        <v>53183.744106940387</v>
      </c>
      <c r="V1151">
        <v>62162.81863793308</v>
      </c>
      <c r="W1151">
        <v>56928.492461613154</v>
      </c>
    </row>
    <row r="1152" spans="6:23" x14ac:dyDescent="0.25">
      <c r="F1152">
        <v>10</v>
      </c>
      <c r="G1152">
        <v>10301</v>
      </c>
      <c r="H1152" t="s">
        <v>777</v>
      </c>
      <c r="I1152" t="s">
        <v>1730</v>
      </c>
      <c r="J1152">
        <v>2</v>
      </c>
      <c r="K1152" t="s">
        <v>13852</v>
      </c>
      <c r="L1152">
        <v>1</v>
      </c>
      <c r="M1152" t="s">
        <v>8278</v>
      </c>
      <c r="N1152">
        <v>1</v>
      </c>
      <c r="O1152" t="s">
        <v>13769</v>
      </c>
      <c r="P1152" t="s">
        <v>13849</v>
      </c>
      <c r="Q1152">
        <v>270103</v>
      </c>
      <c r="R1152" t="s">
        <v>13539</v>
      </c>
      <c r="S1152">
        <v>270103008</v>
      </c>
      <c r="T1152" t="s">
        <v>13735</v>
      </c>
      <c r="U1152">
        <v>1692.4270454138568</v>
      </c>
      <c r="V1152">
        <v>514.4660313794443</v>
      </c>
      <c r="W1152">
        <v>3727.0777475953778</v>
      </c>
    </row>
    <row r="1153" spans="6:23" x14ac:dyDescent="0.25">
      <c r="F1153">
        <v>10</v>
      </c>
      <c r="G1153">
        <v>10301</v>
      </c>
      <c r="H1153" t="s">
        <v>777</v>
      </c>
      <c r="I1153" t="s">
        <v>1730</v>
      </c>
      <c r="J1153">
        <v>3</v>
      </c>
      <c r="K1153" t="s">
        <v>13853</v>
      </c>
      <c r="L1153">
        <v>1</v>
      </c>
      <c r="M1153" t="s">
        <v>8278</v>
      </c>
      <c r="N1153">
        <v>1</v>
      </c>
      <c r="O1153" t="s">
        <v>13769</v>
      </c>
      <c r="P1153" t="s">
        <v>13848</v>
      </c>
      <c r="Q1153">
        <v>270103</v>
      </c>
      <c r="R1153" t="s">
        <v>13539</v>
      </c>
      <c r="S1153">
        <v>270103008</v>
      </c>
      <c r="T1153" t="s">
        <v>13735</v>
      </c>
      <c r="U1153">
        <v>45941.397624873185</v>
      </c>
      <c r="V1153">
        <v>58115.96819681277</v>
      </c>
      <c r="W1153">
        <v>47417.382335757524</v>
      </c>
    </row>
    <row r="1154" spans="6:23" x14ac:dyDescent="0.25">
      <c r="F1154">
        <v>10</v>
      </c>
      <c r="G1154">
        <v>10301</v>
      </c>
      <c r="H1154" t="s">
        <v>777</v>
      </c>
      <c r="I1154" t="s">
        <v>1730</v>
      </c>
      <c r="J1154">
        <v>3</v>
      </c>
      <c r="K1154" t="s">
        <v>13853</v>
      </c>
      <c r="L1154">
        <v>1</v>
      </c>
      <c r="M1154" t="s">
        <v>8278</v>
      </c>
      <c r="N1154">
        <v>1</v>
      </c>
      <c r="O1154" t="s">
        <v>13769</v>
      </c>
      <c r="P1154" t="s">
        <v>13849</v>
      </c>
      <c r="Q1154">
        <v>270103</v>
      </c>
      <c r="R1154" t="s">
        <v>13539</v>
      </c>
      <c r="S1154">
        <v>270103008</v>
      </c>
      <c r="T1154" t="s">
        <v>13735</v>
      </c>
      <c r="U1154">
        <v>8934.773527481053</v>
      </c>
      <c r="V1154">
        <v>4561.3164724997405</v>
      </c>
      <c r="W1154">
        <v>13238.187873451021</v>
      </c>
    </row>
    <row r="1155" spans="6:23" x14ac:dyDescent="0.25">
      <c r="F1155">
        <v>10</v>
      </c>
      <c r="G1155">
        <v>10302</v>
      </c>
      <c r="H1155" t="s">
        <v>777</v>
      </c>
      <c r="I1155" t="s">
        <v>1733</v>
      </c>
      <c r="J1155">
        <v>1</v>
      </c>
      <c r="K1155" t="s">
        <v>13847</v>
      </c>
      <c r="L1155">
        <v>1</v>
      </c>
      <c r="M1155" t="s">
        <v>8278</v>
      </c>
      <c r="N1155">
        <v>1</v>
      </c>
      <c r="O1155" t="s">
        <v>13769</v>
      </c>
      <c r="P1155" t="s">
        <v>13848</v>
      </c>
      <c r="Q1155">
        <v>270103</v>
      </c>
      <c r="R1155" t="s">
        <v>13539</v>
      </c>
      <c r="S1155">
        <v>270103008</v>
      </c>
      <c r="T1155" t="s">
        <v>13735</v>
      </c>
      <c r="U1155">
        <v>0</v>
      </c>
      <c r="V1155">
        <v>36106.634646239414</v>
      </c>
      <c r="W1155">
        <v>0</v>
      </c>
    </row>
    <row r="1156" spans="6:23" x14ac:dyDescent="0.25">
      <c r="F1156">
        <v>10</v>
      </c>
      <c r="G1156">
        <v>10302</v>
      </c>
      <c r="H1156" t="s">
        <v>777</v>
      </c>
      <c r="I1156" t="s">
        <v>1733</v>
      </c>
      <c r="J1156">
        <v>1</v>
      </c>
      <c r="K1156" t="s">
        <v>13847</v>
      </c>
      <c r="L1156">
        <v>2</v>
      </c>
      <c r="M1156" t="s">
        <v>13770</v>
      </c>
      <c r="N1156">
        <v>1</v>
      </c>
      <c r="O1156" t="s">
        <v>13769</v>
      </c>
      <c r="P1156" t="s">
        <v>13850</v>
      </c>
      <c r="Q1156">
        <v>270103</v>
      </c>
      <c r="R1156" t="s">
        <v>13539</v>
      </c>
      <c r="S1156">
        <v>270103008</v>
      </c>
      <c r="T1156" t="s">
        <v>13735</v>
      </c>
      <c r="U1156">
        <v>0</v>
      </c>
      <c r="V1156">
        <v>36106.634646239414</v>
      </c>
      <c r="W1156">
        <v>0</v>
      </c>
    </row>
    <row r="1157" spans="6:23" x14ac:dyDescent="0.25">
      <c r="F1157">
        <v>10</v>
      </c>
      <c r="G1157">
        <v>10302</v>
      </c>
      <c r="H1157" t="s">
        <v>777</v>
      </c>
      <c r="I1157" t="s">
        <v>1733</v>
      </c>
      <c r="J1157">
        <v>2</v>
      </c>
      <c r="K1157" t="s">
        <v>13852</v>
      </c>
      <c r="L1157">
        <v>1</v>
      </c>
      <c r="M1157" t="s">
        <v>8278</v>
      </c>
      <c r="N1157">
        <v>1</v>
      </c>
      <c r="O1157" t="s">
        <v>13769</v>
      </c>
      <c r="P1157" t="s">
        <v>13848</v>
      </c>
      <c r="Q1157">
        <v>270103</v>
      </c>
      <c r="R1157" t="s">
        <v>13539</v>
      </c>
      <c r="S1157">
        <v>270103008</v>
      </c>
      <c r="T1157" t="s">
        <v>13735</v>
      </c>
      <c r="U1157">
        <v>0</v>
      </c>
      <c r="V1157">
        <v>36106.634646239414</v>
      </c>
      <c r="W1157">
        <v>0</v>
      </c>
    </row>
    <row r="1158" spans="6:23" x14ac:dyDescent="0.25">
      <c r="F1158">
        <v>10</v>
      </c>
      <c r="G1158">
        <v>10302</v>
      </c>
      <c r="H1158" t="s">
        <v>777</v>
      </c>
      <c r="I1158" t="s">
        <v>1733</v>
      </c>
      <c r="J1158">
        <v>3</v>
      </c>
      <c r="K1158" t="s">
        <v>13853</v>
      </c>
      <c r="L1158">
        <v>1</v>
      </c>
      <c r="M1158" t="s">
        <v>8278</v>
      </c>
      <c r="N1158">
        <v>1</v>
      </c>
      <c r="O1158" t="s">
        <v>13769</v>
      </c>
      <c r="P1158" t="s">
        <v>13848</v>
      </c>
      <c r="Q1158">
        <v>270103</v>
      </c>
      <c r="R1158" t="s">
        <v>13539</v>
      </c>
      <c r="S1158">
        <v>270103008</v>
      </c>
      <c r="T1158" t="s">
        <v>13735</v>
      </c>
      <c r="U1158">
        <v>0</v>
      </c>
      <c r="V1158">
        <v>36106.634646239414</v>
      </c>
      <c r="W1158">
        <v>0</v>
      </c>
    </row>
    <row r="1159" spans="6:23" x14ac:dyDescent="0.25">
      <c r="F1159">
        <v>10</v>
      </c>
      <c r="G1159">
        <v>10303</v>
      </c>
      <c r="H1159" t="s">
        <v>777</v>
      </c>
      <c r="I1159" t="s">
        <v>1736</v>
      </c>
      <c r="J1159">
        <v>1</v>
      </c>
      <c r="K1159" t="s">
        <v>13847</v>
      </c>
      <c r="L1159">
        <v>1</v>
      </c>
      <c r="M1159" t="s">
        <v>8278</v>
      </c>
      <c r="N1159">
        <v>1</v>
      </c>
      <c r="O1159" t="s">
        <v>13769</v>
      </c>
      <c r="P1159" t="s">
        <v>13848</v>
      </c>
      <c r="Q1159">
        <v>270103</v>
      </c>
      <c r="R1159" t="s">
        <v>13539</v>
      </c>
      <c r="S1159">
        <v>270103008</v>
      </c>
      <c r="T1159" t="s">
        <v>13735</v>
      </c>
      <c r="U1159">
        <v>0</v>
      </c>
      <c r="V1159">
        <v>9919.900127978477</v>
      </c>
      <c r="W1159">
        <v>0</v>
      </c>
    </row>
    <row r="1160" spans="6:23" x14ac:dyDescent="0.25">
      <c r="F1160">
        <v>10</v>
      </c>
      <c r="G1160">
        <v>10303</v>
      </c>
      <c r="H1160" t="s">
        <v>777</v>
      </c>
      <c r="I1160" t="s">
        <v>1736</v>
      </c>
      <c r="J1160">
        <v>1</v>
      </c>
      <c r="K1160" t="s">
        <v>13847</v>
      </c>
      <c r="L1160">
        <v>1</v>
      </c>
      <c r="M1160" t="s">
        <v>8278</v>
      </c>
      <c r="N1160">
        <v>1</v>
      </c>
      <c r="O1160" t="s">
        <v>13769</v>
      </c>
      <c r="P1160" t="s">
        <v>13849</v>
      </c>
      <c r="Q1160">
        <v>270103</v>
      </c>
      <c r="R1160" t="s">
        <v>13539</v>
      </c>
      <c r="S1160">
        <v>270103008</v>
      </c>
      <c r="T1160" t="s">
        <v>13735</v>
      </c>
      <c r="U1160">
        <v>0</v>
      </c>
      <c r="V1160">
        <v>4430.7454447247055</v>
      </c>
      <c r="W1160">
        <v>0</v>
      </c>
    </row>
    <row r="1161" spans="6:23" x14ac:dyDescent="0.25">
      <c r="F1161">
        <v>10</v>
      </c>
      <c r="G1161">
        <v>10303</v>
      </c>
      <c r="H1161" t="s">
        <v>777</v>
      </c>
      <c r="I1161" t="s">
        <v>1736</v>
      </c>
      <c r="J1161">
        <v>1</v>
      </c>
      <c r="K1161" t="s">
        <v>13847</v>
      </c>
      <c r="L1161">
        <v>2</v>
      </c>
      <c r="M1161" t="s">
        <v>13770</v>
      </c>
      <c r="N1161">
        <v>1</v>
      </c>
      <c r="O1161" t="s">
        <v>13769</v>
      </c>
      <c r="P1161" t="s">
        <v>13850</v>
      </c>
      <c r="Q1161">
        <v>270103</v>
      </c>
      <c r="R1161" t="s">
        <v>13539</v>
      </c>
      <c r="S1161">
        <v>270103008</v>
      </c>
      <c r="T1161" t="s">
        <v>13735</v>
      </c>
      <c r="U1161">
        <v>0</v>
      </c>
      <c r="V1161">
        <v>9919.900127978477</v>
      </c>
      <c r="W1161">
        <v>0</v>
      </c>
    </row>
    <row r="1162" spans="6:23" x14ac:dyDescent="0.25">
      <c r="F1162">
        <v>10</v>
      </c>
      <c r="G1162">
        <v>10303</v>
      </c>
      <c r="H1162" t="s">
        <v>777</v>
      </c>
      <c r="I1162" t="s">
        <v>1736</v>
      </c>
      <c r="J1162">
        <v>1</v>
      </c>
      <c r="K1162" t="s">
        <v>13847</v>
      </c>
      <c r="L1162">
        <v>2</v>
      </c>
      <c r="M1162" t="s">
        <v>13770</v>
      </c>
      <c r="N1162">
        <v>1</v>
      </c>
      <c r="O1162" t="s">
        <v>13769</v>
      </c>
      <c r="P1162" t="s">
        <v>13851</v>
      </c>
      <c r="Q1162">
        <v>270103</v>
      </c>
      <c r="R1162" t="s">
        <v>13539</v>
      </c>
      <c r="S1162">
        <v>270103008</v>
      </c>
      <c r="T1162" t="s">
        <v>13735</v>
      </c>
      <c r="U1162">
        <v>0</v>
      </c>
      <c r="V1162">
        <v>4430.7454447247055</v>
      </c>
      <c r="W1162">
        <v>0</v>
      </c>
    </row>
    <row r="1163" spans="6:23" x14ac:dyDescent="0.25">
      <c r="F1163">
        <v>10</v>
      </c>
      <c r="G1163">
        <v>10303</v>
      </c>
      <c r="H1163" t="s">
        <v>777</v>
      </c>
      <c r="I1163" t="s">
        <v>1736</v>
      </c>
      <c r="J1163">
        <v>2</v>
      </c>
      <c r="K1163" t="s">
        <v>13852</v>
      </c>
      <c r="L1163">
        <v>1</v>
      </c>
      <c r="M1163" t="s">
        <v>8278</v>
      </c>
      <c r="N1163">
        <v>1</v>
      </c>
      <c r="O1163" t="s">
        <v>13769</v>
      </c>
      <c r="P1163" t="s">
        <v>13848</v>
      </c>
      <c r="Q1163">
        <v>270103</v>
      </c>
      <c r="R1163" t="s">
        <v>13539</v>
      </c>
      <c r="S1163">
        <v>270103008</v>
      </c>
      <c r="T1163" t="s">
        <v>13735</v>
      </c>
      <c r="U1163">
        <v>0</v>
      </c>
      <c r="V1163">
        <v>14350.645572703183</v>
      </c>
      <c r="W1163">
        <v>0</v>
      </c>
    </row>
    <row r="1164" spans="6:23" x14ac:dyDescent="0.25">
      <c r="F1164">
        <v>10</v>
      </c>
      <c r="G1164">
        <v>10303</v>
      </c>
      <c r="H1164" t="s">
        <v>777</v>
      </c>
      <c r="I1164" t="s">
        <v>1736</v>
      </c>
      <c r="J1164">
        <v>3</v>
      </c>
      <c r="K1164" t="s">
        <v>13853</v>
      </c>
      <c r="L1164">
        <v>1</v>
      </c>
      <c r="M1164" t="s">
        <v>8278</v>
      </c>
      <c r="N1164">
        <v>1</v>
      </c>
      <c r="O1164" t="s">
        <v>13769</v>
      </c>
      <c r="P1164" t="s">
        <v>13848</v>
      </c>
      <c r="Q1164">
        <v>270103</v>
      </c>
      <c r="R1164" t="s">
        <v>13539</v>
      </c>
      <c r="S1164">
        <v>270103008</v>
      </c>
      <c r="T1164" t="s">
        <v>13735</v>
      </c>
      <c r="U1164">
        <v>0</v>
      </c>
      <c r="V1164">
        <v>9919.900127978477</v>
      </c>
      <c r="W1164">
        <v>0</v>
      </c>
    </row>
    <row r="1165" spans="6:23" x14ac:dyDescent="0.25">
      <c r="F1165">
        <v>10</v>
      </c>
      <c r="G1165">
        <v>10303</v>
      </c>
      <c r="H1165" t="s">
        <v>777</v>
      </c>
      <c r="I1165" t="s">
        <v>1736</v>
      </c>
      <c r="J1165">
        <v>3</v>
      </c>
      <c r="K1165" t="s">
        <v>13853</v>
      </c>
      <c r="L1165">
        <v>1</v>
      </c>
      <c r="M1165" t="s">
        <v>8278</v>
      </c>
      <c r="N1165">
        <v>1</v>
      </c>
      <c r="O1165" t="s">
        <v>13769</v>
      </c>
      <c r="P1165" t="s">
        <v>13849</v>
      </c>
      <c r="Q1165">
        <v>270103</v>
      </c>
      <c r="R1165" t="s">
        <v>13539</v>
      </c>
      <c r="S1165">
        <v>270103008</v>
      </c>
      <c r="T1165" t="s">
        <v>13735</v>
      </c>
      <c r="U1165">
        <v>0</v>
      </c>
      <c r="V1165">
        <v>4430.7454447247055</v>
      </c>
      <c r="W1165">
        <v>0</v>
      </c>
    </row>
    <row r="1166" spans="6:23" x14ac:dyDescent="0.25">
      <c r="F1166">
        <v>10</v>
      </c>
      <c r="G1166">
        <v>10305</v>
      </c>
      <c r="H1166" t="s">
        <v>777</v>
      </c>
      <c r="I1166" t="s">
        <v>13773</v>
      </c>
      <c r="J1166">
        <v>1</v>
      </c>
      <c r="K1166" t="s">
        <v>13847</v>
      </c>
      <c r="L1166">
        <v>1</v>
      </c>
      <c r="M1166" t="s">
        <v>8278</v>
      </c>
      <c r="N1166">
        <v>1</v>
      </c>
      <c r="O1166" t="s">
        <v>13769</v>
      </c>
      <c r="P1166" t="s">
        <v>13848</v>
      </c>
      <c r="Q1166">
        <v>270103</v>
      </c>
      <c r="R1166" t="s">
        <v>13539</v>
      </c>
      <c r="S1166">
        <v>270103008</v>
      </c>
      <c r="T1166" t="s">
        <v>13735</v>
      </c>
      <c r="U1166">
        <v>0</v>
      </c>
      <c r="V1166">
        <v>23839.547042711547</v>
      </c>
      <c r="W1166">
        <v>0</v>
      </c>
    </row>
    <row r="1167" spans="6:23" x14ac:dyDescent="0.25">
      <c r="F1167">
        <v>10</v>
      </c>
      <c r="G1167">
        <v>10305</v>
      </c>
      <c r="H1167" t="s">
        <v>777</v>
      </c>
      <c r="I1167" t="s">
        <v>13773</v>
      </c>
      <c r="J1167">
        <v>1</v>
      </c>
      <c r="K1167" t="s">
        <v>13847</v>
      </c>
      <c r="L1167">
        <v>2</v>
      </c>
      <c r="M1167" t="s">
        <v>13770</v>
      </c>
      <c r="N1167">
        <v>1</v>
      </c>
      <c r="O1167" t="s">
        <v>13769</v>
      </c>
      <c r="P1167" t="s">
        <v>13850</v>
      </c>
      <c r="Q1167">
        <v>270103</v>
      </c>
      <c r="R1167" t="s">
        <v>13539</v>
      </c>
      <c r="S1167">
        <v>270103008</v>
      </c>
      <c r="T1167" t="s">
        <v>13735</v>
      </c>
      <c r="U1167">
        <v>0</v>
      </c>
      <c r="V1167">
        <v>23839.547042711547</v>
      </c>
      <c r="W1167">
        <v>0</v>
      </c>
    </row>
    <row r="1168" spans="6:23" x14ac:dyDescent="0.25">
      <c r="F1168">
        <v>10</v>
      </c>
      <c r="G1168">
        <v>10305</v>
      </c>
      <c r="H1168" t="s">
        <v>777</v>
      </c>
      <c r="I1168" t="s">
        <v>13773</v>
      </c>
      <c r="J1168">
        <v>2</v>
      </c>
      <c r="K1168" t="s">
        <v>13852</v>
      </c>
      <c r="L1168">
        <v>1</v>
      </c>
      <c r="M1168" t="s">
        <v>8278</v>
      </c>
      <c r="N1168">
        <v>1</v>
      </c>
      <c r="O1168" t="s">
        <v>13769</v>
      </c>
      <c r="P1168" t="s">
        <v>13848</v>
      </c>
      <c r="Q1168">
        <v>270103</v>
      </c>
      <c r="R1168" t="s">
        <v>13539</v>
      </c>
      <c r="S1168">
        <v>270103008</v>
      </c>
      <c r="T1168" t="s">
        <v>13735</v>
      </c>
      <c r="U1168">
        <v>0</v>
      </c>
      <c r="V1168">
        <v>23839.547042711547</v>
      </c>
      <c r="W1168">
        <v>0</v>
      </c>
    </row>
    <row r="1169" spans="6:23" x14ac:dyDescent="0.25">
      <c r="F1169">
        <v>10</v>
      </c>
      <c r="G1169">
        <v>10305</v>
      </c>
      <c r="H1169" t="s">
        <v>777</v>
      </c>
      <c r="I1169" t="s">
        <v>13773</v>
      </c>
      <c r="J1169">
        <v>3</v>
      </c>
      <c r="K1169" t="s">
        <v>13853</v>
      </c>
      <c r="L1169">
        <v>1</v>
      </c>
      <c r="M1169" t="s">
        <v>8278</v>
      </c>
      <c r="N1169">
        <v>1</v>
      </c>
      <c r="O1169" t="s">
        <v>13769</v>
      </c>
      <c r="P1169" t="s">
        <v>13848</v>
      </c>
      <c r="Q1169">
        <v>270103</v>
      </c>
      <c r="R1169" t="s">
        <v>13539</v>
      </c>
      <c r="S1169">
        <v>270103008</v>
      </c>
      <c r="T1169" t="s">
        <v>13735</v>
      </c>
      <c r="U1169">
        <v>0</v>
      </c>
      <c r="V1169">
        <v>23839.547042711547</v>
      </c>
      <c r="W1169">
        <v>0</v>
      </c>
    </row>
    <row r="1170" spans="6:23" x14ac:dyDescent="0.25">
      <c r="F1170">
        <v>10</v>
      </c>
      <c r="G1170">
        <v>10306</v>
      </c>
      <c r="H1170" t="s">
        <v>777</v>
      </c>
      <c r="I1170" t="s">
        <v>13774</v>
      </c>
      <c r="J1170">
        <v>1</v>
      </c>
      <c r="K1170" t="s">
        <v>13847</v>
      </c>
      <c r="L1170">
        <v>1</v>
      </c>
      <c r="M1170" t="s">
        <v>8278</v>
      </c>
      <c r="N1170">
        <v>1</v>
      </c>
      <c r="O1170" t="s">
        <v>13769</v>
      </c>
      <c r="P1170" t="s">
        <v>13848</v>
      </c>
      <c r="Q1170">
        <v>270103</v>
      </c>
      <c r="R1170" t="s">
        <v>13539</v>
      </c>
      <c r="S1170">
        <v>270103008</v>
      </c>
      <c r="T1170" t="s">
        <v>13735</v>
      </c>
      <c r="U1170">
        <v>0</v>
      </c>
      <c r="V1170">
        <v>79662.076260125701</v>
      </c>
      <c r="W1170">
        <v>0</v>
      </c>
    </row>
    <row r="1171" spans="6:23" x14ac:dyDescent="0.25">
      <c r="F1171">
        <v>10</v>
      </c>
      <c r="G1171">
        <v>10306</v>
      </c>
      <c r="H1171" t="s">
        <v>777</v>
      </c>
      <c r="I1171" t="s">
        <v>13774</v>
      </c>
      <c r="J1171">
        <v>1</v>
      </c>
      <c r="K1171" t="s">
        <v>13847</v>
      </c>
      <c r="L1171">
        <v>2</v>
      </c>
      <c r="M1171" t="s">
        <v>13770</v>
      </c>
      <c r="N1171">
        <v>1</v>
      </c>
      <c r="O1171" t="s">
        <v>13769</v>
      </c>
      <c r="P1171" t="s">
        <v>13850</v>
      </c>
      <c r="Q1171">
        <v>270103</v>
      </c>
      <c r="R1171" t="s">
        <v>13539</v>
      </c>
      <c r="S1171">
        <v>270103008</v>
      </c>
      <c r="T1171" t="s">
        <v>13735</v>
      </c>
      <c r="U1171">
        <v>0</v>
      </c>
      <c r="V1171">
        <v>79662.076260125701</v>
      </c>
      <c r="W1171">
        <v>0</v>
      </c>
    </row>
    <row r="1172" spans="6:23" x14ac:dyDescent="0.25">
      <c r="F1172">
        <v>10</v>
      </c>
      <c r="G1172">
        <v>10306</v>
      </c>
      <c r="H1172" t="s">
        <v>777</v>
      </c>
      <c r="I1172" t="s">
        <v>13774</v>
      </c>
      <c r="J1172">
        <v>2</v>
      </c>
      <c r="K1172" t="s">
        <v>13852</v>
      </c>
      <c r="L1172">
        <v>1</v>
      </c>
      <c r="M1172" t="s">
        <v>8278</v>
      </c>
      <c r="N1172">
        <v>1</v>
      </c>
      <c r="O1172" t="s">
        <v>13769</v>
      </c>
      <c r="P1172" t="s">
        <v>13848</v>
      </c>
      <c r="Q1172">
        <v>270103</v>
      </c>
      <c r="R1172" t="s">
        <v>13539</v>
      </c>
      <c r="S1172">
        <v>270103008</v>
      </c>
      <c r="T1172" t="s">
        <v>13735</v>
      </c>
      <c r="U1172">
        <v>0</v>
      </c>
      <c r="V1172">
        <v>79662.076260125701</v>
      </c>
      <c r="W1172">
        <v>0</v>
      </c>
    </row>
    <row r="1173" spans="6:23" x14ac:dyDescent="0.25">
      <c r="F1173">
        <v>10</v>
      </c>
      <c r="G1173">
        <v>10306</v>
      </c>
      <c r="H1173" t="s">
        <v>777</v>
      </c>
      <c r="I1173" t="s">
        <v>13774</v>
      </c>
      <c r="J1173">
        <v>3</v>
      </c>
      <c r="K1173" t="s">
        <v>13853</v>
      </c>
      <c r="L1173">
        <v>1</v>
      </c>
      <c r="M1173" t="s">
        <v>8278</v>
      </c>
      <c r="N1173">
        <v>1</v>
      </c>
      <c r="O1173" t="s">
        <v>13769</v>
      </c>
      <c r="P1173" t="s">
        <v>13848</v>
      </c>
      <c r="Q1173">
        <v>270103</v>
      </c>
      <c r="R1173" t="s">
        <v>13539</v>
      </c>
      <c r="S1173">
        <v>270103008</v>
      </c>
      <c r="T1173" t="s">
        <v>13735</v>
      </c>
      <c r="U1173">
        <v>0</v>
      </c>
      <c r="V1173">
        <v>79662.076260125701</v>
      </c>
      <c r="W1173">
        <v>0</v>
      </c>
    </row>
    <row r="1174" spans="6:23" x14ac:dyDescent="0.25">
      <c r="F1174">
        <v>10</v>
      </c>
      <c r="G1174">
        <v>10307</v>
      </c>
      <c r="H1174" t="s">
        <v>777</v>
      </c>
      <c r="I1174" t="s">
        <v>1748</v>
      </c>
      <c r="J1174">
        <v>1</v>
      </c>
      <c r="K1174" t="s">
        <v>13847</v>
      </c>
      <c r="L1174">
        <v>1</v>
      </c>
      <c r="M1174" t="s">
        <v>8278</v>
      </c>
      <c r="N1174">
        <v>1</v>
      </c>
      <c r="O1174" t="s">
        <v>13769</v>
      </c>
      <c r="P1174" t="s">
        <v>13848</v>
      </c>
      <c r="Q1174">
        <v>270103</v>
      </c>
      <c r="R1174" t="s">
        <v>13539</v>
      </c>
      <c r="S1174">
        <v>270103008</v>
      </c>
      <c r="T1174" t="s">
        <v>13735</v>
      </c>
      <c r="U1174">
        <v>0</v>
      </c>
      <c r="V1174">
        <v>72654.583492639562</v>
      </c>
      <c r="W1174">
        <v>28601.725397628281</v>
      </c>
    </row>
    <row r="1175" spans="6:23" x14ac:dyDescent="0.25">
      <c r="F1175">
        <v>10</v>
      </c>
      <c r="G1175">
        <v>10307</v>
      </c>
      <c r="H1175" t="s">
        <v>777</v>
      </c>
      <c r="I1175" t="s">
        <v>1748</v>
      </c>
      <c r="J1175">
        <v>1</v>
      </c>
      <c r="K1175" t="s">
        <v>13847</v>
      </c>
      <c r="L1175">
        <v>1</v>
      </c>
      <c r="M1175" t="s">
        <v>8278</v>
      </c>
      <c r="N1175">
        <v>1</v>
      </c>
      <c r="O1175" t="s">
        <v>13769</v>
      </c>
      <c r="P1175" t="s">
        <v>13849</v>
      </c>
      <c r="Q1175">
        <v>270103</v>
      </c>
      <c r="R1175" t="s">
        <v>13539</v>
      </c>
      <c r="S1175">
        <v>270103008</v>
      </c>
      <c r="T1175" t="s">
        <v>13735</v>
      </c>
      <c r="U1175">
        <v>0</v>
      </c>
      <c r="V1175">
        <v>0</v>
      </c>
      <c r="W1175">
        <v>23116.654021244311</v>
      </c>
    </row>
    <row r="1176" spans="6:23" x14ac:dyDescent="0.25">
      <c r="F1176">
        <v>10</v>
      </c>
      <c r="G1176">
        <v>10307</v>
      </c>
      <c r="H1176" t="s">
        <v>777</v>
      </c>
      <c r="I1176" t="s">
        <v>1748</v>
      </c>
      <c r="J1176">
        <v>1</v>
      </c>
      <c r="K1176" t="s">
        <v>13847</v>
      </c>
      <c r="L1176">
        <v>2</v>
      </c>
      <c r="M1176" t="s">
        <v>13770</v>
      </c>
      <c r="N1176">
        <v>1</v>
      </c>
      <c r="O1176" t="s">
        <v>13769</v>
      </c>
      <c r="P1176" t="s">
        <v>13850</v>
      </c>
      <c r="Q1176">
        <v>270103</v>
      </c>
      <c r="R1176" t="s">
        <v>13539</v>
      </c>
      <c r="S1176">
        <v>270103008</v>
      </c>
      <c r="T1176" t="s">
        <v>13735</v>
      </c>
      <c r="U1176">
        <v>0</v>
      </c>
      <c r="V1176">
        <v>72654.583492639562</v>
      </c>
      <c r="W1176">
        <v>17431.01219580734</v>
      </c>
    </row>
    <row r="1177" spans="6:23" x14ac:dyDescent="0.25">
      <c r="F1177">
        <v>10</v>
      </c>
      <c r="G1177">
        <v>10307</v>
      </c>
      <c r="H1177" t="s">
        <v>777</v>
      </c>
      <c r="I1177" t="s">
        <v>1748</v>
      </c>
      <c r="J1177">
        <v>1</v>
      </c>
      <c r="K1177" t="s">
        <v>13847</v>
      </c>
      <c r="L1177">
        <v>2</v>
      </c>
      <c r="M1177" t="s">
        <v>13770</v>
      </c>
      <c r="N1177">
        <v>1</v>
      </c>
      <c r="O1177" t="s">
        <v>13769</v>
      </c>
      <c r="P1177" t="s">
        <v>13851</v>
      </c>
      <c r="Q1177">
        <v>270103</v>
      </c>
      <c r="R1177" t="s">
        <v>13539</v>
      </c>
      <c r="S1177">
        <v>270103008</v>
      </c>
      <c r="T1177" t="s">
        <v>13735</v>
      </c>
      <c r="U1177">
        <v>0</v>
      </c>
      <c r="V1177">
        <v>0</v>
      </c>
      <c r="W1177">
        <v>34287.367223065252</v>
      </c>
    </row>
    <row r="1178" spans="6:23" x14ac:dyDescent="0.25">
      <c r="F1178">
        <v>10</v>
      </c>
      <c r="G1178">
        <v>10307</v>
      </c>
      <c r="H1178" t="s">
        <v>777</v>
      </c>
      <c r="I1178" t="s">
        <v>1748</v>
      </c>
      <c r="J1178">
        <v>2</v>
      </c>
      <c r="K1178" t="s">
        <v>13852</v>
      </c>
      <c r="L1178">
        <v>1</v>
      </c>
      <c r="M1178" t="s">
        <v>8278</v>
      </c>
      <c r="N1178">
        <v>1</v>
      </c>
      <c r="O1178" t="s">
        <v>13769</v>
      </c>
      <c r="P1178" t="s">
        <v>13848</v>
      </c>
      <c r="Q1178">
        <v>270103</v>
      </c>
      <c r="R1178" t="s">
        <v>13539</v>
      </c>
      <c r="S1178">
        <v>270103008</v>
      </c>
      <c r="T1178" t="s">
        <v>13735</v>
      </c>
      <c r="U1178">
        <v>0</v>
      </c>
      <c r="V1178">
        <v>72654.583492639562</v>
      </c>
      <c r="W1178">
        <v>46133.022817962119</v>
      </c>
    </row>
    <row r="1179" spans="6:23" x14ac:dyDescent="0.25">
      <c r="F1179">
        <v>10</v>
      </c>
      <c r="G1179">
        <v>10307</v>
      </c>
      <c r="H1179" t="s">
        <v>777</v>
      </c>
      <c r="I1179" t="s">
        <v>1748</v>
      </c>
      <c r="J1179">
        <v>2</v>
      </c>
      <c r="K1179" t="s">
        <v>13852</v>
      </c>
      <c r="L1179">
        <v>1</v>
      </c>
      <c r="M1179" t="s">
        <v>8278</v>
      </c>
      <c r="N1179">
        <v>1</v>
      </c>
      <c r="O1179" t="s">
        <v>13769</v>
      </c>
      <c r="P1179" t="s">
        <v>13849</v>
      </c>
      <c r="Q1179">
        <v>270103</v>
      </c>
      <c r="R1179" t="s">
        <v>13539</v>
      </c>
      <c r="S1179">
        <v>270103008</v>
      </c>
      <c r="T1179" t="s">
        <v>13735</v>
      </c>
      <c r="U1179">
        <v>0</v>
      </c>
      <c r="V1179">
        <v>0</v>
      </c>
      <c r="W1179">
        <v>5585.3566009104698</v>
      </c>
    </row>
    <row r="1180" spans="6:23" x14ac:dyDescent="0.25">
      <c r="F1180">
        <v>10</v>
      </c>
      <c r="G1180">
        <v>10307</v>
      </c>
      <c r="H1180" t="s">
        <v>777</v>
      </c>
      <c r="I1180" t="s">
        <v>1748</v>
      </c>
      <c r="J1180">
        <v>3</v>
      </c>
      <c r="K1180" t="s">
        <v>13853</v>
      </c>
      <c r="L1180">
        <v>1</v>
      </c>
      <c r="M1180" t="s">
        <v>8278</v>
      </c>
      <c r="N1180">
        <v>1</v>
      </c>
      <c r="O1180" t="s">
        <v>13769</v>
      </c>
      <c r="P1180" t="s">
        <v>13848</v>
      </c>
      <c r="Q1180">
        <v>270103</v>
      </c>
      <c r="R1180" t="s">
        <v>13539</v>
      </c>
      <c r="S1180">
        <v>270103008</v>
      </c>
      <c r="T1180" t="s">
        <v>13735</v>
      </c>
      <c r="U1180">
        <v>0</v>
      </c>
      <c r="V1180">
        <v>72654.583492639562</v>
      </c>
      <c r="W1180">
        <v>28601.725397628281</v>
      </c>
    </row>
    <row r="1181" spans="6:23" x14ac:dyDescent="0.25">
      <c r="F1181">
        <v>10</v>
      </c>
      <c r="G1181">
        <v>10307</v>
      </c>
      <c r="H1181" t="s">
        <v>777</v>
      </c>
      <c r="I1181" t="s">
        <v>1748</v>
      </c>
      <c r="J1181">
        <v>3</v>
      </c>
      <c r="K1181" t="s">
        <v>13853</v>
      </c>
      <c r="L1181">
        <v>1</v>
      </c>
      <c r="M1181" t="s">
        <v>8278</v>
      </c>
      <c r="N1181">
        <v>1</v>
      </c>
      <c r="O1181" t="s">
        <v>13769</v>
      </c>
      <c r="P1181" t="s">
        <v>13849</v>
      </c>
      <c r="Q1181">
        <v>270103</v>
      </c>
      <c r="R1181" t="s">
        <v>13539</v>
      </c>
      <c r="S1181">
        <v>270103008</v>
      </c>
      <c r="T1181" t="s">
        <v>13735</v>
      </c>
      <c r="U1181">
        <v>0</v>
      </c>
      <c r="V1181">
        <v>0</v>
      </c>
      <c r="W1181">
        <v>23116.654021244311</v>
      </c>
    </row>
    <row r="1182" spans="6:23" x14ac:dyDescent="0.25">
      <c r="F1182">
        <v>10</v>
      </c>
      <c r="G1182">
        <v>10403</v>
      </c>
      <c r="H1182" t="s">
        <v>777</v>
      </c>
      <c r="I1182" t="s">
        <v>1757</v>
      </c>
      <c r="J1182">
        <v>1</v>
      </c>
      <c r="K1182" t="s">
        <v>13847</v>
      </c>
      <c r="L1182">
        <v>1</v>
      </c>
      <c r="M1182" t="s">
        <v>8278</v>
      </c>
      <c r="N1182">
        <v>1</v>
      </c>
      <c r="O1182" t="s">
        <v>13769</v>
      </c>
      <c r="P1182" t="s">
        <v>13848</v>
      </c>
      <c r="Q1182">
        <v>270103</v>
      </c>
      <c r="R1182" t="s">
        <v>13539</v>
      </c>
      <c r="S1182">
        <v>270103008</v>
      </c>
      <c r="T1182" t="s">
        <v>13735</v>
      </c>
      <c r="U1182">
        <v>0</v>
      </c>
      <c r="V1182">
        <v>42977.209283843258</v>
      </c>
      <c r="W1182">
        <v>0</v>
      </c>
    </row>
    <row r="1183" spans="6:23" x14ac:dyDescent="0.25">
      <c r="F1183">
        <v>10</v>
      </c>
      <c r="G1183">
        <v>10403</v>
      </c>
      <c r="H1183" t="s">
        <v>777</v>
      </c>
      <c r="I1183" t="s">
        <v>1757</v>
      </c>
      <c r="J1183">
        <v>1</v>
      </c>
      <c r="K1183" t="s">
        <v>13847</v>
      </c>
      <c r="L1183">
        <v>2</v>
      </c>
      <c r="M1183" t="s">
        <v>13770</v>
      </c>
      <c r="N1183">
        <v>1</v>
      </c>
      <c r="O1183" t="s">
        <v>13769</v>
      </c>
      <c r="P1183" t="s">
        <v>13850</v>
      </c>
      <c r="Q1183">
        <v>270103</v>
      </c>
      <c r="R1183" t="s">
        <v>13539</v>
      </c>
      <c r="S1183">
        <v>270103008</v>
      </c>
      <c r="T1183" t="s">
        <v>13735</v>
      </c>
      <c r="U1183">
        <v>0</v>
      </c>
      <c r="V1183">
        <v>42977.209283843258</v>
      </c>
      <c r="W1183">
        <v>0</v>
      </c>
    </row>
    <row r="1184" spans="6:23" x14ac:dyDescent="0.25">
      <c r="F1184">
        <v>10</v>
      </c>
      <c r="G1184">
        <v>10403</v>
      </c>
      <c r="H1184" t="s">
        <v>777</v>
      </c>
      <c r="I1184" t="s">
        <v>1757</v>
      </c>
      <c r="J1184">
        <v>2</v>
      </c>
      <c r="K1184" t="s">
        <v>13852</v>
      </c>
      <c r="L1184">
        <v>1</v>
      </c>
      <c r="M1184" t="s">
        <v>8278</v>
      </c>
      <c r="N1184">
        <v>1</v>
      </c>
      <c r="O1184" t="s">
        <v>13769</v>
      </c>
      <c r="P1184" t="s">
        <v>13848</v>
      </c>
      <c r="Q1184">
        <v>270103</v>
      </c>
      <c r="R1184" t="s">
        <v>13539</v>
      </c>
      <c r="S1184">
        <v>270103008</v>
      </c>
      <c r="T1184" t="s">
        <v>13735</v>
      </c>
      <c r="U1184">
        <v>0</v>
      </c>
      <c r="V1184">
        <v>42977.209283843258</v>
      </c>
      <c r="W1184">
        <v>0</v>
      </c>
    </row>
    <row r="1185" spans="6:23" x14ac:dyDescent="0.25">
      <c r="F1185">
        <v>10</v>
      </c>
      <c r="G1185">
        <v>10403</v>
      </c>
      <c r="H1185" t="s">
        <v>777</v>
      </c>
      <c r="I1185" t="s">
        <v>1757</v>
      </c>
      <c r="J1185">
        <v>3</v>
      </c>
      <c r="K1185" t="s">
        <v>13853</v>
      </c>
      <c r="L1185">
        <v>1</v>
      </c>
      <c r="M1185" t="s">
        <v>8278</v>
      </c>
      <c r="N1185">
        <v>1</v>
      </c>
      <c r="O1185" t="s">
        <v>13769</v>
      </c>
      <c r="P1185" t="s">
        <v>13848</v>
      </c>
      <c r="Q1185">
        <v>270103</v>
      </c>
      <c r="R1185" t="s">
        <v>13539</v>
      </c>
      <c r="S1185">
        <v>270103008</v>
      </c>
      <c r="T1185" t="s">
        <v>13735</v>
      </c>
      <c r="U1185">
        <v>0</v>
      </c>
      <c r="V1185">
        <v>42977.209283843258</v>
      </c>
      <c r="W1185">
        <v>0</v>
      </c>
    </row>
    <row r="1186" spans="6:23" x14ac:dyDescent="0.25">
      <c r="F1186">
        <v>11</v>
      </c>
      <c r="G1186">
        <v>11101</v>
      </c>
      <c r="H1186" t="s">
        <v>10709</v>
      </c>
      <c r="I1186" t="s">
        <v>1763</v>
      </c>
      <c r="J1186">
        <v>1</v>
      </c>
      <c r="K1186" t="s">
        <v>13847</v>
      </c>
      <c r="L1186">
        <v>1</v>
      </c>
      <c r="M1186" t="s">
        <v>8278</v>
      </c>
      <c r="N1186">
        <v>1</v>
      </c>
      <c r="O1186" t="s">
        <v>13769</v>
      </c>
      <c r="P1186" t="s">
        <v>13848</v>
      </c>
      <c r="Q1186">
        <v>270103</v>
      </c>
      <c r="R1186" t="s">
        <v>13539</v>
      </c>
      <c r="S1186">
        <v>270103008</v>
      </c>
      <c r="T1186" t="s">
        <v>13735</v>
      </c>
      <c r="U1186">
        <v>48113.338902812589</v>
      </c>
      <c r="V1186">
        <v>47991.421718354373</v>
      </c>
      <c r="W1186">
        <v>49817.200602886194</v>
      </c>
    </row>
    <row r="1187" spans="6:23" x14ac:dyDescent="0.25">
      <c r="F1187">
        <v>11</v>
      </c>
      <c r="G1187">
        <v>11101</v>
      </c>
      <c r="H1187" t="s">
        <v>10709</v>
      </c>
      <c r="I1187" t="s">
        <v>1763</v>
      </c>
      <c r="J1187">
        <v>1</v>
      </c>
      <c r="K1187" t="s">
        <v>13847</v>
      </c>
      <c r="L1187">
        <v>1</v>
      </c>
      <c r="M1187" t="s">
        <v>8278</v>
      </c>
      <c r="N1187">
        <v>1</v>
      </c>
      <c r="O1187" t="s">
        <v>13769</v>
      </c>
      <c r="P1187" t="s">
        <v>13849</v>
      </c>
      <c r="Q1187">
        <v>270103</v>
      </c>
      <c r="R1187" t="s">
        <v>13539</v>
      </c>
      <c r="S1187">
        <v>270103008</v>
      </c>
      <c r="T1187" t="s">
        <v>13735</v>
      </c>
      <c r="U1187">
        <v>3393.9014202172098</v>
      </c>
      <c r="V1187">
        <v>6686.846673822406</v>
      </c>
      <c r="W1187">
        <v>9176.3409180761519</v>
      </c>
    </row>
    <row r="1188" spans="6:23" x14ac:dyDescent="0.25">
      <c r="F1188">
        <v>11</v>
      </c>
      <c r="G1188">
        <v>11101</v>
      </c>
      <c r="H1188" t="s">
        <v>10709</v>
      </c>
      <c r="I1188" t="s">
        <v>1763</v>
      </c>
      <c r="J1188">
        <v>1</v>
      </c>
      <c r="K1188" t="s">
        <v>13847</v>
      </c>
      <c r="L1188">
        <v>2</v>
      </c>
      <c r="M1188" t="s">
        <v>13770</v>
      </c>
      <c r="N1188">
        <v>1</v>
      </c>
      <c r="O1188" t="s">
        <v>13769</v>
      </c>
      <c r="P1188" t="s">
        <v>13850</v>
      </c>
      <c r="Q1188">
        <v>270103</v>
      </c>
      <c r="R1188" t="s">
        <v>13539</v>
      </c>
      <c r="S1188">
        <v>270103008</v>
      </c>
      <c r="T1188" t="s">
        <v>13735</v>
      </c>
      <c r="U1188">
        <v>44796.017822333612</v>
      </c>
      <c r="V1188">
        <v>44678.973508397845</v>
      </c>
      <c r="W1188">
        <v>36221.596416218119</v>
      </c>
    </row>
    <row r="1189" spans="6:23" x14ac:dyDescent="0.25">
      <c r="F1189">
        <v>11</v>
      </c>
      <c r="G1189">
        <v>11101</v>
      </c>
      <c r="H1189" t="s">
        <v>10709</v>
      </c>
      <c r="I1189" t="s">
        <v>1763</v>
      </c>
      <c r="J1189">
        <v>1</v>
      </c>
      <c r="K1189" t="s">
        <v>13847</v>
      </c>
      <c r="L1189">
        <v>2</v>
      </c>
      <c r="M1189" t="s">
        <v>13770</v>
      </c>
      <c r="N1189">
        <v>1</v>
      </c>
      <c r="O1189" t="s">
        <v>13769</v>
      </c>
      <c r="P1189" t="s">
        <v>13851</v>
      </c>
      <c r="Q1189">
        <v>270103</v>
      </c>
      <c r="R1189" t="s">
        <v>13539</v>
      </c>
      <c r="S1189">
        <v>270103008</v>
      </c>
      <c r="T1189" t="s">
        <v>13735</v>
      </c>
      <c r="U1189">
        <v>6711.2225006961853</v>
      </c>
      <c r="V1189">
        <v>9999.2948837789081</v>
      </c>
      <c r="W1189">
        <v>22771.945104744234</v>
      </c>
    </row>
    <row r="1190" spans="6:23" x14ac:dyDescent="0.25">
      <c r="F1190">
        <v>11</v>
      </c>
      <c r="G1190">
        <v>11101</v>
      </c>
      <c r="H1190" t="s">
        <v>10709</v>
      </c>
      <c r="I1190" t="s">
        <v>1763</v>
      </c>
      <c r="J1190">
        <v>2</v>
      </c>
      <c r="K1190" t="s">
        <v>13852</v>
      </c>
      <c r="L1190">
        <v>1</v>
      </c>
      <c r="M1190" t="s">
        <v>8278</v>
      </c>
      <c r="N1190">
        <v>1</v>
      </c>
      <c r="O1190" t="s">
        <v>13769</v>
      </c>
      <c r="P1190" t="s">
        <v>13848</v>
      </c>
      <c r="Q1190">
        <v>270103</v>
      </c>
      <c r="R1190" t="s">
        <v>13539</v>
      </c>
      <c r="S1190">
        <v>270103008</v>
      </c>
      <c r="T1190" t="s">
        <v>13735</v>
      </c>
      <c r="U1190">
        <v>50365.497076023392</v>
      </c>
      <c r="V1190">
        <v>52446.936097534839</v>
      </c>
      <c r="W1190">
        <v>55870.807403433049</v>
      </c>
    </row>
    <row r="1191" spans="6:23" x14ac:dyDescent="0.25">
      <c r="F1191">
        <v>11</v>
      </c>
      <c r="G1191">
        <v>11101</v>
      </c>
      <c r="H1191" t="s">
        <v>10709</v>
      </c>
      <c r="I1191" t="s">
        <v>1763</v>
      </c>
      <c r="J1191">
        <v>2</v>
      </c>
      <c r="K1191" t="s">
        <v>13852</v>
      </c>
      <c r="L1191">
        <v>1</v>
      </c>
      <c r="M1191" t="s">
        <v>8278</v>
      </c>
      <c r="N1191">
        <v>1</v>
      </c>
      <c r="O1191" t="s">
        <v>13769</v>
      </c>
      <c r="P1191" t="s">
        <v>13849</v>
      </c>
      <c r="Q1191">
        <v>270103</v>
      </c>
      <c r="R1191" t="s">
        <v>13539</v>
      </c>
      <c r="S1191">
        <v>270103008</v>
      </c>
      <c r="T1191" t="s">
        <v>13735</v>
      </c>
      <c r="U1191">
        <v>1141.743247006405</v>
      </c>
      <c r="V1191">
        <v>2231.3322946419839</v>
      </c>
      <c r="W1191">
        <v>3122.7341175293159</v>
      </c>
    </row>
    <row r="1192" spans="6:23" x14ac:dyDescent="0.25">
      <c r="F1192">
        <v>11</v>
      </c>
      <c r="G1192">
        <v>11101</v>
      </c>
      <c r="H1192" t="s">
        <v>10709</v>
      </c>
      <c r="I1192" t="s">
        <v>1763</v>
      </c>
      <c r="J1192">
        <v>3</v>
      </c>
      <c r="K1192" t="s">
        <v>13853</v>
      </c>
      <c r="L1192">
        <v>1</v>
      </c>
      <c r="M1192" t="s">
        <v>8278</v>
      </c>
      <c r="N1192">
        <v>1</v>
      </c>
      <c r="O1192" t="s">
        <v>13769</v>
      </c>
      <c r="P1192" t="s">
        <v>13848</v>
      </c>
      <c r="Q1192">
        <v>270103</v>
      </c>
      <c r="R1192" t="s">
        <v>13539</v>
      </c>
      <c r="S1192">
        <v>270103008</v>
      </c>
      <c r="T1192" t="s">
        <v>13735</v>
      </c>
      <c r="U1192">
        <v>48113.338902812589</v>
      </c>
      <c r="V1192">
        <v>47991.421718354373</v>
      </c>
      <c r="W1192">
        <v>50303.324486741178</v>
      </c>
    </row>
    <row r="1193" spans="6:23" x14ac:dyDescent="0.25">
      <c r="F1193">
        <v>11</v>
      </c>
      <c r="G1193">
        <v>11101</v>
      </c>
      <c r="H1193" t="s">
        <v>10709</v>
      </c>
      <c r="I1193" t="s">
        <v>1763</v>
      </c>
      <c r="J1193">
        <v>3</v>
      </c>
      <c r="K1193" t="s">
        <v>13853</v>
      </c>
      <c r="L1193">
        <v>1</v>
      </c>
      <c r="M1193" t="s">
        <v>8278</v>
      </c>
      <c r="N1193">
        <v>1</v>
      </c>
      <c r="O1193" t="s">
        <v>13769</v>
      </c>
      <c r="P1193" t="s">
        <v>13849</v>
      </c>
      <c r="Q1193">
        <v>270103</v>
      </c>
      <c r="R1193" t="s">
        <v>13539</v>
      </c>
      <c r="S1193">
        <v>270103008</v>
      </c>
      <c r="T1193" t="s">
        <v>13735</v>
      </c>
      <c r="U1193">
        <v>3393.9014202172098</v>
      </c>
      <c r="V1193">
        <v>6686.846673822406</v>
      </c>
      <c r="W1193">
        <v>8690.2170342211703</v>
      </c>
    </row>
    <row r="1194" spans="6:23" x14ac:dyDescent="0.25">
      <c r="F1194">
        <v>11</v>
      </c>
      <c r="G1194">
        <v>11201</v>
      </c>
      <c r="H1194" t="s">
        <v>10709</v>
      </c>
      <c r="I1194" t="s">
        <v>1769</v>
      </c>
      <c r="J1194">
        <v>1</v>
      </c>
      <c r="K1194" t="s">
        <v>13847</v>
      </c>
      <c r="L1194">
        <v>1</v>
      </c>
      <c r="M1194" t="s">
        <v>8278</v>
      </c>
      <c r="N1194">
        <v>1</v>
      </c>
      <c r="O1194" t="s">
        <v>13769</v>
      </c>
      <c r="P1194" t="s">
        <v>13848</v>
      </c>
      <c r="Q1194">
        <v>270103</v>
      </c>
      <c r="R1194" t="s">
        <v>13539</v>
      </c>
      <c r="S1194">
        <v>270103008</v>
      </c>
      <c r="T1194" t="s">
        <v>13735</v>
      </c>
      <c r="U1194">
        <v>0</v>
      </c>
      <c r="V1194">
        <v>69936.324373989206</v>
      </c>
      <c r="W1194">
        <v>63176.739151878173</v>
      </c>
    </row>
    <row r="1195" spans="6:23" x14ac:dyDescent="0.25">
      <c r="F1195">
        <v>11</v>
      </c>
      <c r="G1195">
        <v>11201</v>
      </c>
      <c r="H1195" t="s">
        <v>10709</v>
      </c>
      <c r="I1195" t="s">
        <v>1769</v>
      </c>
      <c r="J1195">
        <v>1</v>
      </c>
      <c r="K1195" t="s">
        <v>13847</v>
      </c>
      <c r="L1195">
        <v>1</v>
      </c>
      <c r="M1195" t="s">
        <v>8278</v>
      </c>
      <c r="N1195">
        <v>1</v>
      </c>
      <c r="O1195" t="s">
        <v>13769</v>
      </c>
      <c r="P1195" t="s">
        <v>13849</v>
      </c>
      <c r="Q1195">
        <v>270103</v>
      </c>
      <c r="R1195" t="s">
        <v>13539</v>
      </c>
      <c r="S1195">
        <v>270103008</v>
      </c>
      <c r="T1195" t="s">
        <v>13735</v>
      </c>
      <c r="U1195">
        <v>0</v>
      </c>
      <c r="V1195">
        <v>11545.821388646707</v>
      </c>
      <c r="W1195">
        <v>19219.543156152278</v>
      </c>
    </row>
    <row r="1196" spans="6:23" x14ac:dyDescent="0.25">
      <c r="F1196">
        <v>11</v>
      </c>
      <c r="G1196">
        <v>11201</v>
      </c>
      <c r="H1196" t="s">
        <v>10709</v>
      </c>
      <c r="I1196" t="s">
        <v>1769</v>
      </c>
      <c r="J1196">
        <v>1</v>
      </c>
      <c r="K1196" t="s">
        <v>13847</v>
      </c>
      <c r="L1196">
        <v>2</v>
      </c>
      <c r="M1196" t="s">
        <v>13770</v>
      </c>
      <c r="N1196">
        <v>1</v>
      </c>
      <c r="O1196" t="s">
        <v>13769</v>
      </c>
      <c r="P1196" t="s">
        <v>13850</v>
      </c>
      <c r="Q1196">
        <v>270103</v>
      </c>
      <c r="R1196" t="s">
        <v>13539</v>
      </c>
      <c r="S1196">
        <v>270103008</v>
      </c>
      <c r="T1196" t="s">
        <v>13735</v>
      </c>
      <c r="U1196">
        <v>0</v>
      </c>
      <c r="V1196">
        <v>58428.493767993023</v>
      </c>
      <c r="W1196">
        <v>53103.332350186822</v>
      </c>
    </row>
    <row r="1197" spans="6:23" x14ac:dyDescent="0.25">
      <c r="F1197">
        <v>11</v>
      </c>
      <c r="G1197">
        <v>11201</v>
      </c>
      <c r="H1197" t="s">
        <v>10709</v>
      </c>
      <c r="I1197" t="s">
        <v>1769</v>
      </c>
      <c r="J1197">
        <v>1</v>
      </c>
      <c r="K1197" t="s">
        <v>13847</v>
      </c>
      <c r="L1197">
        <v>2</v>
      </c>
      <c r="M1197" t="s">
        <v>13770</v>
      </c>
      <c r="N1197">
        <v>1</v>
      </c>
      <c r="O1197" t="s">
        <v>13769</v>
      </c>
      <c r="P1197" t="s">
        <v>13851</v>
      </c>
      <c r="Q1197">
        <v>270103</v>
      </c>
      <c r="R1197" t="s">
        <v>13539</v>
      </c>
      <c r="S1197">
        <v>270103008</v>
      </c>
      <c r="T1197" t="s">
        <v>13735</v>
      </c>
      <c r="U1197">
        <v>0</v>
      </c>
      <c r="V1197">
        <v>23053.651994642933</v>
      </c>
      <c r="W1197">
        <v>29292.949957843579</v>
      </c>
    </row>
    <row r="1198" spans="6:23" x14ac:dyDescent="0.25">
      <c r="F1198">
        <v>11</v>
      </c>
      <c r="G1198">
        <v>11201</v>
      </c>
      <c r="H1198" t="s">
        <v>10709</v>
      </c>
      <c r="I1198" t="s">
        <v>1769</v>
      </c>
      <c r="J1198">
        <v>2</v>
      </c>
      <c r="K1198" t="s">
        <v>13852</v>
      </c>
      <c r="L1198">
        <v>1</v>
      </c>
      <c r="M1198" t="s">
        <v>8278</v>
      </c>
      <c r="N1198">
        <v>1</v>
      </c>
      <c r="O1198" t="s">
        <v>13769</v>
      </c>
      <c r="P1198" t="s">
        <v>13848</v>
      </c>
      <c r="Q1198">
        <v>270103</v>
      </c>
      <c r="R1198" t="s">
        <v>13539</v>
      </c>
      <c r="S1198">
        <v>270103008</v>
      </c>
      <c r="T1198" t="s">
        <v>13735</v>
      </c>
      <c r="U1198">
        <v>0</v>
      </c>
      <c r="V1198">
        <v>78566.588128661242</v>
      </c>
      <c r="W1198">
        <v>79247.064193684622</v>
      </c>
    </row>
    <row r="1199" spans="6:23" x14ac:dyDescent="0.25">
      <c r="F1199">
        <v>11</v>
      </c>
      <c r="G1199">
        <v>11201</v>
      </c>
      <c r="H1199" t="s">
        <v>10709</v>
      </c>
      <c r="I1199" t="s">
        <v>1769</v>
      </c>
      <c r="J1199">
        <v>2</v>
      </c>
      <c r="K1199" t="s">
        <v>13852</v>
      </c>
      <c r="L1199">
        <v>1</v>
      </c>
      <c r="M1199" t="s">
        <v>8278</v>
      </c>
      <c r="N1199">
        <v>1</v>
      </c>
      <c r="O1199" t="s">
        <v>13769</v>
      </c>
      <c r="P1199" t="s">
        <v>13849</v>
      </c>
      <c r="Q1199">
        <v>270103</v>
      </c>
      <c r="R1199" t="s">
        <v>13539</v>
      </c>
      <c r="S1199">
        <v>270103008</v>
      </c>
      <c r="T1199" t="s">
        <v>13735</v>
      </c>
      <c r="U1199">
        <v>0</v>
      </c>
      <c r="V1199">
        <v>2915.5576339747004</v>
      </c>
      <c r="W1199">
        <v>3149.2181143458151</v>
      </c>
    </row>
    <row r="1200" spans="6:23" x14ac:dyDescent="0.25">
      <c r="F1200">
        <v>11</v>
      </c>
      <c r="G1200">
        <v>11201</v>
      </c>
      <c r="H1200" t="s">
        <v>10709</v>
      </c>
      <c r="I1200" t="s">
        <v>1769</v>
      </c>
      <c r="J1200">
        <v>3</v>
      </c>
      <c r="K1200" t="s">
        <v>13853</v>
      </c>
      <c r="L1200">
        <v>1</v>
      </c>
      <c r="M1200" t="s">
        <v>8278</v>
      </c>
      <c r="N1200">
        <v>1</v>
      </c>
      <c r="O1200" t="s">
        <v>13769</v>
      </c>
      <c r="P1200" t="s">
        <v>13848</v>
      </c>
      <c r="Q1200">
        <v>270103</v>
      </c>
      <c r="R1200" t="s">
        <v>13539</v>
      </c>
      <c r="S1200">
        <v>270103008</v>
      </c>
      <c r="T1200" t="s">
        <v>13735</v>
      </c>
      <c r="U1200">
        <v>0</v>
      </c>
      <c r="V1200">
        <v>70592.454642188444</v>
      </c>
      <c r="W1200">
        <v>63534.317886175966</v>
      </c>
    </row>
    <row r="1201" spans="6:23" x14ac:dyDescent="0.25">
      <c r="F1201">
        <v>11</v>
      </c>
      <c r="G1201">
        <v>11201</v>
      </c>
      <c r="H1201" t="s">
        <v>10709</v>
      </c>
      <c r="I1201" t="s">
        <v>1769</v>
      </c>
      <c r="J1201">
        <v>3</v>
      </c>
      <c r="K1201" t="s">
        <v>13853</v>
      </c>
      <c r="L1201">
        <v>1</v>
      </c>
      <c r="M1201" t="s">
        <v>8278</v>
      </c>
      <c r="N1201">
        <v>1</v>
      </c>
      <c r="O1201" t="s">
        <v>13769</v>
      </c>
      <c r="P1201" t="s">
        <v>13849</v>
      </c>
      <c r="Q1201">
        <v>270103</v>
      </c>
      <c r="R1201" t="s">
        <v>13539</v>
      </c>
      <c r="S1201">
        <v>270103008</v>
      </c>
      <c r="T1201" t="s">
        <v>13735</v>
      </c>
      <c r="U1201">
        <v>0</v>
      </c>
      <c r="V1201">
        <v>10889.691120447473</v>
      </c>
      <c r="W1201">
        <v>18861.964421854489</v>
      </c>
    </row>
    <row r="1202" spans="6:23" x14ac:dyDescent="0.25">
      <c r="F1202">
        <v>11</v>
      </c>
      <c r="G1202">
        <v>11202</v>
      </c>
      <c r="H1202" t="s">
        <v>10709</v>
      </c>
      <c r="I1202" t="s">
        <v>1772</v>
      </c>
      <c r="J1202">
        <v>1</v>
      </c>
      <c r="K1202" t="s">
        <v>13847</v>
      </c>
      <c r="L1202">
        <v>1</v>
      </c>
      <c r="M1202" t="s">
        <v>8278</v>
      </c>
      <c r="N1202">
        <v>1</v>
      </c>
      <c r="O1202" t="s">
        <v>13769</v>
      </c>
      <c r="P1202" t="s">
        <v>13848</v>
      </c>
      <c r="Q1202">
        <v>270103</v>
      </c>
      <c r="R1202" t="s">
        <v>13539</v>
      </c>
      <c r="S1202">
        <v>270103008</v>
      </c>
      <c r="T1202" t="s">
        <v>13735</v>
      </c>
      <c r="U1202">
        <v>0</v>
      </c>
      <c r="V1202">
        <v>62324.639674424368</v>
      </c>
      <c r="W1202">
        <v>0</v>
      </c>
    </row>
    <row r="1203" spans="6:23" x14ac:dyDescent="0.25">
      <c r="F1203">
        <v>11</v>
      </c>
      <c r="G1203">
        <v>11202</v>
      </c>
      <c r="H1203" t="s">
        <v>10709</v>
      </c>
      <c r="I1203" t="s">
        <v>1772</v>
      </c>
      <c r="J1203">
        <v>1</v>
      </c>
      <c r="K1203" t="s">
        <v>13847</v>
      </c>
      <c r="L1203">
        <v>1</v>
      </c>
      <c r="M1203" t="s">
        <v>8278</v>
      </c>
      <c r="N1203">
        <v>1</v>
      </c>
      <c r="O1203" t="s">
        <v>13769</v>
      </c>
      <c r="P1203" t="s">
        <v>13849</v>
      </c>
      <c r="Q1203">
        <v>270103</v>
      </c>
      <c r="R1203" t="s">
        <v>13539</v>
      </c>
      <c r="S1203">
        <v>270103008</v>
      </c>
      <c r="T1203" t="s">
        <v>13735</v>
      </c>
      <c r="U1203">
        <v>0</v>
      </c>
      <c r="V1203">
        <v>13436.90220169112</v>
      </c>
      <c r="W1203">
        <v>0</v>
      </c>
    </row>
    <row r="1204" spans="6:23" x14ac:dyDescent="0.25">
      <c r="F1204">
        <v>11</v>
      </c>
      <c r="G1204">
        <v>11202</v>
      </c>
      <c r="H1204" t="s">
        <v>10709</v>
      </c>
      <c r="I1204" t="s">
        <v>1772</v>
      </c>
      <c r="J1204">
        <v>1</v>
      </c>
      <c r="K1204" t="s">
        <v>13847</v>
      </c>
      <c r="L1204">
        <v>2</v>
      </c>
      <c r="M1204" t="s">
        <v>13770</v>
      </c>
      <c r="N1204">
        <v>1</v>
      </c>
      <c r="O1204" t="s">
        <v>13769</v>
      </c>
      <c r="P1204" t="s">
        <v>13850</v>
      </c>
      <c r="Q1204">
        <v>270103</v>
      </c>
      <c r="R1204" t="s">
        <v>13539</v>
      </c>
      <c r="S1204">
        <v>270103008</v>
      </c>
      <c r="T1204" t="s">
        <v>13735</v>
      </c>
      <c r="U1204">
        <v>0</v>
      </c>
      <c r="V1204">
        <v>55695.311621697118</v>
      </c>
      <c r="W1204">
        <v>0</v>
      </c>
    </row>
    <row r="1205" spans="6:23" x14ac:dyDescent="0.25">
      <c r="F1205">
        <v>11</v>
      </c>
      <c r="G1205">
        <v>11202</v>
      </c>
      <c r="H1205" t="s">
        <v>10709</v>
      </c>
      <c r="I1205" t="s">
        <v>1772</v>
      </c>
      <c r="J1205">
        <v>1</v>
      </c>
      <c r="K1205" t="s">
        <v>13847</v>
      </c>
      <c r="L1205">
        <v>2</v>
      </c>
      <c r="M1205" t="s">
        <v>13770</v>
      </c>
      <c r="N1205">
        <v>1</v>
      </c>
      <c r="O1205" t="s">
        <v>13769</v>
      </c>
      <c r="P1205" t="s">
        <v>13851</v>
      </c>
      <c r="Q1205">
        <v>270103</v>
      </c>
      <c r="R1205" t="s">
        <v>13539</v>
      </c>
      <c r="S1205">
        <v>270103008</v>
      </c>
      <c r="T1205" t="s">
        <v>13735</v>
      </c>
      <c r="U1205">
        <v>0</v>
      </c>
      <c r="V1205">
        <v>20066.230254418369</v>
      </c>
      <c r="W1205">
        <v>0</v>
      </c>
    </row>
    <row r="1206" spans="6:23" x14ac:dyDescent="0.25">
      <c r="F1206">
        <v>11</v>
      </c>
      <c r="G1206">
        <v>11202</v>
      </c>
      <c r="H1206" t="s">
        <v>10709</v>
      </c>
      <c r="I1206" t="s">
        <v>1772</v>
      </c>
      <c r="J1206">
        <v>2</v>
      </c>
      <c r="K1206" t="s">
        <v>13852</v>
      </c>
      <c r="L1206">
        <v>1</v>
      </c>
      <c r="M1206" t="s">
        <v>8278</v>
      </c>
      <c r="N1206">
        <v>1</v>
      </c>
      <c r="O1206" t="s">
        <v>13769</v>
      </c>
      <c r="P1206" t="s">
        <v>13848</v>
      </c>
      <c r="Q1206">
        <v>270103</v>
      </c>
      <c r="R1206" t="s">
        <v>13539</v>
      </c>
      <c r="S1206">
        <v>270103008</v>
      </c>
      <c r="T1206" t="s">
        <v>13735</v>
      </c>
      <c r="U1206">
        <v>0</v>
      </c>
      <c r="V1206">
        <v>68475.68708568695</v>
      </c>
      <c r="W1206">
        <v>0</v>
      </c>
    </row>
    <row r="1207" spans="6:23" x14ac:dyDescent="0.25">
      <c r="F1207">
        <v>11</v>
      </c>
      <c r="G1207">
        <v>11202</v>
      </c>
      <c r="H1207" t="s">
        <v>10709</v>
      </c>
      <c r="I1207" t="s">
        <v>1772</v>
      </c>
      <c r="J1207">
        <v>2</v>
      </c>
      <c r="K1207" t="s">
        <v>13852</v>
      </c>
      <c r="L1207">
        <v>1</v>
      </c>
      <c r="M1207" t="s">
        <v>8278</v>
      </c>
      <c r="N1207">
        <v>1</v>
      </c>
      <c r="O1207" t="s">
        <v>13769</v>
      </c>
      <c r="P1207" t="s">
        <v>13849</v>
      </c>
      <c r="Q1207">
        <v>270103</v>
      </c>
      <c r="R1207" t="s">
        <v>13539</v>
      </c>
      <c r="S1207">
        <v>270103008</v>
      </c>
      <c r="T1207" t="s">
        <v>13735</v>
      </c>
      <c r="U1207">
        <v>0</v>
      </c>
      <c r="V1207">
        <v>7285.8547904285442</v>
      </c>
      <c r="W1207">
        <v>0</v>
      </c>
    </row>
    <row r="1208" spans="6:23" x14ac:dyDescent="0.25">
      <c r="F1208">
        <v>11</v>
      </c>
      <c r="G1208">
        <v>11202</v>
      </c>
      <c r="H1208" t="s">
        <v>10709</v>
      </c>
      <c r="I1208" t="s">
        <v>1772</v>
      </c>
      <c r="J1208">
        <v>3</v>
      </c>
      <c r="K1208" t="s">
        <v>13853</v>
      </c>
      <c r="L1208">
        <v>1</v>
      </c>
      <c r="M1208" t="s">
        <v>8278</v>
      </c>
      <c r="N1208">
        <v>1</v>
      </c>
      <c r="O1208" t="s">
        <v>13769</v>
      </c>
      <c r="P1208" t="s">
        <v>13848</v>
      </c>
      <c r="Q1208">
        <v>270103</v>
      </c>
      <c r="R1208" t="s">
        <v>13539</v>
      </c>
      <c r="S1208">
        <v>270103008</v>
      </c>
      <c r="T1208" t="s">
        <v>13735</v>
      </c>
      <c r="U1208">
        <v>0</v>
      </c>
      <c r="V1208">
        <v>62324.639674424368</v>
      </c>
      <c r="W1208">
        <v>0</v>
      </c>
    </row>
    <row r="1209" spans="6:23" x14ac:dyDescent="0.25">
      <c r="F1209">
        <v>11</v>
      </c>
      <c r="G1209">
        <v>11202</v>
      </c>
      <c r="H1209" t="s">
        <v>10709</v>
      </c>
      <c r="I1209" t="s">
        <v>1772</v>
      </c>
      <c r="J1209">
        <v>3</v>
      </c>
      <c r="K1209" t="s">
        <v>13853</v>
      </c>
      <c r="L1209">
        <v>1</v>
      </c>
      <c r="M1209" t="s">
        <v>8278</v>
      </c>
      <c r="N1209">
        <v>1</v>
      </c>
      <c r="O1209" t="s">
        <v>13769</v>
      </c>
      <c r="P1209" t="s">
        <v>13849</v>
      </c>
      <c r="Q1209">
        <v>270103</v>
      </c>
      <c r="R1209" t="s">
        <v>13539</v>
      </c>
      <c r="S1209">
        <v>270103008</v>
      </c>
      <c r="T1209" t="s">
        <v>13735</v>
      </c>
      <c r="U1209">
        <v>0</v>
      </c>
      <c r="V1209">
        <v>13436.90220169112</v>
      </c>
      <c r="W1209">
        <v>0</v>
      </c>
    </row>
    <row r="1210" spans="6:23" x14ac:dyDescent="0.25">
      <c r="F1210">
        <v>11</v>
      </c>
      <c r="G1210">
        <v>11203</v>
      </c>
      <c r="H1210" t="s">
        <v>10709</v>
      </c>
      <c r="I1210" t="s">
        <v>1775</v>
      </c>
      <c r="J1210">
        <v>1</v>
      </c>
      <c r="K1210" t="s">
        <v>13847</v>
      </c>
      <c r="L1210">
        <v>1</v>
      </c>
      <c r="M1210" t="s">
        <v>8278</v>
      </c>
      <c r="N1210">
        <v>1</v>
      </c>
      <c r="O1210" t="s">
        <v>13769</v>
      </c>
      <c r="P1210" t="s">
        <v>13848</v>
      </c>
      <c r="Q1210">
        <v>270103</v>
      </c>
      <c r="R1210" t="s">
        <v>13539</v>
      </c>
      <c r="S1210">
        <v>270103008</v>
      </c>
      <c r="T1210" t="s">
        <v>13735</v>
      </c>
      <c r="U1210">
        <v>0</v>
      </c>
      <c r="V1210">
        <v>89994.649669060658</v>
      </c>
      <c r="W1210">
        <v>0</v>
      </c>
    </row>
    <row r="1211" spans="6:23" x14ac:dyDescent="0.25">
      <c r="F1211">
        <v>11</v>
      </c>
      <c r="G1211">
        <v>11203</v>
      </c>
      <c r="H1211" t="s">
        <v>10709</v>
      </c>
      <c r="I1211" t="s">
        <v>1775</v>
      </c>
      <c r="J1211">
        <v>1</v>
      </c>
      <c r="K1211" t="s">
        <v>13847</v>
      </c>
      <c r="L1211">
        <v>1</v>
      </c>
      <c r="M1211" t="s">
        <v>8278</v>
      </c>
      <c r="N1211">
        <v>1</v>
      </c>
      <c r="O1211" t="s">
        <v>13769</v>
      </c>
      <c r="P1211" t="s">
        <v>13849</v>
      </c>
      <c r="Q1211">
        <v>270103</v>
      </c>
      <c r="R1211" t="s">
        <v>13539</v>
      </c>
      <c r="S1211">
        <v>270103008</v>
      </c>
      <c r="T1211" t="s">
        <v>13735</v>
      </c>
      <c r="U1211">
        <v>0</v>
      </c>
      <c r="V1211">
        <v>10473.383568303354</v>
      </c>
      <c r="W1211">
        <v>0</v>
      </c>
    </row>
    <row r="1212" spans="6:23" x14ac:dyDescent="0.25">
      <c r="F1212">
        <v>11</v>
      </c>
      <c r="G1212">
        <v>11203</v>
      </c>
      <c r="H1212" t="s">
        <v>10709</v>
      </c>
      <c r="I1212" t="s">
        <v>1775</v>
      </c>
      <c r="J1212">
        <v>1</v>
      </c>
      <c r="K1212" t="s">
        <v>13847</v>
      </c>
      <c r="L1212">
        <v>2</v>
      </c>
      <c r="M1212" t="s">
        <v>13770</v>
      </c>
      <c r="N1212">
        <v>1</v>
      </c>
      <c r="O1212" t="s">
        <v>13769</v>
      </c>
      <c r="P1212" t="s">
        <v>13850</v>
      </c>
      <c r="Q1212">
        <v>270103</v>
      </c>
      <c r="R1212" t="s">
        <v>13539</v>
      </c>
      <c r="S1212">
        <v>270103008</v>
      </c>
      <c r="T1212" t="s">
        <v>13735</v>
      </c>
      <c r="U1212">
        <v>0</v>
      </c>
      <c r="V1212">
        <v>89994.649669060658</v>
      </c>
      <c r="W1212">
        <v>0</v>
      </c>
    </row>
    <row r="1213" spans="6:23" x14ac:dyDescent="0.25">
      <c r="F1213">
        <v>11</v>
      </c>
      <c r="G1213">
        <v>11203</v>
      </c>
      <c r="H1213" t="s">
        <v>10709</v>
      </c>
      <c r="I1213" t="s">
        <v>1775</v>
      </c>
      <c r="J1213">
        <v>1</v>
      </c>
      <c r="K1213" t="s">
        <v>13847</v>
      </c>
      <c r="L1213">
        <v>2</v>
      </c>
      <c r="M1213" t="s">
        <v>13770</v>
      </c>
      <c r="N1213">
        <v>1</v>
      </c>
      <c r="O1213" t="s">
        <v>13769</v>
      </c>
      <c r="P1213" t="s">
        <v>13851</v>
      </c>
      <c r="Q1213">
        <v>270103</v>
      </c>
      <c r="R1213" t="s">
        <v>13539</v>
      </c>
      <c r="S1213">
        <v>270103008</v>
      </c>
      <c r="T1213" t="s">
        <v>13735</v>
      </c>
      <c r="U1213">
        <v>0</v>
      </c>
      <c r="V1213">
        <v>10473.383568303354</v>
      </c>
      <c r="W1213">
        <v>0</v>
      </c>
    </row>
    <row r="1214" spans="6:23" x14ac:dyDescent="0.25">
      <c r="F1214">
        <v>11</v>
      </c>
      <c r="G1214">
        <v>11203</v>
      </c>
      <c r="H1214" t="s">
        <v>10709</v>
      </c>
      <c r="I1214" t="s">
        <v>1775</v>
      </c>
      <c r="J1214">
        <v>2</v>
      </c>
      <c r="K1214" t="s">
        <v>13852</v>
      </c>
      <c r="L1214">
        <v>1</v>
      </c>
      <c r="M1214" t="s">
        <v>8278</v>
      </c>
      <c r="N1214">
        <v>1</v>
      </c>
      <c r="O1214" t="s">
        <v>13769</v>
      </c>
      <c r="P1214" t="s">
        <v>13848</v>
      </c>
      <c r="Q1214">
        <v>270103</v>
      </c>
      <c r="R1214" t="s">
        <v>13539</v>
      </c>
      <c r="S1214">
        <v>270103008</v>
      </c>
      <c r="T1214" t="s">
        <v>13735</v>
      </c>
      <c r="U1214">
        <v>0</v>
      </c>
      <c r="V1214">
        <v>89994.649669060658</v>
      </c>
      <c r="W1214">
        <v>0</v>
      </c>
    </row>
    <row r="1215" spans="6:23" x14ac:dyDescent="0.25">
      <c r="F1215">
        <v>11</v>
      </c>
      <c r="G1215">
        <v>11203</v>
      </c>
      <c r="H1215" t="s">
        <v>10709</v>
      </c>
      <c r="I1215" t="s">
        <v>1775</v>
      </c>
      <c r="J1215">
        <v>2</v>
      </c>
      <c r="K1215" t="s">
        <v>13852</v>
      </c>
      <c r="L1215">
        <v>1</v>
      </c>
      <c r="M1215" t="s">
        <v>8278</v>
      </c>
      <c r="N1215">
        <v>1</v>
      </c>
      <c r="O1215" t="s">
        <v>13769</v>
      </c>
      <c r="P1215" t="s">
        <v>13849</v>
      </c>
      <c r="Q1215">
        <v>270103</v>
      </c>
      <c r="R1215" t="s">
        <v>13539</v>
      </c>
      <c r="S1215">
        <v>270103008</v>
      </c>
      <c r="T1215" t="s">
        <v>13735</v>
      </c>
      <c r="U1215">
        <v>0</v>
      </c>
      <c r="V1215">
        <v>10473.383568303354</v>
      </c>
      <c r="W1215">
        <v>0</v>
      </c>
    </row>
    <row r="1216" spans="6:23" x14ac:dyDescent="0.25">
      <c r="F1216">
        <v>11</v>
      </c>
      <c r="G1216">
        <v>11203</v>
      </c>
      <c r="H1216" t="s">
        <v>10709</v>
      </c>
      <c r="I1216" t="s">
        <v>1775</v>
      </c>
      <c r="J1216">
        <v>3</v>
      </c>
      <c r="K1216" t="s">
        <v>13853</v>
      </c>
      <c r="L1216">
        <v>1</v>
      </c>
      <c r="M1216" t="s">
        <v>8278</v>
      </c>
      <c r="N1216">
        <v>1</v>
      </c>
      <c r="O1216" t="s">
        <v>13769</v>
      </c>
      <c r="P1216" t="s">
        <v>13848</v>
      </c>
      <c r="Q1216">
        <v>270103</v>
      </c>
      <c r="R1216" t="s">
        <v>13539</v>
      </c>
      <c r="S1216">
        <v>270103008</v>
      </c>
      <c r="T1216" t="s">
        <v>13735</v>
      </c>
      <c r="U1216">
        <v>0</v>
      </c>
      <c r="V1216">
        <v>89994.649669060658</v>
      </c>
      <c r="W1216">
        <v>0</v>
      </c>
    </row>
    <row r="1217" spans="6:23" x14ac:dyDescent="0.25">
      <c r="F1217">
        <v>11</v>
      </c>
      <c r="G1217">
        <v>11203</v>
      </c>
      <c r="H1217" t="s">
        <v>10709</v>
      </c>
      <c r="I1217" t="s">
        <v>1775</v>
      </c>
      <c r="J1217">
        <v>3</v>
      </c>
      <c r="K1217" t="s">
        <v>13853</v>
      </c>
      <c r="L1217">
        <v>1</v>
      </c>
      <c r="M1217" t="s">
        <v>8278</v>
      </c>
      <c r="N1217">
        <v>1</v>
      </c>
      <c r="O1217" t="s">
        <v>13769</v>
      </c>
      <c r="P1217" t="s">
        <v>13849</v>
      </c>
      <c r="Q1217">
        <v>270103</v>
      </c>
      <c r="R1217" t="s">
        <v>13539</v>
      </c>
      <c r="S1217">
        <v>270103008</v>
      </c>
      <c r="T1217" t="s">
        <v>13735</v>
      </c>
      <c r="U1217">
        <v>0</v>
      </c>
      <c r="V1217">
        <v>10473.383568303354</v>
      </c>
      <c r="W1217">
        <v>0</v>
      </c>
    </row>
    <row r="1218" spans="6:23" x14ac:dyDescent="0.25">
      <c r="F1218">
        <v>11</v>
      </c>
      <c r="G1218">
        <v>11301</v>
      </c>
      <c r="H1218" t="s">
        <v>10709</v>
      </c>
      <c r="I1218" t="s">
        <v>1778</v>
      </c>
      <c r="J1218">
        <v>1</v>
      </c>
      <c r="K1218" t="s">
        <v>13847</v>
      </c>
      <c r="L1218">
        <v>1</v>
      </c>
      <c r="M1218" t="s">
        <v>8278</v>
      </c>
      <c r="N1218">
        <v>1</v>
      </c>
      <c r="O1218" t="s">
        <v>13769</v>
      </c>
      <c r="P1218" t="s">
        <v>13848</v>
      </c>
      <c r="Q1218">
        <v>270103</v>
      </c>
      <c r="R1218" t="s">
        <v>13539</v>
      </c>
      <c r="S1218">
        <v>270103008</v>
      </c>
      <c r="T1218" t="s">
        <v>13735</v>
      </c>
      <c r="U1218">
        <v>0</v>
      </c>
      <c r="V1218">
        <v>30124.322439932548</v>
      </c>
      <c r="W1218">
        <v>0</v>
      </c>
    </row>
    <row r="1219" spans="6:23" x14ac:dyDescent="0.25">
      <c r="F1219">
        <v>11</v>
      </c>
      <c r="G1219">
        <v>11301</v>
      </c>
      <c r="H1219" t="s">
        <v>10709</v>
      </c>
      <c r="I1219" t="s">
        <v>1778</v>
      </c>
      <c r="J1219">
        <v>1</v>
      </c>
      <c r="K1219" t="s">
        <v>13847</v>
      </c>
      <c r="L1219">
        <v>1</v>
      </c>
      <c r="M1219" t="s">
        <v>8278</v>
      </c>
      <c r="N1219">
        <v>1</v>
      </c>
      <c r="O1219" t="s">
        <v>13769</v>
      </c>
      <c r="P1219" t="s">
        <v>13849</v>
      </c>
      <c r="Q1219">
        <v>270103</v>
      </c>
      <c r="R1219" t="s">
        <v>13539</v>
      </c>
      <c r="S1219">
        <v>270103008</v>
      </c>
      <c r="T1219" t="s">
        <v>13735</v>
      </c>
      <c r="U1219">
        <v>0</v>
      </c>
      <c r="V1219">
        <v>18688.978023921682</v>
      </c>
      <c r="W1219">
        <v>0</v>
      </c>
    </row>
    <row r="1220" spans="6:23" x14ac:dyDescent="0.25">
      <c r="F1220">
        <v>11</v>
      </c>
      <c r="G1220">
        <v>11301</v>
      </c>
      <c r="H1220" t="s">
        <v>10709</v>
      </c>
      <c r="I1220" t="s">
        <v>1778</v>
      </c>
      <c r="J1220">
        <v>1</v>
      </c>
      <c r="K1220" t="s">
        <v>13847</v>
      </c>
      <c r="L1220">
        <v>2</v>
      </c>
      <c r="M1220" t="s">
        <v>13770</v>
      </c>
      <c r="N1220">
        <v>1</v>
      </c>
      <c r="O1220" t="s">
        <v>13769</v>
      </c>
      <c r="P1220" t="s">
        <v>13850</v>
      </c>
      <c r="Q1220">
        <v>270103</v>
      </c>
      <c r="R1220" t="s">
        <v>13539</v>
      </c>
      <c r="S1220">
        <v>270103008</v>
      </c>
      <c r="T1220" t="s">
        <v>13735</v>
      </c>
      <c r="U1220">
        <v>0</v>
      </c>
      <c r="V1220">
        <v>30124.322439932548</v>
      </c>
      <c r="W1220">
        <v>0</v>
      </c>
    </row>
    <row r="1221" spans="6:23" x14ac:dyDescent="0.25">
      <c r="F1221">
        <v>11</v>
      </c>
      <c r="G1221">
        <v>11301</v>
      </c>
      <c r="H1221" t="s">
        <v>10709</v>
      </c>
      <c r="I1221" t="s">
        <v>1778</v>
      </c>
      <c r="J1221">
        <v>1</v>
      </c>
      <c r="K1221" t="s">
        <v>13847</v>
      </c>
      <c r="L1221">
        <v>2</v>
      </c>
      <c r="M1221" t="s">
        <v>13770</v>
      </c>
      <c r="N1221">
        <v>1</v>
      </c>
      <c r="O1221" t="s">
        <v>13769</v>
      </c>
      <c r="P1221" t="s">
        <v>13851</v>
      </c>
      <c r="Q1221">
        <v>270103</v>
      </c>
      <c r="R1221" t="s">
        <v>13539</v>
      </c>
      <c r="S1221">
        <v>270103008</v>
      </c>
      <c r="T1221" t="s">
        <v>13735</v>
      </c>
      <c r="U1221">
        <v>0</v>
      </c>
      <c r="V1221">
        <v>18688.978023921682</v>
      </c>
      <c r="W1221">
        <v>0</v>
      </c>
    </row>
    <row r="1222" spans="6:23" x14ac:dyDescent="0.25">
      <c r="F1222">
        <v>11</v>
      </c>
      <c r="G1222">
        <v>11301</v>
      </c>
      <c r="H1222" t="s">
        <v>10709</v>
      </c>
      <c r="I1222" t="s">
        <v>1778</v>
      </c>
      <c r="J1222">
        <v>2</v>
      </c>
      <c r="K1222" t="s">
        <v>13852</v>
      </c>
      <c r="L1222">
        <v>1</v>
      </c>
      <c r="M1222" t="s">
        <v>8278</v>
      </c>
      <c r="N1222">
        <v>1</v>
      </c>
      <c r="O1222" t="s">
        <v>13769</v>
      </c>
      <c r="P1222" t="s">
        <v>13848</v>
      </c>
      <c r="Q1222">
        <v>270103</v>
      </c>
      <c r="R1222" t="s">
        <v>13539</v>
      </c>
      <c r="S1222">
        <v>270103008</v>
      </c>
      <c r="T1222" t="s">
        <v>13735</v>
      </c>
      <c r="U1222">
        <v>0</v>
      </c>
      <c r="V1222">
        <v>44279.683039611817</v>
      </c>
      <c r="W1222">
        <v>0</v>
      </c>
    </row>
    <row r="1223" spans="6:23" x14ac:dyDescent="0.25">
      <c r="F1223">
        <v>11</v>
      </c>
      <c r="G1223">
        <v>11301</v>
      </c>
      <c r="H1223" t="s">
        <v>10709</v>
      </c>
      <c r="I1223" t="s">
        <v>1778</v>
      </c>
      <c r="J1223">
        <v>2</v>
      </c>
      <c r="K1223" t="s">
        <v>13852</v>
      </c>
      <c r="L1223">
        <v>1</v>
      </c>
      <c r="M1223" t="s">
        <v>8278</v>
      </c>
      <c r="N1223">
        <v>1</v>
      </c>
      <c r="O1223" t="s">
        <v>13769</v>
      </c>
      <c r="P1223" t="s">
        <v>13849</v>
      </c>
      <c r="Q1223">
        <v>270103</v>
      </c>
      <c r="R1223" t="s">
        <v>13539</v>
      </c>
      <c r="S1223">
        <v>270103008</v>
      </c>
      <c r="T1223" t="s">
        <v>13735</v>
      </c>
      <c r="U1223">
        <v>0</v>
      </c>
      <c r="V1223">
        <v>4533.617424242424</v>
      </c>
      <c r="W1223">
        <v>0</v>
      </c>
    </row>
    <row r="1224" spans="6:23" x14ac:dyDescent="0.25">
      <c r="F1224">
        <v>11</v>
      </c>
      <c r="G1224">
        <v>11301</v>
      </c>
      <c r="H1224" t="s">
        <v>10709</v>
      </c>
      <c r="I1224" t="s">
        <v>1778</v>
      </c>
      <c r="J1224">
        <v>3</v>
      </c>
      <c r="K1224" t="s">
        <v>13853</v>
      </c>
      <c r="L1224">
        <v>1</v>
      </c>
      <c r="M1224" t="s">
        <v>8278</v>
      </c>
      <c r="N1224">
        <v>1</v>
      </c>
      <c r="O1224" t="s">
        <v>13769</v>
      </c>
      <c r="P1224" t="s">
        <v>13848</v>
      </c>
      <c r="Q1224">
        <v>270103</v>
      </c>
      <c r="R1224" t="s">
        <v>13539</v>
      </c>
      <c r="S1224">
        <v>270103008</v>
      </c>
      <c r="T1224" t="s">
        <v>13735</v>
      </c>
      <c r="U1224">
        <v>0</v>
      </c>
      <c r="V1224">
        <v>34657.939864174972</v>
      </c>
      <c r="W1224">
        <v>0</v>
      </c>
    </row>
    <row r="1225" spans="6:23" x14ac:dyDescent="0.25">
      <c r="F1225">
        <v>11</v>
      </c>
      <c r="G1225">
        <v>11301</v>
      </c>
      <c r="H1225" t="s">
        <v>10709</v>
      </c>
      <c r="I1225" t="s">
        <v>1778</v>
      </c>
      <c r="J1225">
        <v>3</v>
      </c>
      <c r="K1225" t="s">
        <v>13853</v>
      </c>
      <c r="L1225">
        <v>1</v>
      </c>
      <c r="M1225" t="s">
        <v>8278</v>
      </c>
      <c r="N1225">
        <v>1</v>
      </c>
      <c r="O1225" t="s">
        <v>13769</v>
      </c>
      <c r="P1225" t="s">
        <v>13849</v>
      </c>
      <c r="Q1225">
        <v>270103</v>
      </c>
      <c r="R1225" t="s">
        <v>13539</v>
      </c>
      <c r="S1225">
        <v>270103008</v>
      </c>
      <c r="T1225" t="s">
        <v>13735</v>
      </c>
      <c r="U1225">
        <v>0</v>
      </c>
      <c r="V1225">
        <v>14155.360599679258</v>
      </c>
      <c r="W1225">
        <v>0</v>
      </c>
    </row>
    <row r="1226" spans="6:23" x14ac:dyDescent="0.25">
      <c r="F1226">
        <v>11</v>
      </c>
      <c r="G1226">
        <v>11401</v>
      </c>
      <c r="H1226" t="s">
        <v>10709</v>
      </c>
      <c r="I1226" t="s">
        <v>1787</v>
      </c>
      <c r="J1226">
        <v>1</v>
      </c>
      <c r="K1226" t="s">
        <v>13847</v>
      </c>
      <c r="L1226">
        <v>1</v>
      </c>
      <c r="M1226" t="s">
        <v>8278</v>
      </c>
      <c r="N1226">
        <v>1</v>
      </c>
      <c r="O1226" t="s">
        <v>13769</v>
      </c>
      <c r="P1226" t="s">
        <v>13848</v>
      </c>
      <c r="Q1226">
        <v>270103</v>
      </c>
      <c r="R1226" t="s">
        <v>13539</v>
      </c>
      <c r="S1226">
        <v>270103008</v>
      </c>
      <c r="T1226" t="s">
        <v>13735</v>
      </c>
      <c r="U1226">
        <v>0</v>
      </c>
      <c r="V1226">
        <v>40666.543679871371</v>
      </c>
      <c r="W1226">
        <v>0</v>
      </c>
    </row>
    <row r="1227" spans="6:23" x14ac:dyDescent="0.25">
      <c r="F1227">
        <v>11</v>
      </c>
      <c r="G1227">
        <v>11401</v>
      </c>
      <c r="H1227" t="s">
        <v>10709</v>
      </c>
      <c r="I1227" t="s">
        <v>1787</v>
      </c>
      <c r="J1227">
        <v>1</v>
      </c>
      <c r="K1227" t="s">
        <v>13847</v>
      </c>
      <c r="L1227">
        <v>1</v>
      </c>
      <c r="M1227" t="s">
        <v>8278</v>
      </c>
      <c r="N1227">
        <v>1</v>
      </c>
      <c r="O1227" t="s">
        <v>13769</v>
      </c>
      <c r="P1227" t="s">
        <v>13849</v>
      </c>
      <c r="Q1227">
        <v>270103</v>
      </c>
      <c r="R1227" t="s">
        <v>13539</v>
      </c>
      <c r="S1227">
        <v>270103008</v>
      </c>
      <c r="T1227" t="s">
        <v>13735</v>
      </c>
      <c r="U1227">
        <v>0</v>
      </c>
      <c r="V1227">
        <v>3212.3880939986984</v>
      </c>
      <c r="W1227">
        <v>0</v>
      </c>
    </row>
    <row r="1228" spans="6:23" x14ac:dyDescent="0.25">
      <c r="F1228">
        <v>11</v>
      </c>
      <c r="G1228">
        <v>11401</v>
      </c>
      <c r="H1228" t="s">
        <v>10709</v>
      </c>
      <c r="I1228" t="s">
        <v>1787</v>
      </c>
      <c r="J1228">
        <v>1</v>
      </c>
      <c r="K1228" t="s">
        <v>13847</v>
      </c>
      <c r="L1228">
        <v>2</v>
      </c>
      <c r="M1228" t="s">
        <v>13770</v>
      </c>
      <c r="N1228">
        <v>1</v>
      </c>
      <c r="O1228" t="s">
        <v>13769</v>
      </c>
      <c r="P1228" t="s">
        <v>13850</v>
      </c>
      <c r="Q1228">
        <v>270103</v>
      </c>
      <c r="R1228" t="s">
        <v>13539</v>
      </c>
      <c r="S1228">
        <v>270103008</v>
      </c>
      <c r="T1228" t="s">
        <v>13735</v>
      </c>
      <c r="U1228">
        <v>0</v>
      </c>
      <c r="V1228">
        <v>31410.481429355386</v>
      </c>
      <c r="W1228">
        <v>0</v>
      </c>
    </row>
    <row r="1229" spans="6:23" x14ac:dyDescent="0.25">
      <c r="F1229">
        <v>11</v>
      </c>
      <c r="G1229">
        <v>11401</v>
      </c>
      <c r="H1229" t="s">
        <v>10709</v>
      </c>
      <c r="I1229" t="s">
        <v>1787</v>
      </c>
      <c r="J1229">
        <v>1</v>
      </c>
      <c r="K1229" t="s">
        <v>13847</v>
      </c>
      <c r="L1229">
        <v>2</v>
      </c>
      <c r="M1229" t="s">
        <v>13770</v>
      </c>
      <c r="N1229">
        <v>1</v>
      </c>
      <c r="O1229" t="s">
        <v>13769</v>
      </c>
      <c r="P1229" t="s">
        <v>13851</v>
      </c>
      <c r="Q1229">
        <v>270103</v>
      </c>
      <c r="R1229" t="s">
        <v>13539</v>
      </c>
      <c r="S1229">
        <v>270103008</v>
      </c>
      <c r="T1229" t="s">
        <v>13735</v>
      </c>
      <c r="U1229">
        <v>0</v>
      </c>
      <c r="V1229">
        <v>12468.450344514684</v>
      </c>
      <c r="W1229">
        <v>0</v>
      </c>
    </row>
    <row r="1230" spans="6:23" x14ac:dyDescent="0.25">
      <c r="F1230">
        <v>11</v>
      </c>
      <c r="G1230">
        <v>11401</v>
      </c>
      <c r="H1230" t="s">
        <v>10709</v>
      </c>
      <c r="I1230" t="s">
        <v>1787</v>
      </c>
      <c r="J1230">
        <v>2</v>
      </c>
      <c r="K1230" t="s">
        <v>13852</v>
      </c>
      <c r="L1230">
        <v>1</v>
      </c>
      <c r="M1230" t="s">
        <v>8278</v>
      </c>
      <c r="N1230">
        <v>1</v>
      </c>
      <c r="O1230" t="s">
        <v>13769</v>
      </c>
      <c r="P1230" t="s">
        <v>13848</v>
      </c>
      <c r="Q1230">
        <v>270103</v>
      </c>
      <c r="R1230" t="s">
        <v>13539</v>
      </c>
      <c r="S1230">
        <v>270103008</v>
      </c>
      <c r="T1230" t="s">
        <v>13735</v>
      </c>
      <c r="U1230">
        <v>0</v>
      </c>
      <c r="V1230">
        <v>43878.931773870063</v>
      </c>
      <c r="W1230">
        <v>0</v>
      </c>
    </row>
    <row r="1231" spans="6:23" x14ac:dyDescent="0.25">
      <c r="F1231">
        <v>11</v>
      </c>
      <c r="G1231">
        <v>11401</v>
      </c>
      <c r="H1231" t="s">
        <v>10709</v>
      </c>
      <c r="I1231" t="s">
        <v>1787</v>
      </c>
      <c r="J1231">
        <v>3</v>
      </c>
      <c r="K1231" t="s">
        <v>13853</v>
      </c>
      <c r="L1231">
        <v>1</v>
      </c>
      <c r="M1231" t="s">
        <v>8278</v>
      </c>
      <c r="N1231">
        <v>1</v>
      </c>
      <c r="O1231" t="s">
        <v>13769</v>
      </c>
      <c r="P1231" t="s">
        <v>13848</v>
      </c>
      <c r="Q1231">
        <v>270103</v>
      </c>
      <c r="R1231" t="s">
        <v>13539</v>
      </c>
      <c r="S1231">
        <v>270103008</v>
      </c>
      <c r="T1231" t="s">
        <v>13735</v>
      </c>
      <c r="U1231">
        <v>0</v>
      </c>
      <c r="V1231">
        <v>40666.543679871371</v>
      </c>
      <c r="W1231">
        <v>0</v>
      </c>
    </row>
    <row r="1232" spans="6:23" x14ac:dyDescent="0.25">
      <c r="F1232">
        <v>11</v>
      </c>
      <c r="G1232">
        <v>11401</v>
      </c>
      <c r="H1232" t="s">
        <v>10709</v>
      </c>
      <c r="I1232" t="s">
        <v>1787</v>
      </c>
      <c r="J1232">
        <v>3</v>
      </c>
      <c r="K1232" t="s">
        <v>13853</v>
      </c>
      <c r="L1232">
        <v>1</v>
      </c>
      <c r="M1232" t="s">
        <v>8278</v>
      </c>
      <c r="N1232">
        <v>1</v>
      </c>
      <c r="O1232" t="s">
        <v>13769</v>
      </c>
      <c r="P1232" t="s">
        <v>13849</v>
      </c>
      <c r="Q1232">
        <v>270103</v>
      </c>
      <c r="R1232" t="s">
        <v>13539</v>
      </c>
      <c r="S1232">
        <v>270103008</v>
      </c>
      <c r="T1232" t="s">
        <v>13735</v>
      </c>
      <c r="U1232">
        <v>0</v>
      </c>
      <c r="V1232">
        <v>3212.3880939986984</v>
      </c>
      <c r="W1232">
        <v>0</v>
      </c>
    </row>
    <row r="1233" spans="6:23" x14ac:dyDescent="0.25">
      <c r="F1233">
        <v>12</v>
      </c>
      <c r="G1233">
        <v>12101</v>
      </c>
      <c r="H1233" t="s">
        <v>13775</v>
      </c>
      <c r="I1233" t="s">
        <v>1793</v>
      </c>
      <c r="J1233">
        <v>1</v>
      </c>
      <c r="K1233" t="s">
        <v>13847</v>
      </c>
      <c r="L1233">
        <v>1</v>
      </c>
      <c r="M1233" t="s">
        <v>8278</v>
      </c>
      <c r="N1233">
        <v>1</v>
      </c>
      <c r="O1233" t="s">
        <v>13769</v>
      </c>
      <c r="P1233" t="s">
        <v>13848</v>
      </c>
      <c r="Q1233">
        <v>270103</v>
      </c>
      <c r="R1233" t="s">
        <v>13539</v>
      </c>
      <c r="S1233">
        <v>270103008</v>
      </c>
      <c r="T1233" t="s">
        <v>13735</v>
      </c>
      <c r="U1233">
        <v>56994.466256530744</v>
      </c>
      <c r="V1233">
        <v>58952.722929630443</v>
      </c>
      <c r="W1233">
        <v>54857.776236749349</v>
      </c>
    </row>
    <row r="1234" spans="6:23" x14ac:dyDescent="0.25">
      <c r="F1234">
        <v>12</v>
      </c>
      <c r="G1234">
        <v>12101</v>
      </c>
      <c r="H1234" t="s">
        <v>13775</v>
      </c>
      <c r="I1234" t="s">
        <v>1793</v>
      </c>
      <c r="J1234">
        <v>1</v>
      </c>
      <c r="K1234" t="s">
        <v>13847</v>
      </c>
      <c r="L1234">
        <v>1</v>
      </c>
      <c r="M1234" t="s">
        <v>8278</v>
      </c>
      <c r="N1234">
        <v>1</v>
      </c>
      <c r="O1234" t="s">
        <v>13769</v>
      </c>
      <c r="P1234" t="s">
        <v>13849</v>
      </c>
      <c r="Q1234">
        <v>270103</v>
      </c>
      <c r="R1234" t="s">
        <v>13539</v>
      </c>
      <c r="S1234">
        <v>270103008</v>
      </c>
      <c r="T1234" t="s">
        <v>13735</v>
      </c>
      <c r="U1234">
        <v>3400.6244783132902</v>
      </c>
      <c r="V1234">
        <v>8582.348225835347</v>
      </c>
      <c r="W1234">
        <v>5542.2136602321652</v>
      </c>
    </row>
    <row r="1235" spans="6:23" x14ac:dyDescent="0.25">
      <c r="F1235">
        <v>12</v>
      </c>
      <c r="G1235">
        <v>12101</v>
      </c>
      <c r="H1235" t="s">
        <v>13775</v>
      </c>
      <c r="I1235" t="s">
        <v>1793</v>
      </c>
      <c r="J1235">
        <v>1</v>
      </c>
      <c r="K1235" t="s">
        <v>13847</v>
      </c>
      <c r="L1235">
        <v>1</v>
      </c>
      <c r="M1235" t="s">
        <v>8278</v>
      </c>
      <c r="N1235">
        <v>1</v>
      </c>
      <c r="O1235" t="s">
        <v>13769</v>
      </c>
      <c r="P1235" t="s">
        <v>13854</v>
      </c>
      <c r="Q1235">
        <v>270103</v>
      </c>
      <c r="R1235" t="s">
        <v>13539</v>
      </c>
      <c r="S1235">
        <v>270103008</v>
      </c>
      <c r="T1235" t="s">
        <v>13735</v>
      </c>
      <c r="U1235">
        <v>170.03122391566453</v>
      </c>
      <c r="V1235">
        <v>0</v>
      </c>
      <c r="W1235">
        <v>0</v>
      </c>
    </row>
    <row r="1236" spans="6:23" x14ac:dyDescent="0.25">
      <c r="F1236">
        <v>12</v>
      </c>
      <c r="G1236">
        <v>12101</v>
      </c>
      <c r="H1236" t="s">
        <v>13775</v>
      </c>
      <c r="I1236" t="s">
        <v>1793</v>
      </c>
      <c r="J1236">
        <v>1</v>
      </c>
      <c r="K1236" t="s">
        <v>13847</v>
      </c>
      <c r="L1236">
        <v>2</v>
      </c>
      <c r="M1236" t="s">
        <v>13770</v>
      </c>
      <c r="N1236">
        <v>1</v>
      </c>
      <c r="O1236" t="s">
        <v>13769</v>
      </c>
      <c r="P1236" t="s">
        <v>13854</v>
      </c>
      <c r="Q1236">
        <v>270103</v>
      </c>
      <c r="R1236" t="s">
        <v>13539</v>
      </c>
      <c r="S1236">
        <v>270103008</v>
      </c>
      <c r="T1236" t="s">
        <v>13735</v>
      </c>
      <c r="U1236">
        <v>63.375274368565861</v>
      </c>
      <c r="V1236">
        <v>0</v>
      </c>
      <c r="W1236">
        <v>204.09954270317459</v>
      </c>
    </row>
    <row r="1237" spans="6:23" x14ac:dyDescent="0.25">
      <c r="F1237">
        <v>12</v>
      </c>
      <c r="G1237">
        <v>12101</v>
      </c>
      <c r="H1237" t="s">
        <v>13775</v>
      </c>
      <c r="I1237" t="s">
        <v>1793</v>
      </c>
      <c r="J1237">
        <v>1</v>
      </c>
      <c r="K1237" t="s">
        <v>13847</v>
      </c>
      <c r="L1237">
        <v>2</v>
      </c>
      <c r="M1237" t="s">
        <v>13770</v>
      </c>
      <c r="N1237">
        <v>1</v>
      </c>
      <c r="O1237" t="s">
        <v>13769</v>
      </c>
      <c r="P1237" t="s">
        <v>13850</v>
      </c>
      <c r="Q1237">
        <v>270103</v>
      </c>
      <c r="R1237" t="s">
        <v>13539</v>
      </c>
      <c r="S1237">
        <v>270103008</v>
      </c>
      <c r="T1237" t="s">
        <v>13735</v>
      </c>
      <c r="U1237">
        <v>49540.915695427706</v>
      </c>
      <c r="V1237">
        <v>54030.858675602263</v>
      </c>
      <c r="W1237">
        <v>45053.85187545378</v>
      </c>
    </row>
    <row r="1238" spans="6:23" x14ac:dyDescent="0.25">
      <c r="F1238">
        <v>12</v>
      </c>
      <c r="G1238">
        <v>12101</v>
      </c>
      <c r="H1238" t="s">
        <v>13775</v>
      </c>
      <c r="I1238" t="s">
        <v>1793</v>
      </c>
      <c r="J1238">
        <v>1</v>
      </c>
      <c r="K1238" t="s">
        <v>13847</v>
      </c>
      <c r="L1238">
        <v>2</v>
      </c>
      <c r="M1238" t="s">
        <v>13770</v>
      </c>
      <c r="N1238">
        <v>1</v>
      </c>
      <c r="O1238" t="s">
        <v>13769</v>
      </c>
      <c r="P1238" t="s">
        <v>13851</v>
      </c>
      <c r="Q1238">
        <v>270103</v>
      </c>
      <c r="R1238" t="s">
        <v>13539</v>
      </c>
      <c r="S1238">
        <v>270103008</v>
      </c>
      <c r="T1238" t="s">
        <v>13735</v>
      </c>
      <c r="U1238">
        <v>10960.830988963427</v>
      </c>
      <c r="V1238">
        <v>13504.212479863572</v>
      </c>
      <c r="W1238">
        <v>15142.038478824674</v>
      </c>
    </row>
    <row r="1239" spans="6:23" x14ac:dyDescent="0.25">
      <c r="F1239">
        <v>12</v>
      </c>
      <c r="G1239">
        <v>12101</v>
      </c>
      <c r="H1239" t="s">
        <v>13775</v>
      </c>
      <c r="I1239" t="s">
        <v>1793</v>
      </c>
      <c r="J1239">
        <v>2</v>
      </c>
      <c r="K1239" t="s">
        <v>13852</v>
      </c>
      <c r="L1239">
        <v>1</v>
      </c>
      <c r="M1239" t="s">
        <v>8278</v>
      </c>
      <c r="N1239">
        <v>1</v>
      </c>
      <c r="O1239" t="s">
        <v>13769</v>
      </c>
      <c r="P1239" t="s">
        <v>13848</v>
      </c>
      <c r="Q1239">
        <v>270103</v>
      </c>
      <c r="R1239" t="s">
        <v>13539</v>
      </c>
      <c r="S1239">
        <v>270103008</v>
      </c>
      <c r="T1239" t="s">
        <v>13735</v>
      </c>
      <c r="U1239">
        <v>59166.228707453549</v>
      </c>
      <c r="V1239">
        <v>66237.088069797581</v>
      </c>
      <c r="W1239">
        <v>58426.126854582311</v>
      </c>
    </row>
    <row r="1240" spans="6:23" x14ac:dyDescent="0.25">
      <c r="F1240">
        <v>12</v>
      </c>
      <c r="G1240">
        <v>12101</v>
      </c>
      <c r="H1240" t="s">
        <v>13775</v>
      </c>
      <c r="I1240" t="s">
        <v>1793</v>
      </c>
      <c r="J1240">
        <v>2</v>
      </c>
      <c r="K1240" t="s">
        <v>13852</v>
      </c>
      <c r="L1240">
        <v>1</v>
      </c>
      <c r="M1240" t="s">
        <v>8278</v>
      </c>
      <c r="N1240">
        <v>1</v>
      </c>
      <c r="O1240" t="s">
        <v>13769</v>
      </c>
      <c r="P1240" t="s">
        <v>13849</v>
      </c>
      <c r="Q1240">
        <v>270103</v>
      </c>
      <c r="R1240" t="s">
        <v>13539</v>
      </c>
      <c r="S1240">
        <v>270103008</v>
      </c>
      <c r="T1240" t="s">
        <v>13735</v>
      </c>
      <c r="U1240">
        <v>1228.8620273904844</v>
      </c>
      <c r="V1240">
        <v>1297.9830856681651</v>
      </c>
      <c r="W1240">
        <v>1973.8630423991765</v>
      </c>
    </row>
    <row r="1241" spans="6:23" x14ac:dyDescent="0.25">
      <c r="F1241">
        <v>12</v>
      </c>
      <c r="G1241">
        <v>12101</v>
      </c>
      <c r="H1241" t="s">
        <v>13775</v>
      </c>
      <c r="I1241" t="s">
        <v>1793</v>
      </c>
      <c r="J1241">
        <v>2</v>
      </c>
      <c r="K1241" t="s">
        <v>13852</v>
      </c>
      <c r="L1241">
        <v>1</v>
      </c>
      <c r="M1241" t="s">
        <v>8278</v>
      </c>
      <c r="N1241">
        <v>1</v>
      </c>
      <c r="O1241" t="s">
        <v>13769</v>
      </c>
      <c r="P1241" t="s">
        <v>13854</v>
      </c>
      <c r="Q1241">
        <v>270103</v>
      </c>
      <c r="R1241" t="s">
        <v>13539</v>
      </c>
      <c r="S1241">
        <v>270103008</v>
      </c>
      <c r="T1241" t="s">
        <v>13735</v>
      </c>
      <c r="U1241">
        <v>170.03122391566453</v>
      </c>
      <c r="V1241">
        <v>0</v>
      </c>
      <c r="W1241">
        <v>0</v>
      </c>
    </row>
    <row r="1242" spans="6:23" x14ac:dyDescent="0.25">
      <c r="F1242">
        <v>12</v>
      </c>
      <c r="G1242">
        <v>12101</v>
      </c>
      <c r="H1242" t="s">
        <v>13775</v>
      </c>
      <c r="I1242" t="s">
        <v>1793</v>
      </c>
      <c r="J1242">
        <v>3</v>
      </c>
      <c r="K1242" t="s">
        <v>13853</v>
      </c>
      <c r="L1242">
        <v>1</v>
      </c>
      <c r="M1242" t="s">
        <v>8278</v>
      </c>
      <c r="N1242">
        <v>1</v>
      </c>
      <c r="O1242" t="s">
        <v>13769</v>
      </c>
      <c r="P1242" t="s">
        <v>13848</v>
      </c>
      <c r="Q1242">
        <v>270103</v>
      </c>
      <c r="R1242" t="s">
        <v>13539</v>
      </c>
      <c r="S1242">
        <v>270103008</v>
      </c>
      <c r="T1242" t="s">
        <v>13735</v>
      </c>
      <c r="U1242">
        <v>56994.466256530744</v>
      </c>
      <c r="V1242">
        <v>59141.558223711603</v>
      </c>
      <c r="W1242">
        <v>54857.776236749349</v>
      </c>
    </row>
    <row r="1243" spans="6:23" x14ac:dyDescent="0.25">
      <c r="F1243">
        <v>12</v>
      </c>
      <c r="G1243">
        <v>12101</v>
      </c>
      <c r="H1243" t="s">
        <v>13775</v>
      </c>
      <c r="I1243" t="s">
        <v>1793</v>
      </c>
      <c r="J1243">
        <v>3</v>
      </c>
      <c r="K1243" t="s">
        <v>13853</v>
      </c>
      <c r="L1243">
        <v>1</v>
      </c>
      <c r="M1243" t="s">
        <v>8278</v>
      </c>
      <c r="N1243">
        <v>1</v>
      </c>
      <c r="O1243" t="s">
        <v>13769</v>
      </c>
      <c r="P1243" t="s">
        <v>13849</v>
      </c>
      <c r="Q1243">
        <v>270103</v>
      </c>
      <c r="R1243" t="s">
        <v>13539</v>
      </c>
      <c r="S1243">
        <v>270103008</v>
      </c>
      <c r="T1243" t="s">
        <v>13735</v>
      </c>
      <c r="U1243">
        <v>3400.6244783132902</v>
      </c>
      <c r="V1243">
        <v>8393.5129317541741</v>
      </c>
      <c r="W1243">
        <v>5542.2136602321652</v>
      </c>
    </row>
    <row r="1244" spans="6:23" x14ac:dyDescent="0.25">
      <c r="F1244">
        <v>12</v>
      </c>
      <c r="G1244">
        <v>12101</v>
      </c>
      <c r="H1244" t="s">
        <v>13775</v>
      </c>
      <c r="I1244" t="s">
        <v>1793</v>
      </c>
      <c r="J1244">
        <v>3</v>
      </c>
      <c r="K1244" t="s">
        <v>13853</v>
      </c>
      <c r="L1244">
        <v>1</v>
      </c>
      <c r="M1244" t="s">
        <v>8278</v>
      </c>
      <c r="N1244">
        <v>1</v>
      </c>
      <c r="O1244" t="s">
        <v>13769</v>
      </c>
      <c r="P1244" t="s">
        <v>13854</v>
      </c>
      <c r="Q1244">
        <v>270103</v>
      </c>
      <c r="R1244" t="s">
        <v>13539</v>
      </c>
      <c r="S1244">
        <v>270103008</v>
      </c>
      <c r="T1244" t="s">
        <v>13735</v>
      </c>
      <c r="U1244">
        <v>170.03122391566453</v>
      </c>
      <c r="V1244">
        <v>0</v>
      </c>
      <c r="W1244">
        <v>0</v>
      </c>
    </row>
    <row r="1245" spans="6:23" x14ac:dyDescent="0.25">
      <c r="F1245">
        <v>12</v>
      </c>
      <c r="G1245">
        <v>12301</v>
      </c>
      <c r="H1245" t="s">
        <v>13775</v>
      </c>
      <c r="I1245" t="s">
        <v>1810</v>
      </c>
      <c r="J1245">
        <v>1</v>
      </c>
      <c r="K1245" t="s">
        <v>13847</v>
      </c>
      <c r="L1245">
        <v>1</v>
      </c>
      <c r="M1245" t="s">
        <v>8278</v>
      </c>
      <c r="N1245">
        <v>1</v>
      </c>
      <c r="O1245" t="s">
        <v>13769</v>
      </c>
      <c r="P1245" t="s">
        <v>13848</v>
      </c>
      <c r="Q1245">
        <v>270103</v>
      </c>
      <c r="R1245" t="s">
        <v>13539</v>
      </c>
      <c r="S1245">
        <v>270103008</v>
      </c>
      <c r="T1245" t="s">
        <v>13735</v>
      </c>
      <c r="U1245">
        <v>0</v>
      </c>
      <c r="V1245">
        <v>54723.715035832465</v>
      </c>
      <c r="W1245">
        <v>0</v>
      </c>
    </row>
    <row r="1246" spans="6:23" x14ac:dyDescent="0.25">
      <c r="F1246">
        <v>12</v>
      </c>
      <c r="G1246">
        <v>12301</v>
      </c>
      <c r="H1246" t="s">
        <v>13775</v>
      </c>
      <c r="I1246" t="s">
        <v>1810</v>
      </c>
      <c r="J1246">
        <v>1</v>
      </c>
      <c r="K1246" t="s">
        <v>13847</v>
      </c>
      <c r="L1246">
        <v>1</v>
      </c>
      <c r="M1246" t="s">
        <v>8278</v>
      </c>
      <c r="N1246">
        <v>1</v>
      </c>
      <c r="O1246" t="s">
        <v>13769</v>
      </c>
      <c r="P1246" t="s">
        <v>13849</v>
      </c>
      <c r="Q1246">
        <v>270103</v>
      </c>
      <c r="R1246" t="s">
        <v>13539</v>
      </c>
      <c r="S1246">
        <v>270103008</v>
      </c>
      <c r="T1246" t="s">
        <v>13735</v>
      </c>
      <c r="U1246">
        <v>0</v>
      </c>
      <c r="V1246">
        <v>3845.4945431689507</v>
      </c>
      <c r="W1246">
        <v>0</v>
      </c>
    </row>
    <row r="1247" spans="6:23" x14ac:dyDescent="0.25">
      <c r="F1247">
        <v>12</v>
      </c>
      <c r="G1247">
        <v>12301</v>
      </c>
      <c r="H1247" t="s">
        <v>13775</v>
      </c>
      <c r="I1247" t="s">
        <v>1810</v>
      </c>
      <c r="J1247">
        <v>1</v>
      </c>
      <c r="K1247" t="s">
        <v>13847</v>
      </c>
      <c r="L1247">
        <v>2</v>
      </c>
      <c r="M1247" t="s">
        <v>13770</v>
      </c>
      <c r="N1247">
        <v>1</v>
      </c>
      <c r="O1247" t="s">
        <v>13769</v>
      </c>
      <c r="P1247" t="s">
        <v>13850</v>
      </c>
      <c r="Q1247">
        <v>270103</v>
      </c>
      <c r="R1247" t="s">
        <v>13539</v>
      </c>
      <c r="S1247">
        <v>270103008</v>
      </c>
      <c r="T1247" t="s">
        <v>13735</v>
      </c>
      <c r="U1247">
        <v>0</v>
      </c>
      <c r="V1247">
        <v>50878.220492663517</v>
      </c>
      <c r="W1247">
        <v>0</v>
      </c>
    </row>
    <row r="1248" spans="6:23" x14ac:dyDescent="0.25">
      <c r="F1248">
        <v>12</v>
      </c>
      <c r="G1248">
        <v>12301</v>
      </c>
      <c r="H1248" t="s">
        <v>13775</v>
      </c>
      <c r="I1248" t="s">
        <v>1810</v>
      </c>
      <c r="J1248">
        <v>1</v>
      </c>
      <c r="K1248" t="s">
        <v>13847</v>
      </c>
      <c r="L1248">
        <v>2</v>
      </c>
      <c r="M1248" t="s">
        <v>13770</v>
      </c>
      <c r="N1248">
        <v>1</v>
      </c>
      <c r="O1248" t="s">
        <v>13769</v>
      </c>
      <c r="P1248" t="s">
        <v>13851</v>
      </c>
      <c r="Q1248">
        <v>270103</v>
      </c>
      <c r="R1248" t="s">
        <v>13539</v>
      </c>
      <c r="S1248">
        <v>270103008</v>
      </c>
      <c r="T1248" t="s">
        <v>13735</v>
      </c>
      <c r="U1248">
        <v>0</v>
      </c>
      <c r="V1248">
        <v>7690.9890863379014</v>
      </c>
      <c r="W1248">
        <v>0</v>
      </c>
    </row>
    <row r="1249" spans="6:23" x14ac:dyDescent="0.25">
      <c r="F1249">
        <v>12</v>
      </c>
      <c r="G1249">
        <v>12301</v>
      </c>
      <c r="H1249" t="s">
        <v>13775</v>
      </c>
      <c r="I1249" t="s">
        <v>1810</v>
      </c>
      <c r="J1249">
        <v>2</v>
      </c>
      <c r="K1249" t="s">
        <v>13852</v>
      </c>
      <c r="L1249">
        <v>1</v>
      </c>
      <c r="M1249" t="s">
        <v>8278</v>
      </c>
      <c r="N1249">
        <v>1</v>
      </c>
      <c r="O1249" t="s">
        <v>13769</v>
      </c>
      <c r="P1249" t="s">
        <v>13848</v>
      </c>
      <c r="Q1249">
        <v>270103</v>
      </c>
      <c r="R1249" t="s">
        <v>13539</v>
      </c>
      <c r="S1249">
        <v>270103008</v>
      </c>
      <c r="T1249" t="s">
        <v>13735</v>
      </c>
      <c r="U1249">
        <v>0</v>
      </c>
      <c r="V1249">
        <v>58569.209579001414</v>
      </c>
      <c r="W1249">
        <v>0</v>
      </c>
    </row>
    <row r="1250" spans="6:23" x14ac:dyDescent="0.25">
      <c r="F1250">
        <v>12</v>
      </c>
      <c r="G1250">
        <v>12301</v>
      </c>
      <c r="H1250" t="s">
        <v>13775</v>
      </c>
      <c r="I1250" t="s">
        <v>1810</v>
      </c>
      <c r="J1250">
        <v>3</v>
      </c>
      <c r="K1250" t="s">
        <v>13853</v>
      </c>
      <c r="L1250">
        <v>1</v>
      </c>
      <c r="M1250" t="s">
        <v>8278</v>
      </c>
      <c r="N1250">
        <v>1</v>
      </c>
      <c r="O1250" t="s">
        <v>13769</v>
      </c>
      <c r="P1250" t="s">
        <v>13848</v>
      </c>
      <c r="Q1250">
        <v>270103</v>
      </c>
      <c r="R1250" t="s">
        <v>13539</v>
      </c>
      <c r="S1250">
        <v>270103008</v>
      </c>
      <c r="T1250" t="s">
        <v>13735</v>
      </c>
      <c r="U1250">
        <v>0</v>
      </c>
      <c r="V1250">
        <v>54723.715035832465</v>
      </c>
      <c r="W1250">
        <v>0</v>
      </c>
    </row>
    <row r="1251" spans="6:23" x14ac:dyDescent="0.25">
      <c r="F1251">
        <v>12</v>
      </c>
      <c r="G1251">
        <v>12301</v>
      </c>
      <c r="H1251" t="s">
        <v>13775</v>
      </c>
      <c r="I1251" t="s">
        <v>1810</v>
      </c>
      <c r="J1251">
        <v>3</v>
      </c>
      <c r="K1251" t="s">
        <v>13853</v>
      </c>
      <c r="L1251">
        <v>1</v>
      </c>
      <c r="M1251" t="s">
        <v>8278</v>
      </c>
      <c r="N1251">
        <v>1</v>
      </c>
      <c r="O1251" t="s">
        <v>13769</v>
      </c>
      <c r="P1251" t="s">
        <v>13849</v>
      </c>
      <c r="Q1251">
        <v>270103</v>
      </c>
      <c r="R1251" t="s">
        <v>13539</v>
      </c>
      <c r="S1251">
        <v>270103008</v>
      </c>
      <c r="T1251" t="s">
        <v>13735</v>
      </c>
      <c r="U1251">
        <v>0</v>
      </c>
      <c r="V1251">
        <v>3845.4945431689507</v>
      </c>
      <c r="W1251">
        <v>0</v>
      </c>
    </row>
    <row r="1252" spans="6:23" x14ac:dyDescent="0.25">
      <c r="F1252">
        <v>12</v>
      </c>
      <c r="G1252">
        <v>12401</v>
      </c>
      <c r="H1252" t="s">
        <v>13775</v>
      </c>
      <c r="I1252" t="s">
        <v>1819</v>
      </c>
      <c r="J1252">
        <v>1</v>
      </c>
      <c r="K1252" t="s">
        <v>13847</v>
      </c>
      <c r="L1252">
        <v>1</v>
      </c>
      <c r="M1252" t="s">
        <v>8278</v>
      </c>
      <c r="N1252">
        <v>1</v>
      </c>
      <c r="O1252" t="s">
        <v>13769</v>
      </c>
      <c r="P1252" t="s">
        <v>13848</v>
      </c>
      <c r="Q1252">
        <v>270103</v>
      </c>
      <c r="R1252" t="s">
        <v>13539</v>
      </c>
      <c r="S1252">
        <v>270103008</v>
      </c>
      <c r="T1252" t="s">
        <v>13735</v>
      </c>
      <c r="U1252">
        <v>0</v>
      </c>
      <c r="V1252">
        <v>43222.750283842077</v>
      </c>
      <c r="W1252">
        <v>67362.295993001127</v>
      </c>
    </row>
    <row r="1253" spans="6:23" x14ac:dyDescent="0.25">
      <c r="F1253">
        <v>12</v>
      </c>
      <c r="G1253">
        <v>12401</v>
      </c>
      <c r="H1253" t="s">
        <v>13775</v>
      </c>
      <c r="I1253" t="s">
        <v>1819</v>
      </c>
      <c r="J1253">
        <v>1</v>
      </c>
      <c r="K1253" t="s">
        <v>13847</v>
      </c>
      <c r="L1253">
        <v>1</v>
      </c>
      <c r="M1253" t="s">
        <v>8278</v>
      </c>
      <c r="N1253">
        <v>1</v>
      </c>
      <c r="O1253" t="s">
        <v>13769</v>
      </c>
      <c r="P1253" t="s">
        <v>13849</v>
      </c>
      <c r="Q1253">
        <v>270103</v>
      </c>
      <c r="R1253" t="s">
        <v>13539</v>
      </c>
      <c r="S1253">
        <v>270103008</v>
      </c>
      <c r="T1253" t="s">
        <v>13735</v>
      </c>
      <c r="U1253">
        <v>0</v>
      </c>
      <c r="V1253">
        <v>7139.6838454801045</v>
      </c>
      <c r="W1253">
        <v>23146.812089681727</v>
      </c>
    </row>
    <row r="1254" spans="6:23" x14ac:dyDescent="0.25">
      <c r="F1254">
        <v>12</v>
      </c>
      <c r="G1254">
        <v>12401</v>
      </c>
      <c r="H1254" t="s">
        <v>13775</v>
      </c>
      <c r="I1254" t="s">
        <v>1819</v>
      </c>
      <c r="J1254">
        <v>1</v>
      </c>
      <c r="K1254" t="s">
        <v>13847</v>
      </c>
      <c r="L1254">
        <v>2</v>
      </c>
      <c r="M1254" t="s">
        <v>13770</v>
      </c>
      <c r="N1254">
        <v>1</v>
      </c>
      <c r="O1254" t="s">
        <v>13769</v>
      </c>
      <c r="P1254" t="s">
        <v>13850</v>
      </c>
      <c r="Q1254">
        <v>270103</v>
      </c>
      <c r="R1254" t="s">
        <v>13539</v>
      </c>
      <c r="S1254">
        <v>270103008</v>
      </c>
      <c r="T1254" t="s">
        <v>13735</v>
      </c>
      <c r="U1254">
        <v>0</v>
      </c>
      <c r="V1254">
        <v>35449.98892656387</v>
      </c>
      <c r="W1254">
        <v>45186.478648010721</v>
      </c>
    </row>
    <row r="1255" spans="6:23" x14ac:dyDescent="0.25">
      <c r="F1255">
        <v>12</v>
      </c>
      <c r="G1255">
        <v>12401</v>
      </c>
      <c r="H1255" t="s">
        <v>13775</v>
      </c>
      <c r="I1255" t="s">
        <v>1819</v>
      </c>
      <c r="J1255">
        <v>1</v>
      </c>
      <c r="K1255" t="s">
        <v>13847</v>
      </c>
      <c r="L1255">
        <v>2</v>
      </c>
      <c r="M1255" t="s">
        <v>13770</v>
      </c>
      <c r="N1255">
        <v>1</v>
      </c>
      <c r="O1255" t="s">
        <v>13769</v>
      </c>
      <c r="P1255" t="s">
        <v>13851</v>
      </c>
      <c r="Q1255">
        <v>270103</v>
      </c>
      <c r="R1255" t="s">
        <v>13539</v>
      </c>
      <c r="S1255">
        <v>270103008</v>
      </c>
      <c r="T1255" t="s">
        <v>13735</v>
      </c>
      <c r="U1255">
        <v>0</v>
      </c>
      <c r="V1255">
        <v>14912.445202758312</v>
      </c>
      <c r="W1255">
        <v>45322.629434672112</v>
      </c>
    </row>
    <row r="1256" spans="6:23" x14ac:dyDescent="0.25">
      <c r="F1256">
        <v>12</v>
      </c>
      <c r="G1256">
        <v>12401</v>
      </c>
      <c r="H1256" t="s">
        <v>13775</v>
      </c>
      <c r="I1256" t="s">
        <v>1819</v>
      </c>
      <c r="J1256">
        <v>2</v>
      </c>
      <c r="K1256" t="s">
        <v>13852</v>
      </c>
      <c r="L1256">
        <v>1</v>
      </c>
      <c r="M1256" t="s">
        <v>8278</v>
      </c>
      <c r="N1256">
        <v>1</v>
      </c>
      <c r="O1256" t="s">
        <v>13769</v>
      </c>
      <c r="P1256" t="s">
        <v>13848</v>
      </c>
      <c r="Q1256">
        <v>270103</v>
      </c>
      <c r="R1256" t="s">
        <v>13539</v>
      </c>
      <c r="S1256">
        <v>270103008</v>
      </c>
      <c r="T1256" t="s">
        <v>13735</v>
      </c>
      <c r="U1256">
        <v>0</v>
      </c>
      <c r="V1256">
        <v>47974.642387850014</v>
      </c>
      <c r="W1256">
        <v>86049.723850111797</v>
      </c>
    </row>
    <row r="1257" spans="6:23" x14ac:dyDescent="0.25">
      <c r="F1257">
        <v>12</v>
      </c>
      <c r="G1257">
        <v>12401</v>
      </c>
      <c r="H1257" t="s">
        <v>13775</v>
      </c>
      <c r="I1257" t="s">
        <v>1819</v>
      </c>
      <c r="J1257">
        <v>2</v>
      </c>
      <c r="K1257" t="s">
        <v>13852</v>
      </c>
      <c r="L1257">
        <v>1</v>
      </c>
      <c r="M1257" t="s">
        <v>8278</v>
      </c>
      <c r="N1257">
        <v>1</v>
      </c>
      <c r="O1257" t="s">
        <v>13769</v>
      </c>
      <c r="P1257" t="s">
        <v>13849</v>
      </c>
      <c r="Q1257">
        <v>270103</v>
      </c>
      <c r="R1257" t="s">
        <v>13539</v>
      </c>
      <c r="S1257">
        <v>270103008</v>
      </c>
      <c r="T1257" t="s">
        <v>13735</v>
      </c>
      <c r="U1257">
        <v>0</v>
      </c>
      <c r="V1257">
        <v>2387.7917414721724</v>
      </c>
      <c r="W1257">
        <v>4459.3842325710866</v>
      </c>
    </row>
    <row r="1258" spans="6:23" x14ac:dyDescent="0.25">
      <c r="F1258">
        <v>12</v>
      </c>
      <c r="G1258">
        <v>12401</v>
      </c>
      <c r="H1258" t="s">
        <v>13775</v>
      </c>
      <c r="I1258" t="s">
        <v>1819</v>
      </c>
      <c r="J1258">
        <v>3</v>
      </c>
      <c r="K1258" t="s">
        <v>13853</v>
      </c>
      <c r="L1258">
        <v>1</v>
      </c>
      <c r="M1258" t="s">
        <v>8278</v>
      </c>
      <c r="N1258">
        <v>1</v>
      </c>
      <c r="O1258" t="s">
        <v>13769</v>
      </c>
      <c r="P1258" t="s">
        <v>13848</v>
      </c>
      <c r="Q1258">
        <v>270103</v>
      </c>
      <c r="R1258" t="s">
        <v>13539</v>
      </c>
      <c r="S1258">
        <v>270103008</v>
      </c>
      <c r="T1258" t="s">
        <v>13735</v>
      </c>
      <c r="U1258">
        <v>0</v>
      </c>
      <c r="V1258">
        <v>43222.750283842077</v>
      </c>
      <c r="W1258">
        <v>67362.295993001127</v>
      </c>
    </row>
    <row r="1259" spans="6:23" x14ac:dyDescent="0.25">
      <c r="F1259">
        <v>12</v>
      </c>
      <c r="G1259">
        <v>12401</v>
      </c>
      <c r="H1259" t="s">
        <v>13775</v>
      </c>
      <c r="I1259" t="s">
        <v>1819</v>
      </c>
      <c r="J1259">
        <v>3</v>
      </c>
      <c r="K1259" t="s">
        <v>13853</v>
      </c>
      <c r="L1259">
        <v>1</v>
      </c>
      <c r="M1259" t="s">
        <v>8278</v>
      </c>
      <c r="N1259">
        <v>1</v>
      </c>
      <c r="O1259" t="s">
        <v>13769</v>
      </c>
      <c r="P1259" t="s">
        <v>13849</v>
      </c>
      <c r="Q1259">
        <v>270103</v>
      </c>
      <c r="R1259" t="s">
        <v>13539</v>
      </c>
      <c r="S1259">
        <v>270103008</v>
      </c>
      <c r="T1259" t="s">
        <v>13735</v>
      </c>
      <c r="U1259">
        <v>0</v>
      </c>
      <c r="V1259">
        <v>7139.6838454801045</v>
      </c>
      <c r="W1259">
        <v>23146.812089681727</v>
      </c>
    </row>
    <row r="1260" spans="6:23" x14ac:dyDescent="0.25">
      <c r="F1260">
        <v>13</v>
      </c>
      <c r="G1260">
        <v>13101</v>
      </c>
      <c r="H1260" t="s">
        <v>10679</v>
      </c>
      <c r="I1260" t="s">
        <v>892</v>
      </c>
      <c r="J1260">
        <v>1</v>
      </c>
      <c r="K1260" t="s">
        <v>13847</v>
      </c>
      <c r="L1260">
        <v>1</v>
      </c>
      <c r="M1260" t="s">
        <v>8278</v>
      </c>
      <c r="N1260">
        <v>1</v>
      </c>
      <c r="O1260" t="s">
        <v>13769</v>
      </c>
      <c r="P1260" t="s">
        <v>13848</v>
      </c>
      <c r="Q1260">
        <v>270103</v>
      </c>
      <c r="R1260" t="s">
        <v>13539</v>
      </c>
      <c r="S1260">
        <v>270103008</v>
      </c>
      <c r="T1260" t="s">
        <v>13735</v>
      </c>
      <c r="U1260">
        <v>38991.030657061587</v>
      </c>
      <c r="V1260">
        <v>51435.596327130974</v>
      </c>
      <c r="W1260">
        <v>71960.737335492144</v>
      </c>
    </row>
    <row r="1261" spans="6:23" x14ac:dyDescent="0.25">
      <c r="F1261">
        <v>13</v>
      </c>
      <c r="G1261">
        <v>13101</v>
      </c>
      <c r="H1261" t="s">
        <v>10679</v>
      </c>
      <c r="I1261" t="s">
        <v>892</v>
      </c>
      <c r="J1261">
        <v>1</v>
      </c>
      <c r="K1261" t="s">
        <v>13847</v>
      </c>
      <c r="L1261">
        <v>1</v>
      </c>
      <c r="M1261" t="s">
        <v>8278</v>
      </c>
      <c r="N1261">
        <v>1</v>
      </c>
      <c r="O1261" t="s">
        <v>13769</v>
      </c>
      <c r="P1261" t="s">
        <v>13849</v>
      </c>
      <c r="Q1261">
        <v>270103</v>
      </c>
      <c r="R1261" t="s">
        <v>13539</v>
      </c>
      <c r="S1261">
        <v>270103008</v>
      </c>
      <c r="T1261" t="s">
        <v>13735</v>
      </c>
      <c r="U1261">
        <v>0</v>
      </c>
      <c r="V1261">
        <v>18362.343576045103</v>
      </c>
      <c r="W1261">
        <v>5277.7163482277219</v>
      </c>
    </row>
    <row r="1262" spans="6:23" x14ac:dyDescent="0.25">
      <c r="F1262">
        <v>13</v>
      </c>
      <c r="G1262">
        <v>13101</v>
      </c>
      <c r="H1262" t="s">
        <v>10679</v>
      </c>
      <c r="I1262" t="s">
        <v>892</v>
      </c>
      <c r="J1262">
        <v>1</v>
      </c>
      <c r="K1262" t="s">
        <v>13847</v>
      </c>
      <c r="L1262">
        <v>2</v>
      </c>
      <c r="M1262" t="s">
        <v>13770</v>
      </c>
      <c r="N1262">
        <v>1</v>
      </c>
      <c r="O1262" t="s">
        <v>13769</v>
      </c>
      <c r="P1262" t="s">
        <v>13850</v>
      </c>
      <c r="Q1262">
        <v>270103</v>
      </c>
      <c r="R1262" t="s">
        <v>13539</v>
      </c>
      <c r="S1262">
        <v>270103008</v>
      </c>
      <c r="T1262" t="s">
        <v>13735</v>
      </c>
      <c r="U1262">
        <v>30772.584108024457</v>
      </c>
      <c r="V1262">
        <v>27365.19137427587</v>
      </c>
      <c r="W1262">
        <v>55221.864001777758</v>
      </c>
    </row>
    <row r="1263" spans="6:23" x14ac:dyDescent="0.25">
      <c r="F1263">
        <v>13</v>
      </c>
      <c r="G1263">
        <v>13101</v>
      </c>
      <c r="H1263" t="s">
        <v>10679</v>
      </c>
      <c r="I1263" t="s">
        <v>892</v>
      </c>
      <c r="J1263">
        <v>1</v>
      </c>
      <c r="K1263" t="s">
        <v>13847</v>
      </c>
      <c r="L1263">
        <v>2</v>
      </c>
      <c r="M1263" t="s">
        <v>13770</v>
      </c>
      <c r="N1263">
        <v>1</v>
      </c>
      <c r="O1263" t="s">
        <v>13769</v>
      </c>
      <c r="P1263" t="s">
        <v>13851</v>
      </c>
      <c r="Q1263">
        <v>270103</v>
      </c>
      <c r="R1263" t="s">
        <v>13539</v>
      </c>
      <c r="S1263">
        <v>270103008</v>
      </c>
      <c r="T1263" t="s">
        <v>13735</v>
      </c>
      <c r="U1263">
        <v>8218.4465490371313</v>
      </c>
      <c r="V1263">
        <v>42432.748528900192</v>
      </c>
      <c r="W1263">
        <v>22016.589681942045</v>
      </c>
    </row>
    <row r="1264" spans="6:23" x14ac:dyDescent="0.25">
      <c r="F1264">
        <v>13</v>
      </c>
      <c r="G1264">
        <v>13101</v>
      </c>
      <c r="H1264" t="s">
        <v>10679</v>
      </c>
      <c r="I1264" t="s">
        <v>892</v>
      </c>
      <c r="J1264">
        <v>2</v>
      </c>
      <c r="K1264" t="s">
        <v>13852</v>
      </c>
      <c r="L1264">
        <v>1</v>
      </c>
      <c r="M1264" t="s">
        <v>8278</v>
      </c>
      <c r="N1264">
        <v>1</v>
      </c>
      <c r="O1264" t="s">
        <v>13769</v>
      </c>
      <c r="P1264" t="s">
        <v>13848</v>
      </c>
      <c r="Q1264">
        <v>270103</v>
      </c>
      <c r="R1264" t="s">
        <v>13539</v>
      </c>
      <c r="S1264">
        <v>270103008</v>
      </c>
      <c r="T1264" t="s">
        <v>13735</v>
      </c>
      <c r="U1264">
        <v>38991.030657061587</v>
      </c>
      <c r="V1264">
        <v>66802.252184739817</v>
      </c>
      <c r="W1264">
        <v>75740.914615922578</v>
      </c>
    </row>
    <row r="1265" spans="6:23" x14ac:dyDescent="0.25">
      <c r="F1265">
        <v>13</v>
      </c>
      <c r="G1265">
        <v>13101</v>
      </c>
      <c r="H1265" t="s">
        <v>10679</v>
      </c>
      <c r="I1265" t="s">
        <v>892</v>
      </c>
      <c r="J1265">
        <v>2</v>
      </c>
      <c r="K1265" t="s">
        <v>13852</v>
      </c>
      <c r="L1265">
        <v>1</v>
      </c>
      <c r="M1265" t="s">
        <v>8278</v>
      </c>
      <c r="N1265">
        <v>1</v>
      </c>
      <c r="O1265" t="s">
        <v>13769</v>
      </c>
      <c r="P1265" t="s">
        <v>13849</v>
      </c>
      <c r="Q1265">
        <v>270103</v>
      </c>
      <c r="R1265" t="s">
        <v>13539</v>
      </c>
      <c r="S1265">
        <v>270103008</v>
      </c>
      <c r="T1265" t="s">
        <v>13735</v>
      </c>
      <c r="U1265">
        <v>0</v>
      </c>
      <c r="V1265">
        <v>2995.6877184363098</v>
      </c>
      <c r="W1265">
        <v>1497.5390677972862</v>
      </c>
    </row>
    <row r="1266" spans="6:23" x14ac:dyDescent="0.25">
      <c r="F1266">
        <v>13</v>
      </c>
      <c r="G1266">
        <v>13101</v>
      </c>
      <c r="H1266" t="s">
        <v>10679</v>
      </c>
      <c r="I1266" t="s">
        <v>892</v>
      </c>
      <c r="J1266">
        <v>3</v>
      </c>
      <c r="K1266" t="s">
        <v>13853</v>
      </c>
      <c r="L1266">
        <v>1</v>
      </c>
      <c r="M1266" t="s">
        <v>8278</v>
      </c>
      <c r="N1266">
        <v>1</v>
      </c>
      <c r="O1266" t="s">
        <v>13769</v>
      </c>
      <c r="P1266" t="s">
        <v>13848</v>
      </c>
      <c r="Q1266">
        <v>270103</v>
      </c>
      <c r="R1266" t="s">
        <v>13539</v>
      </c>
      <c r="S1266">
        <v>270103008</v>
      </c>
      <c r="T1266" t="s">
        <v>13735</v>
      </c>
      <c r="U1266">
        <v>38991.030657061587</v>
      </c>
      <c r="V1266">
        <v>51435.596327130974</v>
      </c>
      <c r="W1266">
        <v>71960.737335492144</v>
      </c>
    </row>
    <row r="1267" spans="6:23" x14ac:dyDescent="0.25">
      <c r="F1267">
        <v>13</v>
      </c>
      <c r="G1267">
        <v>13101</v>
      </c>
      <c r="H1267" t="s">
        <v>10679</v>
      </c>
      <c r="I1267" t="s">
        <v>892</v>
      </c>
      <c r="J1267">
        <v>3</v>
      </c>
      <c r="K1267" t="s">
        <v>13853</v>
      </c>
      <c r="L1267">
        <v>1</v>
      </c>
      <c r="M1267" t="s">
        <v>8278</v>
      </c>
      <c r="N1267">
        <v>1</v>
      </c>
      <c r="O1267" t="s">
        <v>13769</v>
      </c>
      <c r="P1267" t="s">
        <v>13849</v>
      </c>
      <c r="Q1267">
        <v>270103</v>
      </c>
      <c r="R1267" t="s">
        <v>13539</v>
      </c>
      <c r="S1267">
        <v>270103008</v>
      </c>
      <c r="T1267" t="s">
        <v>13735</v>
      </c>
      <c r="U1267">
        <v>0</v>
      </c>
      <c r="V1267">
        <v>18362.343576045103</v>
      </c>
      <c r="W1267">
        <v>5277.7163482277219</v>
      </c>
    </row>
    <row r="1268" spans="6:23" x14ac:dyDescent="0.25">
      <c r="F1268">
        <v>13</v>
      </c>
      <c r="G1268">
        <v>13102</v>
      </c>
      <c r="H1268" t="s">
        <v>10679</v>
      </c>
      <c r="I1268" t="s">
        <v>1827</v>
      </c>
      <c r="J1268">
        <v>1</v>
      </c>
      <c r="K1268" t="s">
        <v>13847</v>
      </c>
      <c r="L1268">
        <v>1</v>
      </c>
      <c r="M1268" t="s">
        <v>8278</v>
      </c>
      <c r="N1268">
        <v>1</v>
      </c>
      <c r="O1268" t="s">
        <v>13769</v>
      </c>
      <c r="P1268" t="s">
        <v>13848</v>
      </c>
      <c r="Q1268">
        <v>270103</v>
      </c>
      <c r="R1268" t="s">
        <v>13539</v>
      </c>
      <c r="S1268">
        <v>270103008</v>
      </c>
      <c r="T1268" t="s">
        <v>13735</v>
      </c>
      <c r="U1268">
        <v>59830.573370345555</v>
      </c>
      <c r="V1268">
        <v>178518.55428212928</v>
      </c>
      <c r="W1268">
        <v>99333.822971147514</v>
      </c>
    </row>
    <row r="1269" spans="6:23" x14ac:dyDescent="0.25">
      <c r="F1269">
        <v>13</v>
      </c>
      <c r="G1269">
        <v>13102</v>
      </c>
      <c r="H1269" t="s">
        <v>10679</v>
      </c>
      <c r="I1269" t="s">
        <v>1827</v>
      </c>
      <c r="J1269">
        <v>1</v>
      </c>
      <c r="K1269" t="s">
        <v>13847</v>
      </c>
      <c r="L1269">
        <v>1</v>
      </c>
      <c r="M1269" t="s">
        <v>8278</v>
      </c>
      <c r="N1269">
        <v>1</v>
      </c>
      <c r="O1269" t="s">
        <v>13769</v>
      </c>
      <c r="P1269" t="s">
        <v>13849</v>
      </c>
      <c r="Q1269">
        <v>270103</v>
      </c>
      <c r="R1269" t="s">
        <v>13539</v>
      </c>
      <c r="S1269">
        <v>270103008</v>
      </c>
      <c r="T1269" t="s">
        <v>13735</v>
      </c>
      <c r="U1269">
        <v>0</v>
      </c>
      <c r="V1269">
        <v>15561.446257138339</v>
      </c>
      <c r="W1269">
        <v>44078.536972523543</v>
      </c>
    </row>
    <row r="1270" spans="6:23" x14ac:dyDescent="0.25">
      <c r="F1270">
        <v>13</v>
      </c>
      <c r="G1270">
        <v>13102</v>
      </c>
      <c r="H1270" t="s">
        <v>10679</v>
      </c>
      <c r="I1270" t="s">
        <v>1827</v>
      </c>
      <c r="J1270">
        <v>1</v>
      </c>
      <c r="K1270" t="s">
        <v>13847</v>
      </c>
      <c r="L1270">
        <v>2</v>
      </c>
      <c r="M1270" t="s">
        <v>13770</v>
      </c>
      <c r="N1270">
        <v>1</v>
      </c>
      <c r="O1270" t="s">
        <v>13769</v>
      </c>
      <c r="P1270" t="s">
        <v>13850</v>
      </c>
      <c r="Q1270">
        <v>270103</v>
      </c>
      <c r="R1270" t="s">
        <v>13539</v>
      </c>
      <c r="S1270">
        <v>270103008</v>
      </c>
      <c r="T1270" t="s">
        <v>13735</v>
      </c>
      <c r="U1270">
        <v>37833.827893175076</v>
      </c>
      <c r="V1270">
        <v>98448.008091495823</v>
      </c>
      <c r="W1270">
        <v>71980.143608551632</v>
      </c>
    </row>
    <row r="1271" spans="6:23" x14ac:dyDescent="0.25">
      <c r="F1271">
        <v>13</v>
      </c>
      <c r="G1271">
        <v>13102</v>
      </c>
      <c r="H1271" t="s">
        <v>10679</v>
      </c>
      <c r="I1271" t="s">
        <v>1827</v>
      </c>
      <c r="J1271">
        <v>1</v>
      </c>
      <c r="K1271" t="s">
        <v>13847</v>
      </c>
      <c r="L1271">
        <v>2</v>
      </c>
      <c r="M1271" t="s">
        <v>13770</v>
      </c>
      <c r="N1271">
        <v>1</v>
      </c>
      <c r="O1271" t="s">
        <v>13769</v>
      </c>
      <c r="P1271" t="s">
        <v>13851</v>
      </c>
      <c r="Q1271">
        <v>270103</v>
      </c>
      <c r="R1271" t="s">
        <v>13539</v>
      </c>
      <c r="S1271">
        <v>270103008</v>
      </c>
      <c r="T1271" t="s">
        <v>13735</v>
      </c>
      <c r="U1271">
        <v>21996.74547717048</v>
      </c>
      <c r="V1271">
        <v>95631.992447771743</v>
      </c>
      <c r="W1271">
        <v>71432.216335119447</v>
      </c>
    </row>
    <row r="1272" spans="6:23" x14ac:dyDescent="0.25">
      <c r="F1272">
        <v>13</v>
      </c>
      <c r="G1272">
        <v>13102</v>
      </c>
      <c r="H1272" t="s">
        <v>10679</v>
      </c>
      <c r="I1272" t="s">
        <v>1827</v>
      </c>
      <c r="J1272">
        <v>2</v>
      </c>
      <c r="K1272" t="s">
        <v>13852</v>
      </c>
      <c r="L1272">
        <v>1</v>
      </c>
      <c r="M1272" t="s">
        <v>8278</v>
      </c>
      <c r="N1272">
        <v>1</v>
      </c>
      <c r="O1272" t="s">
        <v>13769</v>
      </c>
      <c r="P1272" t="s">
        <v>13848</v>
      </c>
      <c r="Q1272">
        <v>270103</v>
      </c>
      <c r="R1272" t="s">
        <v>13539</v>
      </c>
      <c r="S1272">
        <v>270103008</v>
      </c>
      <c r="T1272" t="s">
        <v>13735</v>
      </c>
      <c r="U1272">
        <v>59830.573370345555</v>
      </c>
      <c r="V1272">
        <v>194080.00053926764</v>
      </c>
      <c r="W1272">
        <v>134943.18323237807</v>
      </c>
    </row>
    <row r="1273" spans="6:23" x14ac:dyDescent="0.25">
      <c r="F1273">
        <v>13</v>
      </c>
      <c r="G1273">
        <v>13102</v>
      </c>
      <c r="H1273" t="s">
        <v>10679</v>
      </c>
      <c r="I1273" t="s">
        <v>1827</v>
      </c>
      <c r="J1273">
        <v>2</v>
      </c>
      <c r="K1273" t="s">
        <v>13852</v>
      </c>
      <c r="L1273">
        <v>1</v>
      </c>
      <c r="M1273" t="s">
        <v>8278</v>
      </c>
      <c r="N1273">
        <v>1</v>
      </c>
      <c r="O1273" t="s">
        <v>13769</v>
      </c>
      <c r="P1273" t="s">
        <v>13849</v>
      </c>
      <c r="Q1273">
        <v>270103</v>
      </c>
      <c r="R1273" t="s">
        <v>13539</v>
      </c>
      <c r="S1273">
        <v>270103008</v>
      </c>
      <c r="T1273" t="s">
        <v>13735</v>
      </c>
      <c r="U1273">
        <v>0</v>
      </c>
      <c r="V1273">
        <v>0</v>
      </c>
      <c r="W1273">
        <v>8469.1767112929774</v>
      </c>
    </row>
    <row r="1274" spans="6:23" x14ac:dyDescent="0.25">
      <c r="F1274">
        <v>13</v>
      </c>
      <c r="G1274">
        <v>13102</v>
      </c>
      <c r="H1274" t="s">
        <v>10679</v>
      </c>
      <c r="I1274" t="s">
        <v>1827</v>
      </c>
      <c r="J1274">
        <v>3</v>
      </c>
      <c r="K1274" t="s">
        <v>13853</v>
      </c>
      <c r="L1274">
        <v>1</v>
      </c>
      <c r="M1274" t="s">
        <v>8278</v>
      </c>
      <c r="N1274">
        <v>1</v>
      </c>
      <c r="O1274" t="s">
        <v>13769</v>
      </c>
      <c r="P1274" t="s">
        <v>13848</v>
      </c>
      <c r="Q1274">
        <v>270103</v>
      </c>
      <c r="R1274" t="s">
        <v>13539</v>
      </c>
      <c r="S1274">
        <v>270103008</v>
      </c>
      <c r="T1274" t="s">
        <v>13735</v>
      </c>
      <c r="U1274">
        <v>59830.573370345555</v>
      </c>
      <c r="V1274">
        <v>178518.55428212928</v>
      </c>
      <c r="W1274">
        <v>107802.9996824405</v>
      </c>
    </row>
    <row r="1275" spans="6:23" x14ac:dyDescent="0.25">
      <c r="F1275">
        <v>13</v>
      </c>
      <c r="G1275">
        <v>13102</v>
      </c>
      <c r="H1275" t="s">
        <v>10679</v>
      </c>
      <c r="I1275" t="s">
        <v>1827</v>
      </c>
      <c r="J1275">
        <v>3</v>
      </c>
      <c r="K1275" t="s">
        <v>13853</v>
      </c>
      <c r="L1275">
        <v>1</v>
      </c>
      <c r="M1275" t="s">
        <v>8278</v>
      </c>
      <c r="N1275">
        <v>1</v>
      </c>
      <c r="O1275" t="s">
        <v>13769</v>
      </c>
      <c r="P1275" t="s">
        <v>13849</v>
      </c>
      <c r="Q1275">
        <v>270103</v>
      </c>
      <c r="R1275" t="s">
        <v>13539</v>
      </c>
      <c r="S1275">
        <v>270103008</v>
      </c>
      <c r="T1275" t="s">
        <v>13735</v>
      </c>
      <c r="U1275">
        <v>0</v>
      </c>
      <c r="V1275">
        <v>15561.446257138339</v>
      </c>
      <c r="W1275">
        <v>35609.360261230569</v>
      </c>
    </row>
    <row r="1276" spans="6:23" x14ac:dyDescent="0.25">
      <c r="F1276">
        <v>13</v>
      </c>
      <c r="G1276">
        <v>13103</v>
      </c>
      <c r="H1276" t="s">
        <v>10679</v>
      </c>
      <c r="I1276" t="s">
        <v>1830</v>
      </c>
      <c r="J1276">
        <v>1</v>
      </c>
      <c r="K1276" t="s">
        <v>13847</v>
      </c>
      <c r="L1276">
        <v>1</v>
      </c>
      <c r="M1276" t="s">
        <v>8278</v>
      </c>
      <c r="N1276">
        <v>1</v>
      </c>
      <c r="O1276" t="s">
        <v>13769</v>
      </c>
      <c r="P1276" t="s">
        <v>13848</v>
      </c>
      <c r="Q1276">
        <v>270103</v>
      </c>
      <c r="R1276" t="s">
        <v>13539</v>
      </c>
      <c r="S1276">
        <v>270103008</v>
      </c>
      <c r="T1276" t="s">
        <v>13735</v>
      </c>
      <c r="U1276">
        <v>58285.385500575372</v>
      </c>
      <c r="V1276">
        <v>53405.32305244734</v>
      </c>
      <c r="W1276">
        <v>112324.90274785124</v>
      </c>
    </row>
    <row r="1277" spans="6:23" x14ac:dyDescent="0.25">
      <c r="F1277">
        <v>13</v>
      </c>
      <c r="G1277">
        <v>13103</v>
      </c>
      <c r="H1277" t="s">
        <v>10679</v>
      </c>
      <c r="I1277" t="s">
        <v>1830</v>
      </c>
      <c r="J1277">
        <v>1</v>
      </c>
      <c r="K1277" t="s">
        <v>13847</v>
      </c>
      <c r="L1277">
        <v>1</v>
      </c>
      <c r="M1277" t="s">
        <v>8278</v>
      </c>
      <c r="N1277">
        <v>1</v>
      </c>
      <c r="O1277" t="s">
        <v>13769</v>
      </c>
      <c r="P1277" t="s">
        <v>13849</v>
      </c>
      <c r="Q1277">
        <v>270103</v>
      </c>
      <c r="R1277" t="s">
        <v>13539</v>
      </c>
      <c r="S1277">
        <v>270103008</v>
      </c>
      <c r="T1277" t="s">
        <v>13735</v>
      </c>
      <c r="U1277">
        <v>10884.15803605677</v>
      </c>
      <c r="V1277">
        <v>36653.917967224406</v>
      </c>
      <c r="W1277">
        <v>50827.11630852204</v>
      </c>
    </row>
    <row r="1278" spans="6:23" x14ac:dyDescent="0.25">
      <c r="F1278">
        <v>13</v>
      </c>
      <c r="G1278">
        <v>13103</v>
      </c>
      <c r="H1278" t="s">
        <v>10679</v>
      </c>
      <c r="I1278" t="s">
        <v>1830</v>
      </c>
      <c r="J1278">
        <v>1</v>
      </c>
      <c r="K1278" t="s">
        <v>13847</v>
      </c>
      <c r="L1278">
        <v>2</v>
      </c>
      <c r="M1278" t="s">
        <v>13770</v>
      </c>
      <c r="N1278">
        <v>1</v>
      </c>
      <c r="O1278" t="s">
        <v>13769</v>
      </c>
      <c r="P1278" t="s">
        <v>13850</v>
      </c>
      <c r="Q1278">
        <v>270103</v>
      </c>
      <c r="R1278" t="s">
        <v>13539</v>
      </c>
      <c r="S1278">
        <v>270103008</v>
      </c>
      <c r="T1278" t="s">
        <v>13735</v>
      </c>
      <c r="U1278">
        <v>25430.160556742834</v>
      </c>
      <c r="V1278">
        <v>30554.631859951838</v>
      </c>
      <c r="W1278">
        <v>57224.449773902365</v>
      </c>
    </row>
    <row r="1279" spans="6:23" x14ac:dyDescent="0.25">
      <c r="F1279">
        <v>13</v>
      </c>
      <c r="G1279">
        <v>13103</v>
      </c>
      <c r="H1279" t="s">
        <v>10679</v>
      </c>
      <c r="I1279" t="s">
        <v>1830</v>
      </c>
      <c r="J1279">
        <v>1</v>
      </c>
      <c r="K1279" t="s">
        <v>13847</v>
      </c>
      <c r="L1279">
        <v>2</v>
      </c>
      <c r="M1279" t="s">
        <v>13770</v>
      </c>
      <c r="N1279">
        <v>1</v>
      </c>
      <c r="O1279" t="s">
        <v>13769</v>
      </c>
      <c r="P1279" t="s">
        <v>13851</v>
      </c>
      <c r="Q1279">
        <v>270103</v>
      </c>
      <c r="R1279" t="s">
        <v>13539</v>
      </c>
      <c r="S1279">
        <v>270103008</v>
      </c>
      <c r="T1279" t="s">
        <v>13735</v>
      </c>
      <c r="U1279">
        <v>43739.382979889306</v>
      </c>
      <c r="V1279">
        <v>59504.609159719912</v>
      </c>
      <c r="W1279">
        <v>105927.56928247094</v>
      </c>
    </row>
    <row r="1280" spans="6:23" x14ac:dyDescent="0.25">
      <c r="F1280">
        <v>13</v>
      </c>
      <c r="G1280">
        <v>13103</v>
      </c>
      <c r="H1280" t="s">
        <v>10679</v>
      </c>
      <c r="I1280" t="s">
        <v>1830</v>
      </c>
      <c r="J1280">
        <v>2</v>
      </c>
      <c r="K1280" t="s">
        <v>13852</v>
      </c>
      <c r="L1280">
        <v>1</v>
      </c>
      <c r="M1280" t="s">
        <v>8278</v>
      </c>
      <c r="N1280">
        <v>1</v>
      </c>
      <c r="O1280" t="s">
        <v>13769</v>
      </c>
      <c r="P1280" t="s">
        <v>13848</v>
      </c>
      <c r="Q1280">
        <v>270103</v>
      </c>
      <c r="R1280" t="s">
        <v>13539</v>
      </c>
      <c r="S1280">
        <v>270103008</v>
      </c>
      <c r="T1280" t="s">
        <v>13735</v>
      </c>
      <c r="U1280">
        <v>69169.543536632147</v>
      </c>
      <c r="V1280">
        <v>85705.081754510844</v>
      </c>
      <c r="W1280">
        <v>157921.45986326085</v>
      </c>
    </row>
    <row r="1281" spans="6:23" x14ac:dyDescent="0.25">
      <c r="F1281">
        <v>13</v>
      </c>
      <c r="G1281">
        <v>13103</v>
      </c>
      <c r="H1281" t="s">
        <v>10679</v>
      </c>
      <c r="I1281" t="s">
        <v>1830</v>
      </c>
      <c r="J1281">
        <v>2</v>
      </c>
      <c r="K1281" t="s">
        <v>13852</v>
      </c>
      <c r="L1281">
        <v>1</v>
      </c>
      <c r="M1281" t="s">
        <v>8278</v>
      </c>
      <c r="N1281">
        <v>1</v>
      </c>
      <c r="O1281" t="s">
        <v>13769</v>
      </c>
      <c r="P1281" t="s">
        <v>13849</v>
      </c>
      <c r="Q1281">
        <v>270103</v>
      </c>
      <c r="R1281" t="s">
        <v>13539</v>
      </c>
      <c r="S1281">
        <v>270103008</v>
      </c>
      <c r="T1281" t="s">
        <v>13735</v>
      </c>
      <c r="U1281">
        <v>0</v>
      </c>
      <c r="V1281">
        <v>4354.1592651609235</v>
      </c>
      <c r="W1281">
        <v>5230.5591931124791</v>
      </c>
    </row>
    <row r="1282" spans="6:23" x14ac:dyDescent="0.25">
      <c r="F1282">
        <v>13</v>
      </c>
      <c r="G1282">
        <v>13103</v>
      </c>
      <c r="H1282" t="s">
        <v>10679</v>
      </c>
      <c r="I1282" t="s">
        <v>1830</v>
      </c>
      <c r="J1282">
        <v>3</v>
      </c>
      <c r="K1282" t="s">
        <v>13853</v>
      </c>
      <c r="L1282">
        <v>1</v>
      </c>
      <c r="M1282" t="s">
        <v>8278</v>
      </c>
      <c r="N1282">
        <v>1</v>
      </c>
      <c r="O1282" t="s">
        <v>13769</v>
      </c>
      <c r="P1282" t="s">
        <v>13848</v>
      </c>
      <c r="Q1282">
        <v>270103</v>
      </c>
      <c r="R1282" t="s">
        <v>13539</v>
      </c>
      <c r="S1282">
        <v>270103008</v>
      </c>
      <c r="T1282" t="s">
        <v>13735</v>
      </c>
      <c r="U1282">
        <v>58285.385500575372</v>
      </c>
      <c r="V1282">
        <v>53405.32305244734</v>
      </c>
      <c r="W1282">
        <v>112324.90274785124</v>
      </c>
    </row>
    <row r="1283" spans="6:23" x14ac:dyDescent="0.25">
      <c r="F1283">
        <v>13</v>
      </c>
      <c r="G1283">
        <v>13103</v>
      </c>
      <c r="H1283" t="s">
        <v>10679</v>
      </c>
      <c r="I1283" t="s">
        <v>1830</v>
      </c>
      <c r="J1283">
        <v>3</v>
      </c>
      <c r="K1283" t="s">
        <v>13853</v>
      </c>
      <c r="L1283">
        <v>1</v>
      </c>
      <c r="M1283" t="s">
        <v>8278</v>
      </c>
      <c r="N1283">
        <v>1</v>
      </c>
      <c r="O1283" t="s">
        <v>13769</v>
      </c>
      <c r="P1283" t="s">
        <v>13849</v>
      </c>
      <c r="Q1283">
        <v>270103</v>
      </c>
      <c r="R1283" t="s">
        <v>13539</v>
      </c>
      <c r="S1283">
        <v>270103008</v>
      </c>
      <c r="T1283" t="s">
        <v>13735</v>
      </c>
      <c r="U1283">
        <v>10884.15803605677</v>
      </c>
      <c r="V1283">
        <v>36653.917967224406</v>
      </c>
      <c r="W1283">
        <v>50827.11630852204</v>
      </c>
    </row>
    <row r="1284" spans="6:23" x14ac:dyDescent="0.25">
      <c r="F1284">
        <v>13</v>
      </c>
      <c r="G1284">
        <v>13104</v>
      </c>
      <c r="H1284" t="s">
        <v>10679</v>
      </c>
      <c r="I1284" t="s">
        <v>1833</v>
      </c>
      <c r="J1284">
        <v>1</v>
      </c>
      <c r="K1284" t="s">
        <v>13847</v>
      </c>
      <c r="L1284">
        <v>1</v>
      </c>
      <c r="M1284" t="s">
        <v>8278</v>
      </c>
      <c r="N1284">
        <v>1</v>
      </c>
      <c r="O1284" t="s">
        <v>13769</v>
      </c>
      <c r="P1284" t="s">
        <v>13848</v>
      </c>
      <c r="Q1284">
        <v>270103</v>
      </c>
      <c r="R1284" t="s">
        <v>13539</v>
      </c>
      <c r="S1284">
        <v>270103008</v>
      </c>
      <c r="T1284" t="s">
        <v>13735</v>
      </c>
      <c r="U1284">
        <v>47730.932934545039</v>
      </c>
      <c r="V1284">
        <v>86813.46133736115</v>
      </c>
      <c r="W1284">
        <v>45257.420385119563</v>
      </c>
    </row>
    <row r="1285" spans="6:23" x14ac:dyDescent="0.25">
      <c r="F1285">
        <v>13</v>
      </c>
      <c r="G1285">
        <v>13104</v>
      </c>
      <c r="H1285" t="s">
        <v>10679</v>
      </c>
      <c r="I1285" t="s">
        <v>1833</v>
      </c>
      <c r="J1285">
        <v>1</v>
      </c>
      <c r="K1285" t="s">
        <v>13847</v>
      </c>
      <c r="L1285">
        <v>1</v>
      </c>
      <c r="M1285" t="s">
        <v>8278</v>
      </c>
      <c r="N1285">
        <v>1</v>
      </c>
      <c r="O1285" t="s">
        <v>13769</v>
      </c>
      <c r="P1285" t="s">
        <v>13849</v>
      </c>
      <c r="Q1285">
        <v>270103</v>
      </c>
      <c r="R1285" t="s">
        <v>13539</v>
      </c>
      <c r="S1285">
        <v>270103008</v>
      </c>
      <c r="T1285" t="s">
        <v>13735</v>
      </c>
      <c r="U1285">
        <v>17643.50626941217</v>
      </c>
      <c r="V1285">
        <v>18241.587924378957</v>
      </c>
      <c r="W1285">
        <v>6042.8576043386656</v>
      </c>
    </row>
    <row r="1286" spans="6:23" x14ac:dyDescent="0.25">
      <c r="F1286">
        <v>13</v>
      </c>
      <c r="G1286">
        <v>13104</v>
      </c>
      <c r="H1286" t="s">
        <v>10679</v>
      </c>
      <c r="I1286" t="s">
        <v>1833</v>
      </c>
      <c r="J1286">
        <v>1</v>
      </c>
      <c r="K1286" t="s">
        <v>13847</v>
      </c>
      <c r="L1286">
        <v>2</v>
      </c>
      <c r="M1286" t="s">
        <v>13770</v>
      </c>
      <c r="N1286">
        <v>1</v>
      </c>
      <c r="O1286" t="s">
        <v>13769</v>
      </c>
      <c r="P1286" t="s">
        <v>13850</v>
      </c>
      <c r="Q1286">
        <v>270103</v>
      </c>
      <c r="R1286" t="s">
        <v>13539</v>
      </c>
      <c r="S1286">
        <v>270103008</v>
      </c>
      <c r="T1286" t="s">
        <v>13735</v>
      </c>
      <c r="U1286">
        <v>34371.045668929022</v>
      </c>
      <c r="V1286">
        <v>60907.434456331946</v>
      </c>
      <c r="W1286">
        <v>41245.949148909924</v>
      </c>
    </row>
    <row r="1287" spans="6:23" x14ac:dyDescent="0.25">
      <c r="F1287">
        <v>13</v>
      </c>
      <c r="G1287">
        <v>13104</v>
      </c>
      <c r="H1287" t="s">
        <v>10679</v>
      </c>
      <c r="I1287" t="s">
        <v>1833</v>
      </c>
      <c r="J1287">
        <v>1</v>
      </c>
      <c r="K1287" t="s">
        <v>13847</v>
      </c>
      <c r="L1287">
        <v>2</v>
      </c>
      <c r="M1287" t="s">
        <v>13770</v>
      </c>
      <c r="N1287">
        <v>1</v>
      </c>
      <c r="O1287" t="s">
        <v>13769</v>
      </c>
      <c r="P1287" t="s">
        <v>13851</v>
      </c>
      <c r="Q1287">
        <v>270103</v>
      </c>
      <c r="R1287" t="s">
        <v>13539</v>
      </c>
      <c r="S1287">
        <v>270103008</v>
      </c>
      <c r="T1287" t="s">
        <v>13735</v>
      </c>
      <c r="U1287">
        <v>31003.393535028183</v>
      </c>
      <c r="V1287">
        <v>44147.614805408142</v>
      </c>
      <c r="W1287">
        <v>10054.328840548307</v>
      </c>
    </row>
    <row r="1288" spans="6:23" x14ac:dyDescent="0.25">
      <c r="F1288">
        <v>13</v>
      </c>
      <c r="G1288">
        <v>13104</v>
      </c>
      <c r="H1288" t="s">
        <v>10679</v>
      </c>
      <c r="I1288" t="s">
        <v>1833</v>
      </c>
      <c r="J1288">
        <v>2</v>
      </c>
      <c r="K1288" t="s">
        <v>13852</v>
      </c>
      <c r="L1288">
        <v>1</v>
      </c>
      <c r="M1288" t="s">
        <v>8278</v>
      </c>
      <c r="N1288">
        <v>1</v>
      </c>
      <c r="O1288" t="s">
        <v>13769</v>
      </c>
      <c r="P1288" t="s">
        <v>13848</v>
      </c>
      <c r="Q1288">
        <v>270103</v>
      </c>
      <c r="R1288" t="s">
        <v>13539</v>
      </c>
      <c r="S1288">
        <v>270103008</v>
      </c>
      <c r="T1288" t="s">
        <v>13735</v>
      </c>
      <c r="U1288">
        <v>60071.321753134704</v>
      </c>
      <c r="V1288">
        <v>100968.20203350415</v>
      </c>
      <c r="W1288">
        <v>51300.277989458227</v>
      </c>
    </row>
    <row r="1289" spans="6:23" x14ac:dyDescent="0.25">
      <c r="F1289">
        <v>13</v>
      </c>
      <c r="G1289">
        <v>13104</v>
      </c>
      <c r="H1289" t="s">
        <v>10679</v>
      </c>
      <c r="I1289" t="s">
        <v>1833</v>
      </c>
      <c r="J1289">
        <v>2</v>
      </c>
      <c r="K1289" t="s">
        <v>13852</v>
      </c>
      <c r="L1289">
        <v>1</v>
      </c>
      <c r="M1289" t="s">
        <v>8278</v>
      </c>
      <c r="N1289">
        <v>1</v>
      </c>
      <c r="O1289" t="s">
        <v>13769</v>
      </c>
      <c r="P1289" t="s">
        <v>13849</v>
      </c>
      <c r="Q1289">
        <v>270103</v>
      </c>
      <c r="R1289" t="s">
        <v>13539</v>
      </c>
      <c r="S1289">
        <v>270103008</v>
      </c>
      <c r="T1289" t="s">
        <v>13735</v>
      </c>
      <c r="U1289">
        <v>5303.1174508225013</v>
      </c>
      <c r="V1289">
        <v>4086.8472282359935</v>
      </c>
      <c r="W1289">
        <v>0</v>
      </c>
    </row>
    <row r="1290" spans="6:23" x14ac:dyDescent="0.25">
      <c r="F1290">
        <v>13</v>
      </c>
      <c r="G1290">
        <v>13104</v>
      </c>
      <c r="H1290" t="s">
        <v>10679</v>
      </c>
      <c r="I1290" t="s">
        <v>1833</v>
      </c>
      <c r="J1290">
        <v>3</v>
      </c>
      <c r="K1290" t="s">
        <v>13853</v>
      </c>
      <c r="L1290">
        <v>1</v>
      </c>
      <c r="M1290" t="s">
        <v>8278</v>
      </c>
      <c r="N1290">
        <v>1</v>
      </c>
      <c r="O1290" t="s">
        <v>13769</v>
      </c>
      <c r="P1290" t="s">
        <v>13848</v>
      </c>
      <c r="Q1290">
        <v>270103</v>
      </c>
      <c r="R1290" t="s">
        <v>13539</v>
      </c>
      <c r="S1290">
        <v>270103008</v>
      </c>
      <c r="T1290" t="s">
        <v>13735</v>
      </c>
      <c r="U1290">
        <v>47730.932934545039</v>
      </c>
      <c r="V1290">
        <v>86813.46133736115</v>
      </c>
      <c r="W1290">
        <v>45257.420385119563</v>
      </c>
    </row>
    <row r="1291" spans="6:23" x14ac:dyDescent="0.25">
      <c r="F1291">
        <v>13</v>
      </c>
      <c r="G1291">
        <v>13104</v>
      </c>
      <c r="H1291" t="s">
        <v>10679</v>
      </c>
      <c r="I1291" t="s">
        <v>1833</v>
      </c>
      <c r="J1291">
        <v>3</v>
      </c>
      <c r="K1291" t="s">
        <v>13853</v>
      </c>
      <c r="L1291">
        <v>1</v>
      </c>
      <c r="M1291" t="s">
        <v>8278</v>
      </c>
      <c r="N1291">
        <v>1</v>
      </c>
      <c r="O1291" t="s">
        <v>13769</v>
      </c>
      <c r="P1291" t="s">
        <v>13849</v>
      </c>
      <c r="Q1291">
        <v>270103</v>
      </c>
      <c r="R1291" t="s">
        <v>13539</v>
      </c>
      <c r="S1291">
        <v>270103008</v>
      </c>
      <c r="T1291" t="s">
        <v>13735</v>
      </c>
      <c r="U1291">
        <v>17643.50626941217</v>
      </c>
      <c r="V1291">
        <v>18241.587924378957</v>
      </c>
      <c r="W1291">
        <v>6042.8576043386656</v>
      </c>
    </row>
    <row r="1292" spans="6:23" x14ac:dyDescent="0.25">
      <c r="F1292">
        <v>13</v>
      </c>
      <c r="G1292">
        <v>13105</v>
      </c>
      <c r="H1292" t="s">
        <v>10679</v>
      </c>
      <c r="I1292" t="s">
        <v>1836</v>
      </c>
      <c r="J1292">
        <v>1</v>
      </c>
      <c r="K1292" t="s">
        <v>13847</v>
      </c>
      <c r="L1292">
        <v>1</v>
      </c>
      <c r="M1292" t="s">
        <v>8278</v>
      </c>
      <c r="N1292">
        <v>1</v>
      </c>
      <c r="O1292" t="s">
        <v>13769</v>
      </c>
      <c r="P1292" t="s">
        <v>13848</v>
      </c>
      <c r="Q1292">
        <v>270103</v>
      </c>
      <c r="R1292" t="s">
        <v>13539</v>
      </c>
      <c r="S1292">
        <v>270103008</v>
      </c>
      <c r="T1292" t="s">
        <v>13735</v>
      </c>
      <c r="U1292">
        <v>67588.375867977273</v>
      </c>
      <c r="V1292">
        <v>14614.89249999335</v>
      </c>
      <c r="W1292">
        <v>34809.328040146211</v>
      </c>
    </row>
    <row r="1293" spans="6:23" x14ac:dyDescent="0.25">
      <c r="F1293">
        <v>13</v>
      </c>
      <c r="G1293">
        <v>13105</v>
      </c>
      <c r="H1293" t="s">
        <v>10679</v>
      </c>
      <c r="I1293" t="s">
        <v>1836</v>
      </c>
      <c r="J1293">
        <v>1</v>
      </c>
      <c r="K1293" t="s">
        <v>13847</v>
      </c>
      <c r="L1293">
        <v>1</v>
      </c>
      <c r="M1293" t="s">
        <v>8278</v>
      </c>
      <c r="N1293">
        <v>1</v>
      </c>
      <c r="O1293" t="s">
        <v>13769</v>
      </c>
      <c r="P1293" t="s">
        <v>13849</v>
      </c>
      <c r="Q1293">
        <v>270103</v>
      </c>
      <c r="R1293" t="s">
        <v>13539</v>
      </c>
      <c r="S1293">
        <v>270103008</v>
      </c>
      <c r="T1293" t="s">
        <v>13735</v>
      </c>
      <c r="U1293">
        <v>0</v>
      </c>
      <c r="V1293">
        <v>29065.267506480184</v>
      </c>
      <c r="W1293">
        <v>5721.7094673841239</v>
      </c>
    </row>
    <row r="1294" spans="6:23" x14ac:dyDescent="0.25">
      <c r="F1294">
        <v>13</v>
      </c>
      <c r="G1294">
        <v>13105</v>
      </c>
      <c r="H1294" t="s">
        <v>10679</v>
      </c>
      <c r="I1294" t="s">
        <v>1836</v>
      </c>
      <c r="J1294">
        <v>1</v>
      </c>
      <c r="K1294" t="s">
        <v>13847</v>
      </c>
      <c r="L1294">
        <v>2</v>
      </c>
      <c r="M1294" t="s">
        <v>13770</v>
      </c>
      <c r="N1294">
        <v>1</v>
      </c>
      <c r="O1294" t="s">
        <v>13769</v>
      </c>
      <c r="P1294" t="s">
        <v>13850</v>
      </c>
      <c r="Q1294">
        <v>270103</v>
      </c>
      <c r="R1294" t="s">
        <v>13539</v>
      </c>
      <c r="S1294">
        <v>270103008</v>
      </c>
      <c r="T1294" t="s">
        <v>13735</v>
      </c>
      <c r="U1294">
        <v>49094.82369916133</v>
      </c>
      <c r="V1294">
        <v>6873.0025850515576</v>
      </c>
      <c r="W1294">
        <v>23344.852859425951</v>
      </c>
    </row>
    <row r="1295" spans="6:23" x14ac:dyDescent="0.25">
      <c r="F1295">
        <v>13</v>
      </c>
      <c r="G1295">
        <v>13105</v>
      </c>
      <c r="H1295" t="s">
        <v>10679</v>
      </c>
      <c r="I1295" t="s">
        <v>1836</v>
      </c>
      <c r="J1295">
        <v>1</v>
      </c>
      <c r="K1295" t="s">
        <v>13847</v>
      </c>
      <c r="L1295">
        <v>2</v>
      </c>
      <c r="M1295" t="s">
        <v>13770</v>
      </c>
      <c r="N1295">
        <v>1</v>
      </c>
      <c r="O1295" t="s">
        <v>13769</v>
      </c>
      <c r="P1295" t="s">
        <v>13851</v>
      </c>
      <c r="Q1295">
        <v>270103</v>
      </c>
      <c r="R1295" t="s">
        <v>13539</v>
      </c>
      <c r="S1295">
        <v>270103008</v>
      </c>
      <c r="T1295" t="s">
        <v>13735</v>
      </c>
      <c r="U1295">
        <v>18493.552168815942</v>
      </c>
      <c r="V1295">
        <v>36807.15742142198</v>
      </c>
      <c r="W1295">
        <v>17186.184648104383</v>
      </c>
    </row>
    <row r="1296" spans="6:23" x14ac:dyDescent="0.25">
      <c r="F1296">
        <v>13</v>
      </c>
      <c r="G1296">
        <v>13105</v>
      </c>
      <c r="H1296" t="s">
        <v>10679</v>
      </c>
      <c r="I1296" t="s">
        <v>1836</v>
      </c>
      <c r="J1296">
        <v>2</v>
      </c>
      <c r="K1296" t="s">
        <v>13852</v>
      </c>
      <c r="L1296">
        <v>1</v>
      </c>
      <c r="M1296" t="s">
        <v>8278</v>
      </c>
      <c r="N1296">
        <v>1</v>
      </c>
      <c r="O1296" t="s">
        <v>13769</v>
      </c>
      <c r="P1296" t="s">
        <v>13848</v>
      </c>
      <c r="Q1296">
        <v>270103</v>
      </c>
      <c r="R1296" t="s">
        <v>13539</v>
      </c>
      <c r="S1296">
        <v>270103008</v>
      </c>
      <c r="T1296" t="s">
        <v>13735</v>
      </c>
      <c r="U1296">
        <v>67588.375867977273</v>
      </c>
      <c r="V1296">
        <v>35938.270091531747</v>
      </c>
      <c r="W1296">
        <v>36361.847127784778</v>
      </c>
    </row>
    <row r="1297" spans="6:23" x14ac:dyDescent="0.25">
      <c r="F1297">
        <v>13</v>
      </c>
      <c r="G1297">
        <v>13105</v>
      </c>
      <c r="H1297" t="s">
        <v>10679</v>
      </c>
      <c r="I1297" t="s">
        <v>1836</v>
      </c>
      <c r="J1297">
        <v>2</v>
      </c>
      <c r="K1297" t="s">
        <v>13852</v>
      </c>
      <c r="L1297">
        <v>1</v>
      </c>
      <c r="M1297" t="s">
        <v>8278</v>
      </c>
      <c r="N1297">
        <v>1</v>
      </c>
      <c r="O1297" t="s">
        <v>13769</v>
      </c>
      <c r="P1297" t="s">
        <v>13849</v>
      </c>
      <c r="Q1297">
        <v>270103</v>
      </c>
      <c r="R1297" t="s">
        <v>13539</v>
      </c>
      <c r="S1297">
        <v>270103008</v>
      </c>
      <c r="T1297" t="s">
        <v>13735</v>
      </c>
      <c r="U1297">
        <v>0</v>
      </c>
      <c r="V1297">
        <v>7741.8899149417912</v>
      </c>
      <c r="W1297">
        <v>4169.190379745557</v>
      </c>
    </row>
    <row r="1298" spans="6:23" x14ac:dyDescent="0.25">
      <c r="F1298">
        <v>13</v>
      </c>
      <c r="G1298">
        <v>13105</v>
      </c>
      <c r="H1298" t="s">
        <v>10679</v>
      </c>
      <c r="I1298" t="s">
        <v>1836</v>
      </c>
      <c r="J1298">
        <v>3</v>
      </c>
      <c r="K1298" t="s">
        <v>13853</v>
      </c>
      <c r="L1298">
        <v>1</v>
      </c>
      <c r="M1298" t="s">
        <v>8278</v>
      </c>
      <c r="N1298">
        <v>1</v>
      </c>
      <c r="O1298" t="s">
        <v>13769</v>
      </c>
      <c r="P1298" t="s">
        <v>13848</v>
      </c>
      <c r="Q1298">
        <v>270103</v>
      </c>
      <c r="R1298" t="s">
        <v>13539</v>
      </c>
      <c r="S1298">
        <v>270103008</v>
      </c>
      <c r="T1298" t="s">
        <v>13735</v>
      </c>
      <c r="U1298">
        <v>67588.375867977273</v>
      </c>
      <c r="V1298">
        <v>14614.89249999335</v>
      </c>
      <c r="W1298">
        <v>34809.328040146211</v>
      </c>
    </row>
    <row r="1299" spans="6:23" x14ac:dyDescent="0.25">
      <c r="F1299">
        <v>13</v>
      </c>
      <c r="G1299">
        <v>13105</v>
      </c>
      <c r="H1299" t="s">
        <v>10679</v>
      </c>
      <c r="I1299" t="s">
        <v>1836</v>
      </c>
      <c r="J1299">
        <v>3</v>
      </c>
      <c r="K1299" t="s">
        <v>13853</v>
      </c>
      <c r="L1299">
        <v>1</v>
      </c>
      <c r="M1299" t="s">
        <v>8278</v>
      </c>
      <c r="N1299">
        <v>1</v>
      </c>
      <c r="O1299" t="s">
        <v>13769</v>
      </c>
      <c r="P1299" t="s">
        <v>13849</v>
      </c>
      <c r="Q1299">
        <v>270103</v>
      </c>
      <c r="R1299" t="s">
        <v>13539</v>
      </c>
      <c r="S1299">
        <v>270103008</v>
      </c>
      <c r="T1299" t="s">
        <v>13735</v>
      </c>
      <c r="U1299">
        <v>0</v>
      </c>
      <c r="V1299">
        <v>29065.267506480184</v>
      </c>
      <c r="W1299">
        <v>5721.7094673841239</v>
      </c>
    </row>
    <row r="1300" spans="6:23" x14ac:dyDescent="0.25">
      <c r="F1300">
        <v>13</v>
      </c>
      <c r="G1300">
        <v>13106</v>
      </c>
      <c r="H1300" t="s">
        <v>10679</v>
      </c>
      <c r="I1300" t="s">
        <v>1839</v>
      </c>
      <c r="J1300">
        <v>1</v>
      </c>
      <c r="K1300" t="s">
        <v>13847</v>
      </c>
      <c r="L1300">
        <v>1</v>
      </c>
      <c r="M1300" t="s">
        <v>8278</v>
      </c>
      <c r="N1300">
        <v>1</v>
      </c>
      <c r="O1300" t="s">
        <v>13769</v>
      </c>
      <c r="P1300" t="s">
        <v>13848</v>
      </c>
      <c r="Q1300">
        <v>270103</v>
      </c>
      <c r="R1300" t="s">
        <v>13539</v>
      </c>
      <c r="S1300">
        <v>270103008</v>
      </c>
      <c r="T1300" t="s">
        <v>13735</v>
      </c>
      <c r="U1300">
        <v>62742.774566473985</v>
      </c>
      <c r="V1300">
        <v>39709.417145177074</v>
      </c>
      <c r="W1300">
        <v>45132.092804871667</v>
      </c>
    </row>
    <row r="1301" spans="6:23" x14ac:dyDescent="0.25">
      <c r="F1301">
        <v>13</v>
      </c>
      <c r="G1301">
        <v>13106</v>
      </c>
      <c r="H1301" t="s">
        <v>10679</v>
      </c>
      <c r="I1301" t="s">
        <v>1839</v>
      </c>
      <c r="J1301">
        <v>1</v>
      </c>
      <c r="K1301" t="s">
        <v>13847</v>
      </c>
      <c r="L1301">
        <v>1</v>
      </c>
      <c r="M1301" t="s">
        <v>8278</v>
      </c>
      <c r="N1301">
        <v>1</v>
      </c>
      <c r="O1301" t="s">
        <v>13769</v>
      </c>
      <c r="P1301" t="s">
        <v>13849</v>
      </c>
      <c r="Q1301">
        <v>270103</v>
      </c>
      <c r="R1301" t="s">
        <v>13539</v>
      </c>
      <c r="S1301">
        <v>270103008</v>
      </c>
      <c r="T1301" t="s">
        <v>13735</v>
      </c>
      <c r="U1301">
        <v>2277.4566473988439</v>
      </c>
      <c r="V1301">
        <v>0</v>
      </c>
      <c r="W1301">
        <v>0</v>
      </c>
    </row>
    <row r="1302" spans="6:23" x14ac:dyDescent="0.25">
      <c r="F1302">
        <v>13</v>
      </c>
      <c r="G1302">
        <v>13106</v>
      </c>
      <c r="H1302" t="s">
        <v>10679</v>
      </c>
      <c r="I1302" t="s">
        <v>1839</v>
      </c>
      <c r="J1302">
        <v>1</v>
      </c>
      <c r="K1302" t="s">
        <v>13847</v>
      </c>
      <c r="L1302">
        <v>2</v>
      </c>
      <c r="M1302" t="s">
        <v>13770</v>
      </c>
      <c r="N1302">
        <v>1</v>
      </c>
      <c r="O1302" t="s">
        <v>13769</v>
      </c>
      <c r="P1302" t="s">
        <v>13850</v>
      </c>
      <c r="Q1302">
        <v>270103</v>
      </c>
      <c r="R1302" t="s">
        <v>13539</v>
      </c>
      <c r="S1302">
        <v>270103008</v>
      </c>
      <c r="T1302" t="s">
        <v>13735</v>
      </c>
      <c r="U1302">
        <v>52596.820809248558</v>
      </c>
      <c r="V1302">
        <v>27292.245778696866</v>
      </c>
      <c r="W1302">
        <v>34573.436735447372</v>
      </c>
    </row>
    <row r="1303" spans="6:23" x14ac:dyDescent="0.25">
      <c r="F1303">
        <v>13</v>
      </c>
      <c r="G1303">
        <v>13106</v>
      </c>
      <c r="H1303" t="s">
        <v>10679</v>
      </c>
      <c r="I1303" t="s">
        <v>1839</v>
      </c>
      <c r="J1303">
        <v>1</v>
      </c>
      <c r="K1303" t="s">
        <v>13847</v>
      </c>
      <c r="L1303">
        <v>2</v>
      </c>
      <c r="M1303" t="s">
        <v>13770</v>
      </c>
      <c r="N1303">
        <v>1</v>
      </c>
      <c r="O1303" t="s">
        <v>13769</v>
      </c>
      <c r="P1303" t="s">
        <v>13851</v>
      </c>
      <c r="Q1303">
        <v>270103</v>
      </c>
      <c r="R1303" t="s">
        <v>13539</v>
      </c>
      <c r="S1303">
        <v>270103008</v>
      </c>
      <c r="T1303" t="s">
        <v>13735</v>
      </c>
      <c r="U1303">
        <v>12423.410404624277</v>
      </c>
      <c r="V1303">
        <v>12417.171366480208</v>
      </c>
      <c r="W1303">
        <v>10558.656069424307</v>
      </c>
    </row>
    <row r="1304" spans="6:23" x14ac:dyDescent="0.25">
      <c r="F1304">
        <v>13</v>
      </c>
      <c r="G1304">
        <v>13106</v>
      </c>
      <c r="H1304" t="s">
        <v>10679</v>
      </c>
      <c r="I1304" t="s">
        <v>1839</v>
      </c>
      <c r="J1304">
        <v>2</v>
      </c>
      <c r="K1304" t="s">
        <v>13852</v>
      </c>
      <c r="L1304">
        <v>1</v>
      </c>
      <c r="M1304" t="s">
        <v>8278</v>
      </c>
      <c r="N1304">
        <v>1</v>
      </c>
      <c r="O1304" t="s">
        <v>13769</v>
      </c>
      <c r="P1304" t="s">
        <v>13848</v>
      </c>
      <c r="Q1304">
        <v>270103</v>
      </c>
      <c r="R1304" t="s">
        <v>13539</v>
      </c>
      <c r="S1304">
        <v>270103008</v>
      </c>
      <c r="T1304" t="s">
        <v>13735</v>
      </c>
      <c r="U1304">
        <v>62742.774566473985</v>
      </c>
      <c r="V1304">
        <v>39709.417145177074</v>
      </c>
      <c r="W1304">
        <v>45132.092804871667</v>
      </c>
    </row>
    <row r="1305" spans="6:23" x14ac:dyDescent="0.25">
      <c r="F1305">
        <v>13</v>
      </c>
      <c r="G1305">
        <v>13106</v>
      </c>
      <c r="H1305" t="s">
        <v>10679</v>
      </c>
      <c r="I1305" t="s">
        <v>1839</v>
      </c>
      <c r="J1305">
        <v>2</v>
      </c>
      <c r="K1305" t="s">
        <v>13852</v>
      </c>
      <c r="L1305">
        <v>1</v>
      </c>
      <c r="M1305" t="s">
        <v>8278</v>
      </c>
      <c r="N1305">
        <v>1</v>
      </c>
      <c r="O1305" t="s">
        <v>13769</v>
      </c>
      <c r="P1305" t="s">
        <v>13849</v>
      </c>
      <c r="Q1305">
        <v>270103</v>
      </c>
      <c r="R1305" t="s">
        <v>13539</v>
      </c>
      <c r="S1305">
        <v>270103008</v>
      </c>
      <c r="T1305" t="s">
        <v>13735</v>
      </c>
      <c r="U1305">
        <v>2277.4566473988439</v>
      </c>
      <c r="V1305">
        <v>0</v>
      </c>
      <c r="W1305">
        <v>0</v>
      </c>
    </row>
    <row r="1306" spans="6:23" x14ac:dyDescent="0.25">
      <c r="F1306">
        <v>13</v>
      </c>
      <c r="G1306">
        <v>13106</v>
      </c>
      <c r="H1306" t="s">
        <v>10679</v>
      </c>
      <c r="I1306" t="s">
        <v>1839</v>
      </c>
      <c r="J1306">
        <v>3</v>
      </c>
      <c r="K1306" t="s">
        <v>13853</v>
      </c>
      <c r="L1306">
        <v>1</v>
      </c>
      <c r="M1306" t="s">
        <v>8278</v>
      </c>
      <c r="N1306">
        <v>1</v>
      </c>
      <c r="O1306" t="s">
        <v>13769</v>
      </c>
      <c r="P1306" t="s">
        <v>13848</v>
      </c>
      <c r="Q1306">
        <v>270103</v>
      </c>
      <c r="R1306" t="s">
        <v>13539</v>
      </c>
      <c r="S1306">
        <v>270103008</v>
      </c>
      <c r="T1306" t="s">
        <v>13735</v>
      </c>
      <c r="U1306">
        <v>62742.774566473985</v>
      </c>
      <c r="V1306">
        <v>39709.417145177074</v>
      </c>
      <c r="W1306">
        <v>45132.092804871667</v>
      </c>
    </row>
    <row r="1307" spans="6:23" x14ac:dyDescent="0.25">
      <c r="F1307">
        <v>13</v>
      </c>
      <c r="G1307">
        <v>13106</v>
      </c>
      <c r="H1307" t="s">
        <v>10679</v>
      </c>
      <c r="I1307" t="s">
        <v>1839</v>
      </c>
      <c r="J1307">
        <v>3</v>
      </c>
      <c r="K1307" t="s">
        <v>13853</v>
      </c>
      <c r="L1307">
        <v>1</v>
      </c>
      <c r="M1307" t="s">
        <v>8278</v>
      </c>
      <c r="N1307">
        <v>1</v>
      </c>
      <c r="O1307" t="s">
        <v>13769</v>
      </c>
      <c r="P1307" t="s">
        <v>13849</v>
      </c>
      <c r="Q1307">
        <v>270103</v>
      </c>
      <c r="R1307" t="s">
        <v>13539</v>
      </c>
      <c r="S1307">
        <v>270103008</v>
      </c>
      <c r="T1307" t="s">
        <v>13735</v>
      </c>
      <c r="U1307">
        <v>2277.4566473988439</v>
      </c>
      <c r="V1307">
        <v>0</v>
      </c>
      <c r="W1307">
        <v>0</v>
      </c>
    </row>
    <row r="1308" spans="6:23" x14ac:dyDescent="0.25">
      <c r="F1308">
        <v>13</v>
      </c>
      <c r="G1308">
        <v>13107</v>
      </c>
      <c r="H1308" t="s">
        <v>10679</v>
      </c>
      <c r="I1308" t="s">
        <v>1842</v>
      </c>
      <c r="J1308">
        <v>1</v>
      </c>
      <c r="K1308" t="s">
        <v>13847</v>
      </c>
      <c r="L1308">
        <v>1</v>
      </c>
      <c r="M1308" t="s">
        <v>8278</v>
      </c>
      <c r="N1308">
        <v>1</v>
      </c>
      <c r="O1308" t="s">
        <v>13769</v>
      </c>
      <c r="P1308" t="s">
        <v>13848</v>
      </c>
      <c r="Q1308">
        <v>270103</v>
      </c>
      <c r="R1308" t="s">
        <v>13539</v>
      </c>
      <c r="S1308">
        <v>270103008</v>
      </c>
      <c r="T1308" t="s">
        <v>13735</v>
      </c>
      <c r="U1308">
        <v>48208.992094861664</v>
      </c>
      <c r="V1308">
        <v>68446.174574792705</v>
      </c>
      <c r="W1308">
        <v>14319.322506316788</v>
      </c>
    </row>
    <row r="1309" spans="6:23" x14ac:dyDescent="0.25">
      <c r="F1309">
        <v>13</v>
      </c>
      <c r="G1309">
        <v>13107</v>
      </c>
      <c r="H1309" t="s">
        <v>10679</v>
      </c>
      <c r="I1309" t="s">
        <v>1842</v>
      </c>
      <c r="J1309">
        <v>1</v>
      </c>
      <c r="K1309" t="s">
        <v>13847</v>
      </c>
      <c r="L1309">
        <v>1</v>
      </c>
      <c r="M1309" t="s">
        <v>8278</v>
      </c>
      <c r="N1309">
        <v>1</v>
      </c>
      <c r="O1309" t="s">
        <v>13769</v>
      </c>
      <c r="P1309" t="s">
        <v>13849</v>
      </c>
      <c r="Q1309">
        <v>270103</v>
      </c>
      <c r="R1309" t="s">
        <v>13539</v>
      </c>
      <c r="S1309">
        <v>270103008</v>
      </c>
      <c r="T1309" t="s">
        <v>13735</v>
      </c>
      <c r="U1309">
        <v>3882.5757575757575</v>
      </c>
      <c r="V1309">
        <v>31420.401326574087</v>
      </c>
      <c r="W1309">
        <v>3984.9857765265369</v>
      </c>
    </row>
    <row r="1310" spans="6:23" x14ac:dyDescent="0.25">
      <c r="F1310">
        <v>13</v>
      </c>
      <c r="G1310">
        <v>13107</v>
      </c>
      <c r="H1310" t="s">
        <v>10679</v>
      </c>
      <c r="I1310" t="s">
        <v>1842</v>
      </c>
      <c r="J1310">
        <v>1</v>
      </c>
      <c r="K1310" t="s">
        <v>13847</v>
      </c>
      <c r="L1310">
        <v>2</v>
      </c>
      <c r="M1310" t="s">
        <v>13770</v>
      </c>
      <c r="N1310">
        <v>1</v>
      </c>
      <c r="O1310" t="s">
        <v>13769</v>
      </c>
      <c r="P1310" t="s">
        <v>13850</v>
      </c>
      <c r="Q1310">
        <v>270103</v>
      </c>
      <c r="R1310" t="s">
        <v>13539</v>
      </c>
      <c r="S1310">
        <v>270103008</v>
      </c>
      <c r="T1310" t="s">
        <v>13735</v>
      </c>
      <c r="U1310">
        <v>37423.830698287224</v>
      </c>
      <c r="V1310">
        <v>52549.100278283287</v>
      </c>
      <c r="W1310">
        <v>7969.9715530530739</v>
      </c>
    </row>
    <row r="1311" spans="6:23" x14ac:dyDescent="0.25">
      <c r="F1311">
        <v>13</v>
      </c>
      <c r="G1311">
        <v>13107</v>
      </c>
      <c r="H1311" t="s">
        <v>10679</v>
      </c>
      <c r="I1311" t="s">
        <v>1842</v>
      </c>
      <c r="J1311">
        <v>1</v>
      </c>
      <c r="K1311" t="s">
        <v>13847</v>
      </c>
      <c r="L1311">
        <v>2</v>
      </c>
      <c r="M1311" t="s">
        <v>13770</v>
      </c>
      <c r="N1311">
        <v>1</v>
      </c>
      <c r="O1311" t="s">
        <v>13769</v>
      </c>
      <c r="P1311" t="s">
        <v>13851</v>
      </c>
      <c r="Q1311">
        <v>270103</v>
      </c>
      <c r="R1311" t="s">
        <v>13539</v>
      </c>
      <c r="S1311">
        <v>270103008</v>
      </c>
      <c r="T1311" t="s">
        <v>13735</v>
      </c>
      <c r="U1311">
        <v>14667.737154150198</v>
      </c>
      <c r="V1311">
        <v>47317.475623083519</v>
      </c>
      <c r="W1311">
        <v>10334.336729790251</v>
      </c>
    </row>
    <row r="1312" spans="6:23" x14ac:dyDescent="0.25">
      <c r="F1312">
        <v>13</v>
      </c>
      <c r="G1312">
        <v>13107</v>
      </c>
      <c r="H1312" t="s">
        <v>10679</v>
      </c>
      <c r="I1312" t="s">
        <v>1842</v>
      </c>
      <c r="J1312">
        <v>2</v>
      </c>
      <c r="K1312" t="s">
        <v>13852</v>
      </c>
      <c r="L1312">
        <v>1</v>
      </c>
      <c r="M1312" t="s">
        <v>8278</v>
      </c>
      <c r="N1312">
        <v>1</v>
      </c>
      <c r="O1312" t="s">
        <v>13769</v>
      </c>
      <c r="P1312" t="s">
        <v>13848</v>
      </c>
      <c r="Q1312">
        <v>270103</v>
      </c>
      <c r="R1312" t="s">
        <v>13539</v>
      </c>
      <c r="S1312">
        <v>270103008</v>
      </c>
      <c r="T1312" t="s">
        <v>13735</v>
      </c>
      <c r="U1312">
        <v>52091.567852437416</v>
      </c>
      <c r="V1312">
        <v>92979.689393460358</v>
      </c>
      <c r="W1312">
        <v>18304.308282843322</v>
      </c>
    </row>
    <row r="1313" spans="6:23" x14ac:dyDescent="0.25">
      <c r="F1313">
        <v>13</v>
      </c>
      <c r="G1313">
        <v>13107</v>
      </c>
      <c r="H1313" t="s">
        <v>10679</v>
      </c>
      <c r="I1313" t="s">
        <v>1842</v>
      </c>
      <c r="J1313">
        <v>2</v>
      </c>
      <c r="K1313" t="s">
        <v>13852</v>
      </c>
      <c r="L1313">
        <v>1</v>
      </c>
      <c r="M1313" t="s">
        <v>8278</v>
      </c>
      <c r="N1313">
        <v>1</v>
      </c>
      <c r="O1313" t="s">
        <v>13769</v>
      </c>
      <c r="P1313" t="s">
        <v>13849</v>
      </c>
      <c r="Q1313">
        <v>270103</v>
      </c>
      <c r="R1313" t="s">
        <v>13539</v>
      </c>
      <c r="S1313">
        <v>270103008</v>
      </c>
      <c r="T1313" t="s">
        <v>13735</v>
      </c>
      <c r="U1313">
        <v>0</v>
      </c>
      <c r="V1313">
        <v>6886.8865079064662</v>
      </c>
      <c r="W1313">
        <v>0</v>
      </c>
    </row>
    <row r="1314" spans="6:23" x14ac:dyDescent="0.25">
      <c r="F1314">
        <v>13</v>
      </c>
      <c r="G1314">
        <v>13107</v>
      </c>
      <c r="H1314" t="s">
        <v>10679</v>
      </c>
      <c r="I1314" t="s">
        <v>1842</v>
      </c>
      <c r="J1314">
        <v>3</v>
      </c>
      <c r="K1314" t="s">
        <v>13853</v>
      </c>
      <c r="L1314">
        <v>1</v>
      </c>
      <c r="M1314" t="s">
        <v>8278</v>
      </c>
      <c r="N1314">
        <v>1</v>
      </c>
      <c r="O1314" t="s">
        <v>13769</v>
      </c>
      <c r="P1314" t="s">
        <v>13848</v>
      </c>
      <c r="Q1314">
        <v>270103</v>
      </c>
      <c r="R1314" t="s">
        <v>13539</v>
      </c>
      <c r="S1314">
        <v>270103008</v>
      </c>
      <c r="T1314" t="s">
        <v>13735</v>
      </c>
      <c r="U1314">
        <v>48208.992094861664</v>
      </c>
      <c r="V1314">
        <v>68446.174574792705</v>
      </c>
      <c r="W1314">
        <v>14319.322506316788</v>
      </c>
    </row>
    <row r="1315" spans="6:23" x14ac:dyDescent="0.25">
      <c r="F1315">
        <v>13</v>
      </c>
      <c r="G1315">
        <v>13107</v>
      </c>
      <c r="H1315" t="s">
        <v>10679</v>
      </c>
      <c r="I1315" t="s">
        <v>1842</v>
      </c>
      <c r="J1315">
        <v>3</v>
      </c>
      <c r="K1315" t="s">
        <v>13853</v>
      </c>
      <c r="L1315">
        <v>1</v>
      </c>
      <c r="M1315" t="s">
        <v>8278</v>
      </c>
      <c r="N1315">
        <v>1</v>
      </c>
      <c r="O1315" t="s">
        <v>13769</v>
      </c>
      <c r="P1315" t="s">
        <v>13849</v>
      </c>
      <c r="Q1315">
        <v>270103</v>
      </c>
      <c r="R1315" t="s">
        <v>13539</v>
      </c>
      <c r="S1315">
        <v>270103008</v>
      </c>
      <c r="T1315" t="s">
        <v>13735</v>
      </c>
      <c r="U1315">
        <v>3882.5757575757575</v>
      </c>
      <c r="V1315">
        <v>31420.401326574087</v>
      </c>
      <c r="W1315">
        <v>3984.9857765265369</v>
      </c>
    </row>
    <row r="1316" spans="6:23" x14ac:dyDescent="0.25">
      <c r="F1316">
        <v>13</v>
      </c>
      <c r="G1316">
        <v>13108</v>
      </c>
      <c r="H1316" t="s">
        <v>10679</v>
      </c>
      <c r="I1316" t="s">
        <v>847</v>
      </c>
      <c r="J1316">
        <v>1</v>
      </c>
      <c r="K1316" t="s">
        <v>13847</v>
      </c>
      <c r="L1316">
        <v>1</v>
      </c>
      <c r="M1316" t="s">
        <v>8278</v>
      </c>
      <c r="N1316">
        <v>1</v>
      </c>
      <c r="O1316" t="s">
        <v>13769</v>
      </c>
      <c r="P1316" t="s">
        <v>13848</v>
      </c>
      <c r="Q1316">
        <v>270103</v>
      </c>
      <c r="R1316" t="s">
        <v>13539</v>
      </c>
      <c r="S1316">
        <v>270103008</v>
      </c>
      <c r="T1316" t="s">
        <v>13735</v>
      </c>
      <c r="U1316">
        <v>26616.8938275892</v>
      </c>
      <c r="V1316">
        <v>36907.949842913658</v>
      </c>
      <c r="W1316">
        <v>55179.862248430574</v>
      </c>
    </row>
    <row r="1317" spans="6:23" x14ac:dyDescent="0.25">
      <c r="F1317">
        <v>13</v>
      </c>
      <c r="G1317">
        <v>13108</v>
      </c>
      <c r="H1317" t="s">
        <v>10679</v>
      </c>
      <c r="I1317" t="s">
        <v>847</v>
      </c>
      <c r="J1317">
        <v>1</v>
      </c>
      <c r="K1317" t="s">
        <v>13847</v>
      </c>
      <c r="L1317">
        <v>1</v>
      </c>
      <c r="M1317" t="s">
        <v>8278</v>
      </c>
      <c r="N1317">
        <v>1</v>
      </c>
      <c r="O1317" t="s">
        <v>13769</v>
      </c>
      <c r="P1317" t="s">
        <v>13849</v>
      </c>
      <c r="Q1317">
        <v>270103</v>
      </c>
      <c r="R1317" t="s">
        <v>13539</v>
      </c>
      <c r="S1317">
        <v>270103008</v>
      </c>
      <c r="T1317" t="s">
        <v>13735</v>
      </c>
      <c r="U1317">
        <v>22814.480423647885</v>
      </c>
      <c r="V1317">
        <v>0</v>
      </c>
      <c r="W1317">
        <v>18513.152951869139</v>
      </c>
    </row>
    <row r="1318" spans="6:23" x14ac:dyDescent="0.25">
      <c r="F1318">
        <v>13</v>
      </c>
      <c r="G1318">
        <v>13108</v>
      </c>
      <c r="H1318" t="s">
        <v>10679</v>
      </c>
      <c r="I1318" t="s">
        <v>847</v>
      </c>
      <c r="J1318">
        <v>1</v>
      </c>
      <c r="K1318" t="s">
        <v>13847</v>
      </c>
      <c r="L1318">
        <v>2</v>
      </c>
      <c r="M1318" t="s">
        <v>13770</v>
      </c>
      <c r="N1318">
        <v>1</v>
      </c>
      <c r="O1318" t="s">
        <v>13769</v>
      </c>
      <c r="P1318" t="s">
        <v>13850</v>
      </c>
      <c r="Q1318">
        <v>270103</v>
      </c>
      <c r="R1318" t="s">
        <v>13539</v>
      </c>
      <c r="S1318">
        <v>270103008</v>
      </c>
      <c r="T1318" t="s">
        <v>13735</v>
      </c>
      <c r="U1318">
        <v>7287.9590242208524</v>
      </c>
      <c r="V1318">
        <v>32560.927299398438</v>
      </c>
      <c r="W1318">
        <v>30669.891521798523</v>
      </c>
    </row>
    <row r="1319" spans="6:23" x14ac:dyDescent="0.25">
      <c r="F1319">
        <v>13</v>
      </c>
      <c r="G1319">
        <v>13108</v>
      </c>
      <c r="H1319" t="s">
        <v>10679</v>
      </c>
      <c r="I1319" t="s">
        <v>847</v>
      </c>
      <c r="J1319">
        <v>1</v>
      </c>
      <c r="K1319" t="s">
        <v>13847</v>
      </c>
      <c r="L1319">
        <v>2</v>
      </c>
      <c r="M1319" t="s">
        <v>13770</v>
      </c>
      <c r="N1319">
        <v>1</v>
      </c>
      <c r="O1319" t="s">
        <v>13769</v>
      </c>
      <c r="P1319" t="s">
        <v>13851</v>
      </c>
      <c r="Q1319">
        <v>270103</v>
      </c>
      <c r="R1319" t="s">
        <v>13539</v>
      </c>
      <c r="S1319">
        <v>270103008</v>
      </c>
      <c r="T1319" t="s">
        <v>13735</v>
      </c>
      <c r="U1319">
        <v>42143.415227016238</v>
      </c>
      <c r="V1319">
        <v>4347.0225435152306</v>
      </c>
      <c r="W1319">
        <v>43023.123678501193</v>
      </c>
    </row>
    <row r="1320" spans="6:23" x14ac:dyDescent="0.25">
      <c r="F1320">
        <v>13</v>
      </c>
      <c r="G1320">
        <v>13108</v>
      </c>
      <c r="H1320" t="s">
        <v>10679</v>
      </c>
      <c r="I1320" t="s">
        <v>847</v>
      </c>
      <c r="J1320">
        <v>2</v>
      </c>
      <c r="K1320" t="s">
        <v>13852</v>
      </c>
      <c r="L1320">
        <v>1</v>
      </c>
      <c r="M1320" t="s">
        <v>8278</v>
      </c>
      <c r="N1320">
        <v>1</v>
      </c>
      <c r="O1320" t="s">
        <v>13769</v>
      </c>
      <c r="P1320" t="s">
        <v>13848</v>
      </c>
      <c r="Q1320">
        <v>270103</v>
      </c>
      <c r="R1320" t="s">
        <v>13539</v>
      </c>
      <c r="S1320">
        <v>270103008</v>
      </c>
      <c r="T1320" t="s">
        <v>13735</v>
      </c>
      <c r="U1320">
        <v>26616.8938275892</v>
      </c>
      <c r="V1320">
        <v>36907.949842913658</v>
      </c>
      <c r="W1320">
        <v>73693.015200299706</v>
      </c>
    </row>
    <row r="1321" spans="6:23" x14ac:dyDescent="0.25">
      <c r="F1321">
        <v>13</v>
      </c>
      <c r="G1321">
        <v>13108</v>
      </c>
      <c r="H1321" t="s">
        <v>10679</v>
      </c>
      <c r="I1321" t="s">
        <v>847</v>
      </c>
      <c r="J1321">
        <v>2</v>
      </c>
      <c r="K1321" t="s">
        <v>13852</v>
      </c>
      <c r="L1321">
        <v>1</v>
      </c>
      <c r="M1321" t="s">
        <v>8278</v>
      </c>
      <c r="N1321">
        <v>1</v>
      </c>
      <c r="O1321" t="s">
        <v>13769</v>
      </c>
      <c r="P1321" t="s">
        <v>13849</v>
      </c>
      <c r="Q1321">
        <v>270103</v>
      </c>
      <c r="R1321" t="s">
        <v>13539</v>
      </c>
      <c r="S1321">
        <v>270103008</v>
      </c>
      <c r="T1321" t="s">
        <v>13735</v>
      </c>
      <c r="U1321">
        <v>22814.480423647885</v>
      </c>
      <c r="V1321">
        <v>0</v>
      </c>
      <c r="W1321">
        <v>0</v>
      </c>
    </row>
    <row r="1322" spans="6:23" x14ac:dyDescent="0.25">
      <c r="F1322">
        <v>13</v>
      </c>
      <c r="G1322">
        <v>13108</v>
      </c>
      <c r="H1322" t="s">
        <v>10679</v>
      </c>
      <c r="I1322" t="s">
        <v>847</v>
      </c>
      <c r="J1322">
        <v>3</v>
      </c>
      <c r="K1322" t="s">
        <v>13853</v>
      </c>
      <c r="L1322">
        <v>1</v>
      </c>
      <c r="M1322" t="s">
        <v>8278</v>
      </c>
      <c r="N1322">
        <v>1</v>
      </c>
      <c r="O1322" t="s">
        <v>13769</v>
      </c>
      <c r="P1322" t="s">
        <v>13848</v>
      </c>
      <c r="Q1322">
        <v>270103</v>
      </c>
      <c r="R1322" t="s">
        <v>13539</v>
      </c>
      <c r="S1322">
        <v>270103008</v>
      </c>
      <c r="T1322" t="s">
        <v>13735</v>
      </c>
      <c r="U1322">
        <v>26616.8938275892</v>
      </c>
      <c r="V1322">
        <v>36907.949842913658</v>
      </c>
      <c r="W1322">
        <v>55179.862248430574</v>
      </c>
    </row>
    <row r="1323" spans="6:23" x14ac:dyDescent="0.25">
      <c r="F1323">
        <v>13</v>
      </c>
      <c r="G1323">
        <v>13108</v>
      </c>
      <c r="H1323" t="s">
        <v>10679</v>
      </c>
      <c r="I1323" t="s">
        <v>847</v>
      </c>
      <c r="J1323">
        <v>3</v>
      </c>
      <c r="K1323" t="s">
        <v>13853</v>
      </c>
      <c r="L1323">
        <v>1</v>
      </c>
      <c r="M1323" t="s">
        <v>8278</v>
      </c>
      <c r="N1323">
        <v>1</v>
      </c>
      <c r="O1323" t="s">
        <v>13769</v>
      </c>
      <c r="P1323" t="s">
        <v>13849</v>
      </c>
      <c r="Q1323">
        <v>270103</v>
      </c>
      <c r="R1323" t="s">
        <v>13539</v>
      </c>
      <c r="S1323">
        <v>270103008</v>
      </c>
      <c r="T1323" t="s">
        <v>13735</v>
      </c>
      <c r="U1323">
        <v>22814.480423647885</v>
      </c>
      <c r="V1323">
        <v>0</v>
      </c>
      <c r="W1323">
        <v>18513.152951869139</v>
      </c>
    </row>
    <row r="1324" spans="6:23" x14ac:dyDescent="0.25">
      <c r="F1324">
        <v>13</v>
      </c>
      <c r="G1324">
        <v>13109</v>
      </c>
      <c r="H1324" t="s">
        <v>10679</v>
      </c>
      <c r="I1324" t="s">
        <v>1847</v>
      </c>
      <c r="J1324">
        <v>1</v>
      </c>
      <c r="K1324" t="s">
        <v>13847</v>
      </c>
      <c r="L1324">
        <v>1</v>
      </c>
      <c r="M1324" t="s">
        <v>8278</v>
      </c>
      <c r="N1324">
        <v>1</v>
      </c>
      <c r="O1324" t="s">
        <v>13769</v>
      </c>
      <c r="P1324" t="s">
        <v>13848</v>
      </c>
      <c r="Q1324">
        <v>270103</v>
      </c>
      <c r="R1324" t="s">
        <v>13539</v>
      </c>
      <c r="S1324">
        <v>270103008</v>
      </c>
      <c r="T1324" t="s">
        <v>13735</v>
      </c>
      <c r="U1324">
        <v>31681.231793591345</v>
      </c>
      <c r="V1324">
        <v>0</v>
      </c>
      <c r="W1324">
        <v>44997.16447442909</v>
      </c>
    </row>
    <row r="1325" spans="6:23" x14ac:dyDescent="0.25">
      <c r="F1325">
        <v>13</v>
      </c>
      <c r="G1325">
        <v>13109</v>
      </c>
      <c r="H1325" t="s">
        <v>10679</v>
      </c>
      <c r="I1325" t="s">
        <v>1847</v>
      </c>
      <c r="J1325">
        <v>1</v>
      </c>
      <c r="K1325" t="s">
        <v>13847</v>
      </c>
      <c r="L1325">
        <v>1</v>
      </c>
      <c r="M1325" t="s">
        <v>8278</v>
      </c>
      <c r="N1325">
        <v>1</v>
      </c>
      <c r="O1325" t="s">
        <v>13769</v>
      </c>
      <c r="P1325" t="s">
        <v>13849</v>
      </c>
      <c r="Q1325">
        <v>270103</v>
      </c>
      <c r="R1325" t="s">
        <v>13539</v>
      </c>
      <c r="S1325">
        <v>270103008</v>
      </c>
      <c r="T1325" t="s">
        <v>13735</v>
      </c>
      <c r="U1325">
        <v>30738.660008322931</v>
      </c>
      <c r="V1325">
        <v>0</v>
      </c>
      <c r="W1325">
        <v>5694.1507709047273</v>
      </c>
    </row>
    <row r="1326" spans="6:23" x14ac:dyDescent="0.25">
      <c r="F1326">
        <v>13</v>
      </c>
      <c r="G1326">
        <v>13109</v>
      </c>
      <c r="H1326" t="s">
        <v>10679</v>
      </c>
      <c r="I1326" t="s">
        <v>1847</v>
      </c>
      <c r="J1326">
        <v>1</v>
      </c>
      <c r="K1326" t="s">
        <v>13847</v>
      </c>
      <c r="L1326">
        <v>2</v>
      </c>
      <c r="M1326" t="s">
        <v>13770</v>
      </c>
      <c r="N1326">
        <v>1</v>
      </c>
      <c r="O1326" t="s">
        <v>13769</v>
      </c>
      <c r="P1326" t="s">
        <v>13850</v>
      </c>
      <c r="Q1326">
        <v>270103</v>
      </c>
      <c r="R1326" t="s">
        <v>13539</v>
      </c>
      <c r="S1326">
        <v>270103008</v>
      </c>
      <c r="T1326" t="s">
        <v>13735</v>
      </c>
      <c r="U1326">
        <v>31681.231793591345</v>
      </c>
      <c r="V1326">
        <v>0</v>
      </c>
      <c r="W1326">
        <v>36805.478301814212</v>
      </c>
    </row>
    <row r="1327" spans="6:23" x14ac:dyDescent="0.25">
      <c r="F1327">
        <v>13</v>
      </c>
      <c r="G1327">
        <v>13109</v>
      </c>
      <c r="H1327" t="s">
        <v>10679</v>
      </c>
      <c r="I1327" t="s">
        <v>1847</v>
      </c>
      <c r="J1327">
        <v>1</v>
      </c>
      <c r="K1327" t="s">
        <v>13847</v>
      </c>
      <c r="L1327">
        <v>2</v>
      </c>
      <c r="M1327" t="s">
        <v>13770</v>
      </c>
      <c r="N1327">
        <v>1</v>
      </c>
      <c r="O1327" t="s">
        <v>13769</v>
      </c>
      <c r="P1327" t="s">
        <v>13851</v>
      </c>
      <c r="Q1327">
        <v>270103</v>
      </c>
      <c r="R1327" t="s">
        <v>13539</v>
      </c>
      <c r="S1327">
        <v>270103008</v>
      </c>
      <c r="T1327" t="s">
        <v>13735</v>
      </c>
      <c r="U1327">
        <v>30738.660008322931</v>
      </c>
      <c r="V1327">
        <v>0</v>
      </c>
      <c r="W1327">
        <v>13885.836943519613</v>
      </c>
    </row>
    <row r="1328" spans="6:23" x14ac:dyDescent="0.25">
      <c r="F1328">
        <v>13</v>
      </c>
      <c r="G1328">
        <v>13109</v>
      </c>
      <c r="H1328" t="s">
        <v>10679</v>
      </c>
      <c r="I1328" t="s">
        <v>1847</v>
      </c>
      <c r="J1328">
        <v>2</v>
      </c>
      <c r="K1328" t="s">
        <v>13852</v>
      </c>
      <c r="L1328">
        <v>1</v>
      </c>
      <c r="M1328" t="s">
        <v>8278</v>
      </c>
      <c r="N1328">
        <v>1</v>
      </c>
      <c r="O1328" t="s">
        <v>13769</v>
      </c>
      <c r="P1328" t="s">
        <v>13848</v>
      </c>
      <c r="Q1328">
        <v>270103</v>
      </c>
      <c r="R1328" t="s">
        <v>13539</v>
      </c>
      <c r="S1328">
        <v>270103008</v>
      </c>
      <c r="T1328" t="s">
        <v>13735</v>
      </c>
      <c r="U1328">
        <v>62419.891801914273</v>
      </c>
      <c r="V1328">
        <v>0</v>
      </c>
      <c r="W1328">
        <v>50691.315245333812</v>
      </c>
    </row>
    <row r="1329" spans="6:23" x14ac:dyDescent="0.25">
      <c r="F1329">
        <v>13</v>
      </c>
      <c r="G1329">
        <v>13109</v>
      </c>
      <c r="H1329" t="s">
        <v>10679</v>
      </c>
      <c r="I1329" t="s">
        <v>1847</v>
      </c>
      <c r="J1329">
        <v>3</v>
      </c>
      <c r="K1329" t="s">
        <v>13853</v>
      </c>
      <c r="L1329">
        <v>1</v>
      </c>
      <c r="M1329" t="s">
        <v>8278</v>
      </c>
      <c r="N1329">
        <v>1</v>
      </c>
      <c r="O1329" t="s">
        <v>13769</v>
      </c>
      <c r="P1329" t="s">
        <v>13848</v>
      </c>
      <c r="Q1329">
        <v>270103</v>
      </c>
      <c r="R1329" t="s">
        <v>13539</v>
      </c>
      <c r="S1329">
        <v>270103008</v>
      </c>
      <c r="T1329" t="s">
        <v>13735</v>
      </c>
      <c r="U1329">
        <v>31681.231793591345</v>
      </c>
      <c r="V1329">
        <v>0</v>
      </c>
      <c r="W1329">
        <v>44997.16447442909</v>
      </c>
    </row>
    <row r="1330" spans="6:23" x14ac:dyDescent="0.25">
      <c r="F1330">
        <v>13</v>
      </c>
      <c r="G1330">
        <v>13109</v>
      </c>
      <c r="H1330" t="s">
        <v>10679</v>
      </c>
      <c r="I1330" t="s">
        <v>1847</v>
      </c>
      <c r="J1330">
        <v>3</v>
      </c>
      <c r="K1330" t="s">
        <v>13853</v>
      </c>
      <c r="L1330">
        <v>1</v>
      </c>
      <c r="M1330" t="s">
        <v>8278</v>
      </c>
      <c r="N1330">
        <v>1</v>
      </c>
      <c r="O1330" t="s">
        <v>13769</v>
      </c>
      <c r="P1330" t="s">
        <v>13849</v>
      </c>
      <c r="Q1330">
        <v>270103</v>
      </c>
      <c r="R1330" t="s">
        <v>13539</v>
      </c>
      <c r="S1330">
        <v>270103008</v>
      </c>
      <c r="T1330" t="s">
        <v>13735</v>
      </c>
      <c r="U1330">
        <v>30738.660008322931</v>
      </c>
      <c r="V1330">
        <v>0</v>
      </c>
      <c r="W1330">
        <v>5694.1507709047273</v>
      </c>
    </row>
    <row r="1331" spans="6:23" x14ac:dyDescent="0.25">
      <c r="F1331">
        <v>13</v>
      </c>
      <c r="G1331">
        <v>13110</v>
      </c>
      <c r="H1331" t="s">
        <v>10679</v>
      </c>
      <c r="I1331" t="s">
        <v>1850</v>
      </c>
      <c r="J1331">
        <v>1</v>
      </c>
      <c r="K1331" t="s">
        <v>13847</v>
      </c>
      <c r="L1331">
        <v>1</v>
      </c>
      <c r="M1331" t="s">
        <v>8278</v>
      </c>
      <c r="N1331">
        <v>1</v>
      </c>
      <c r="O1331" t="s">
        <v>13769</v>
      </c>
      <c r="P1331" t="s">
        <v>13848</v>
      </c>
      <c r="Q1331">
        <v>270103</v>
      </c>
      <c r="R1331" t="s">
        <v>13539</v>
      </c>
      <c r="S1331">
        <v>270103008</v>
      </c>
      <c r="T1331" t="s">
        <v>13735</v>
      </c>
      <c r="U1331">
        <v>57628.468181539778</v>
      </c>
      <c r="V1331">
        <v>38511.274783753564</v>
      </c>
      <c r="W1331">
        <v>48335.350640191704</v>
      </c>
    </row>
    <row r="1332" spans="6:23" x14ac:dyDescent="0.25">
      <c r="F1332">
        <v>13</v>
      </c>
      <c r="G1332">
        <v>13110</v>
      </c>
      <c r="H1332" t="s">
        <v>10679</v>
      </c>
      <c r="I1332" t="s">
        <v>1850</v>
      </c>
      <c r="J1332">
        <v>1</v>
      </c>
      <c r="K1332" t="s">
        <v>13847</v>
      </c>
      <c r="L1332">
        <v>1</v>
      </c>
      <c r="M1332" t="s">
        <v>8278</v>
      </c>
      <c r="N1332">
        <v>1</v>
      </c>
      <c r="O1332" t="s">
        <v>13769</v>
      </c>
      <c r="P1332" t="s">
        <v>13849</v>
      </c>
      <c r="Q1332">
        <v>270103</v>
      </c>
      <c r="R1332" t="s">
        <v>13539</v>
      </c>
      <c r="S1332">
        <v>270103008</v>
      </c>
      <c r="T1332" t="s">
        <v>13735</v>
      </c>
      <c r="U1332">
        <v>10661.787223617321</v>
      </c>
      <c r="V1332">
        <v>11294.301582232447</v>
      </c>
      <c r="W1332">
        <v>12390.802282512635</v>
      </c>
    </row>
    <row r="1333" spans="6:23" x14ac:dyDescent="0.25">
      <c r="F1333">
        <v>13</v>
      </c>
      <c r="G1333">
        <v>13110</v>
      </c>
      <c r="H1333" t="s">
        <v>10679</v>
      </c>
      <c r="I1333" t="s">
        <v>1850</v>
      </c>
      <c r="J1333">
        <v>1</v>
      </c>
      <c r="K1333" t="s">
        <v>13847</v>
      </c>
      <c r="L1333">
        <v>2</v>
      </c>
      <c r="M1333" t="s">
        <v>13770</v>
      </c>
      <c r="N1333">
        <v>1</v>
      </c>
      <c r="O1333" t="s">
        <v>13769</v>
      </c>
      <c r="P1333" t="s">
        <v>13850</v>
      </c>
      <c r="Q1333">
        <v>270103</v>
      </c>
      <c r="R1333" t="s">
        <v>13539</v>
      </c>
      <c r="S1333">
        <v>270103008</v>
      </c>
      <c r="T1333" t="s">
        <v>13735</v>
      </c>
      <c r="U1333">
        <v>48069.65966395133</v>
      </c>
      <c r="V1333">
        <v>28481.526997968409</v>
      </c>
      <c r="W1333">
        <v>38022.159683755512</v>
      </c>
    </row>
    <row r="1334" spans="6:23" x14ac:dyDescent="0.25">
      <c r="F1334">
        <v>13</v>
      </c>
      <c r="G1334">
        <v>13110</v>
      </c>
      <c r="H1334" t="s">
        <v>10679</v>
      </c>
      <c r="I1334" t="s">
        <v>1850</v>
      </c>
      <c r="J1334">
        <v>1</v>
      </c>
      <c r="K1334" t="s">
        <v>13847</v>
      </c>
      <c r="L1334">
        <v>2</v>
      </c>
      <c r="M1334" t="s">
        <v>13770</v>
      </c>
      <c r="N1334">
        <v>1</v>
      </c>
      <c r="O1334" t="s">
        <v>13769</v>
      </c>
      <c r="P1334" t="s">
        <v>13851</v>
      </c>
      <c r="Q1334">
        <v>270103</v>
      </c>
      <c r="R1334" t="s">
        <v>13539</v>
      </c>
      <c r="S1334">
        <v>270103008</v>
      </c>
      <c r="T1334" t="s">
        <v>13735</v>
      </c>
      <c r="U1334">
        <v>20220.595741205772</v>
      </c>
      <c r="V1334">
        <v>21324.049368017601</v>
      </c>
      <c r="W1334">
        <v>22703.99323894882</v>
      </c>
    </row>
    <row r="1335" spans="6:23" x14ac:dyDescent="0.25">
      <c r="F1335">
        <v>13</v>
      </c>
      <c r="G1335">
        <v>13110</v>
      </c>
      <c r="H1335" t="s">
        <v>10679</v>
      </c>
      <c r="I1335" t="s">
        <v>1850</v>
      </c>
      <c r="J1335">
        <v>2</v>
      </c>
      <c r="K1335" t="s">
        <v>13852</v>
      </c>
      <c r="L1335">
        <v>1</v>
      </c>
      <c r="M1335" t="s">
        <v>8278</v>
      </c>
      <c r="N1335">
        <v>1</v>
      </c>
      <c r="O1335" t="s">
        <v>13769</v>
      </c>
      <c r="P1335" t="s">
        <v>13848</v>
      </c>
      <c r="Q1335">
        <v>270103</v>
      </c>
      <c r="R1335" t="s">
        <v>13539</v>
      </c>
      <c r="S1335">
        <v>270103008</v>
      </c>
      <c r="T1335" t="s">
        <v>13735</v>
      </c>
      <c r="U1335">
        <v>57628.468181539778</v>
      </c>
      <c r="V1335">
        <v>49805.576365986009</v>
      </c>
      <c r="W1335">
        <v>60726.15292270435</v>
      </c>
    </row>
    <row r="1336" spans="6:23" x14ac:dyDescent="0.25">
      <c r="F1336">
        <v>13</v>
      </c>
      <c r="G1336">
        <v>13110</v>
      </c>
      <c r="H1336" t="s">
        <v>10679</v>
      </c>
      <c r="I1336" t="s">
        <v>1850</v>
      </c>
      <c r="J1336">
        <v>2</v>
      </c>
      <c r="K1336" t="s">
        <v>13852</v>
      </c>
      <c r="L1336">
        <v>1</v>
      </c>
      <c r="M1336" t="s">
        <v>8278</v>
      </c>
      <c r="N1336">
        <v>1</v>
      </c>
      <c r="O1336" t="s">
        <v>13769</v>
      </c>
      <c r="P1336" t="s">
        <v>13849</v>
      </c>
      <c r="Q1336">
        <v>270103</v>
      </c>
      <c r="R1336" t="s">
        <v>13539</v>
      </c>
      <c r="S1336">
        <v>270103008</v>
      </c>
      <c r="T1336" t="s">
        <v>13735</v>
      </c>
      <c r="U1336">
        <v>10661.787223617321</v>
      </c>
      <c r="V1336">
        <v>0</v>
      </c>
      <c r="W1336">
        <v>0</v>
      </c>
    </row>
    <row r="1337" spans="6:23" x14ac:dyDescent="0.25">
      <c r="F1337">
        <v>13</v>
      </c>
      <c r="G1337">
        <v>13110</v>
      </c>
      <c r="H1337" t="s">
        <v>10679</v>
      </c>
      <c r="I1337" t="s">
        <v>1850</v>
      </c>
      <c r="J1337">
        <v>3</v>
      </c>
      <c r="K1337" t="s">
        <v>13853</v>
      </c>
      <c r="L1337">
        <v>1</v>
      </c>
      <c r="M1337" t="s">
        <v>8278</v>
      </c>
      <c r="N1337">
        <v>1</v>
      </c>
      <c r="O1337" t="s">
        <v>13769</v>
      </c>
      <c r="P1337" t="s">
        <v>13848</v>
      </c>
      <c r="Q1337">
        <v>270103</v>
      </c>
      <c r="R1337" t="s">
        <v>13539</v>
      </c>
      <c r="S1337">
        <v>270103008</v>
      </c>
      <c r="T1337" t="s">
        <v>13735</v>
      </c>
      <c r="U1337">
        <v>57628.468181539778</v>
      </c>
      <c r="V1337">
        <v>38511.274783753564</v>
      </c>
      <c r="W1337">
        <v>48335.350640191704</v>
      </c>
    </row>
    <row r="1338" spans="6:23" x14ac:dyDescent="0.25">
      <c r="F1338">
        <v>13</v>
      </c>
      <c r="G1338">
        <v>13110</v>
      </c>
      <c r="H1338" t="s">
        <v>10679</v>
      </c>
      <c r="I1338" t="s">
        <v>1850</v>
      </c>
      <c r="J1338">
        <v>3</v>
      </c>
      <c r="K1338" t="s">
        <v>13853</v>
      </c>
      <c r="L1338">
        <v>1</v>
      </c>
      <c r="M1338" t="s">
        <v>8278</v>
      </c>
      <c r="N1338">
        <v>1</v>
      </c>
      <c r="O1338" t="s">
        <v>13769</v>
      </c>
      <c r="P1338" t="s">
        <v>13849</v>
      </c>
      <c r="Q1338">
        <v>270103</v>
      </c>
      <c r="R1338" t="s">
        <v>13539</v>
      </c>
      <c r="S1338">
        <v>270103008</v>
      </c>
      <c r="T1338" t="s">
        <v>13735</v>
      </c>
      <c r="U1338">
        <v>10661.787223617321</v>
      </c>
      <c r="V1338">
        <v>11294.301582232447</v>
      </c>
      <c r="W1338">
        <v>12390.802282512635</v>
      </c>
    </row>
    <row r="1339" spans="6:23" x14ac:dyDescent="0.25">
      <c r="F1339">
        <v>13</v>
      </c>
      <c r="G1339">
        <v>13111</v>
      </c>
      <c r="H1339" t="s">
        <v>10679</v>
      </c>
      <c r="I1339" t="s">
        <v>1853</v>
      </c>
      <c r="J1339">
        <v>1</v>
      </c>
      <c r="K1339" t="s">
        <v>13847</v>
      </c>
      <c r="L1339">
        <v>1</v>
      </c>
      <c r="M1339" t="s">
        <v>8278</v>
      </c>
      <c r="N1339">
        <v>1</v>
      </c>
      <c r="O1339" t="s">
        <v>13769</v>
      </c>
      <c r="P1339" t="s">
        <v>13848</v>
      </c>
      <c r="Q1339">
        <v>270103</v>
      </c>
      <c r="R1339" t="s">
        <v>13539</v>
      </c>
      <c r="S1339">
        <v>270103008</v>
      </c>
      <c r="T1339" t="s">
        <v>13735</v>
      </c>
      <c r="U1339">
        <v>68556.764588021324</v>
      </c>
      <c r="V1339">
        <v>18445.567879569076</v>
      </c>
      <c r="W1339">
        <v>25427.289163115787</v>
      </c>
    </row>
    <row r="1340" spans="6:23" x14ac:dyDescent="0.25">
      <c r="F1340">
        <v>13</v>
      </c>
      <c r="G1340">
        <v>13111</v>
      </c>
      <c r="H1340" t="s">
        <v>10679</v>
      </c>
      <c r="I1340" t="s">
        <v>1853</v>
      </c>
      <c r="J1340">
        <v>1</v>
      </c>
      <c r="K1340" t="s">
        <v>13847</v>
      </c>
      <c r="L1340">
        <v>1</v>
      </c>
      <c r="M1340" t="s">
        <v>8278</v>
      </c>
      <c r="N1340">
        <v>1</v>
      </c>
      <c r="O1340" t="s">
        <v>13769</v>
      </c>
      <c r="P1340" t="s">
        <v>13849</v>
      </c>
      <c r="Q1340">
        <v>270103</v>
      </c>
      <c r="R1340" t="s">
        <v>13539</v>
      </c>
      <c r="S1340">
        <v>270103008</v>
      </c>
      <c r="T1340" t="s">
        <v>13735</v>
      </c>
      <c r="U1340">
        <v>1273.0803612712309</v>
      </c>
      <c r="V1340">
        <v>9586.9750192343363</v>
      </c>
      <c r="W1340">
        <v>10838.566512729263</v>
      </c>
    </row>
    <row r="1341" spans="6:23" x14ac:dyDescent="0.25">
      <c r="F1341">
        <v>13</v>
      </c>
      <c r="G1341">
        <v>13111</v>
      </c>
      <c r="H1341" t="s">
        <v>10679</v>
      </c>
      <c r="I1341" t="s">
        <v>1853</v>
      </c>
      <c r="J1341">
        <v>1</v>
      </c>
      <c r="K1341" t="s">
        <v>13847</v>
      </c>
      <c r="L1341">
        <v>2</v>
      </c>
      <c r="M1341" t="s">
        <v>13770</v>
      </c>
      <c r="N1341">
        <v>1</v>
      </c>
      <c r="O1341" t="s">
        <v>13769</v>
      </c>
      <c r="P1341" t="s">
        <v>13850</v>
      </c>
      <c r="Q1341">
        <v>270103</v>
      </c>
      <c r="R1341" t="s">
        <v>13539</v>
      </c>
      <c r="S1341">
        <v>270103008</v>
      </c>
      <c r="T1341" t="s">
        <v>13735</v>
      </c>
      <c r="U1341">
        <v>22268.117505625596</v>
      </c>
      <c r="V1341">
        <v>8863.2147066049656</v>
      </c>
      <c r="W1341">
        <v>25427.289163115787</v>
      </c>
    </row>
    <row r="1342" spans="6:23" x14ac:dyDescent="0.25">
      <c r="F1342">
        <v>13</v>
      </c>
      <c r="G1342">
        <v>13111</v>
      </c>
      <c r="H1342" t="s">
        <v>10679</v>
      </c>
      <c r="I1342" t="s">
        <v>1853</v>
      </c>
      <c r="J1342">
        <v>1</v>
      </c>
      <c r="K1342" t="s">
        <v>13847</v>
      </c>
      <c r="L1342">
        <v>2</v>
      </c>
      <c r="M1342" t="s">
        <v>13770</v>
      </c>
      <c r="N1342">
        <v>1</v>
      </c>
      <c r="O1342" t="s">
        <v>13769</v>
      </c>
      <c r="P1342" t="s">
        <v>13851</v>
      </c>
      <c r="Q1342">
        <v>270103</v>
      </c>
      <c r="R1342" t="s">
        <v>13539</v>
      </c>
      <c r="S1342">
        <v>270103008</v>
      </c>
      <c r="T1342" t="s">
        <v>13735</v>
      </c>
      <c r="U1342">
        <v>47561.727443666961</v>
      </c>
      <c r="V1342">
        <v>19169.328192198453</v>
      </c>
      <c r="W1342">
        <v>10838.566512729263</v>
      </c>
    </row>
    <row r="1343" spans="6:23" x14ac:dyDescent="0.25">
      <c r="F1343">
        <v>13</v>
      </c>
      <c r="G1343">
        <v>13111</v>
      </c>
      <c r="H1343" t="s">
        <v>10679</v>
      </c>
      <c r="I1343" t="s">
        <v>1853</v>
      </c>
      <c r="J1343">
        <v>2</v>
      </c>
      <c r="K1343" t="s">
        <v>13852</v>
      </c>
      <c r="L1343">
        <v>1</v>
      </c>
      <c r="M1343" t="s">
        <v>8278</v>
      </c>
      <c r="N1343">
        <v>1</v>
      </c>
      <c r="O1343" t="s">
        <v>13769</v>
      </c>
      <c r="P1343" t="s">
        <v>13848</v>
      </c>
      <c r="Q1343">
        <v>270103</v>
      </c>
      <c r="R1343" t="s">
        <v>13539</v>
      </c>
      <c r="S1343">
        <v>270103008</v>
      </c>
      <c r="T1343" t="s">
        <v>13735</v>
      </c>
      <c r="U1343">
        <v>68556.764588021324</v>
      </c>
      <c r="V1343">
        <v>22183.279000759023</v>
      </c>
      <c r="W1343">
        <v>36265.85567584505</v>
      </c>
    </row>
    <row r="1344" spans="6:23" x14ac:dyDescent="0.25">
      <c r="F1344">
        <v>13</v>
      </c>
      <c r="G1344">
        <v>13111</v>
      </c>
      <c r="H1344" t="s">
        <v>10679</v>
      </c>
      <c r="I1344" t="s">
        <v>1853</v>
      </c>
      <c r="J1344">
        <v>2</v>
      </c>
      <c r="K1344" t="s">
        <v>13852</v>
      </c>
      <c r="L1344">
        <v>1</v>
      </c>
      <c r="M1344" t="s">
        <v>8278</v>
      </c>
      <c r="N1344">
        <v>1</v>
      </c>
      <c r="O1344" t="s">
        <v>13769</v>
      </c>
      <c r="P1344" t="s">
        <v>13849</v>
      </c>
      <c r="Q1344">
        <v>270103</v>
      </c>
      <c r="R1344" t="s">
        <v>13539</v>
      </c>
      <c r="S1344">
        <v>270103008</v>
      </c>
      <c r="T1344" t="s">
        <v>13735</v>
      </c>
      <c r="U1344">
        <v>1273.0803612712309</v>
      </c>
      <c r="V1344">
        <v>5849.2638980443908</v>
      </c>
      <c r="W1344">
        <v>0</v>
      </c>
    </row>
    <row r="1345" spans="6:23" x14ac:dyDescent="0.25">
      <c r="F1345">
        <v>13</v>
      </c>
      <c r="G1345">
        <v>13111</v>
      </c>
      <c r="H1345" t="s">
        <v>10679</v>
      </c>
      <c r="I1345" t="s">
        <v>1853</v>
      </c>
      <c r="J1345">
        <v>3</v>
      </c>
      <c r="K1345" t="s">
        <v>13853</v>
      </c>
      <c r="L1345">
        <v>1</v>
      </c>
      <c r="M1345" t="s">
        <v>8278</v>
      </c>
      <c r="N1345">
        <v>1</v>
      </c>
      <c r="O1345" t="s">
        <v>13769</v>
      </c>
      <c r="P1345" t="s">
        <v>13848</v>
      </c>
      <c r="Q1345">
        <v>270103</v>
      </c>
      <c r="R1345" t="s">
        <v>13539</v>
      </c>
      <c r="S1345">
        <v>270103008</v>
      </c>
      <c r="T1345" t="s">
        <v>13735</v>
      </c>
      <c r="U1345">
        <v>68556.764588021324</v>
      </c>
      <c r="V1345">
        <v>18445.567879569076</v>
      </c>
      <c r="W1345">
        <v>25427.289163115787</v>
      </c>
    </row>
    <row r="1346" spans="6:23" x14ac:dyDescent="0.25">
      <c r="F1346">
        <v>13</v>
      </c>
      <c r="G1346">
        <v>13111</v>
      </c>
      <c r="H1346" t="s">
        <v>10679</v>
      </c>
      <c r="I1346" t="s">
        <v>1853</v>
      </c>
      <c r="J1346">
        <v>3</v>
      </c>
      <c r="K1346" t="s">
        <v>13853</v>
      </c>
      <c r="L1346">
        <v>1</v>
      </c>
      <c r="M1346" t="s">
        <v>8278</v>
      </c>
      <c r="N1346">
        <v>1</v>
      </c>
      <c r="O1346" t="s">
        <v>13769</v>
      </c>
      <c r="P1346" t="s">
        <v>13849</v>
      </c>
      <c r="Q1346">
        <v>270103</v>
      </c>
      <c r="R1346" t="s">
        <v>13539</v>
      </c>
      <c r="S1346">
        <v>270103008</v>
      </c>
      <c r="T1346" t="s">
        <v>13735</v>
      </c>
      <c r="U1346">
        <v>1273.0803612712309</v>
      </c>
      <c r="V1346">
        <v>9586.9750192343363</v>
      </c>
      <c r="W1346">
        <v>10838.566512729263</v>
      </c>
    </row>
    <row r="1347" spans="6:23" x14ac:dyDescent="0.25">
      <c r="F1347">
        <v>13</v>
      </c>
      <c r="G1347">
        <v>13112</v>
      </c>
      <c r="H1347" t="s">
        <v>10679</v>
      </c>
      <c r="I1347" t="s">
        <v>1856</v>
      </c>
      <c r="J1347">
        <v>1</v>
      </c>
      <c r="K1347" t="s">
        <v>13847</v>
      </c>
      <c r="L1347">
        <v>1</v>
      </c>
      <c r="M1347" t="s">
        <v>8278</v>
      </c>
      <c r="N1347">
        <v>1</v>
      </c>
      <c r="O1347" t="s">
        <v>13769</v>
      </c>
      <c r="P1347" t="s">
        <v>13848</v>
      </c>
      <c r="Q1347">
        <v>270103</v>
      </c>
      <c r="R1347" t="s">
        <v>13539</v>
      </c>
      <c r="S1347">
        <v>270103008</v>
      </c>
      <c r="T1347" t="s">
        <v>13735</v>
      </c>
      <c r="U1347">
        <v>66510.783907092497</v>
      </c>
      <c r="V1347">
        <v>82521.953826891113</v>
      </c>
      <c r="W1347">
        <v>27261.199527292636</v>
      </c>
    </row>
    <row r="1348" spans="6:23" x14ac:dyDescent="0.25">
      <c r="F1348">
        <v>13</v>
      </c>
      <c r="G1348">
        <v>13112</v>
      </c>
      <c r="H1348" t="s">
        <v>10679</v>
      </c>
      <c r="I1348" t="s">
        <v>1856</v>
      </c>
      <c r="J1348">
        <v>1</v>
      </c>
      <c r="K1348" t="s">
        <v>13847</v>
      </c>
      <c r="L1348">
        <v>1</v>
      </c>
      <c r="M1348" t="s">
        <v>8278</v>
      </c>
      <c r="N1348">
        <v>1</v>
      </c>
      <c r="O1348" t="s">
        <v>13769</v>
      </c>
      <c r="P1348" t="s">
        <v>13849</v>
      </c>
      <c r="Q1348">
        <v>270103</v>
      </c>
      <c r="R1348" t="s">
        <v>13539</v>
      </c>
      <c r="S1348">
        <v>270103008</v>
      </c>
      <c r="T1348" t="s">
        <v>13735</v>
      </c>
      <c r="U1348">
        <v>0</v>
      </c>
      <c r="V1348">
        <v>21487.568453504871</v>
      </c>
      <c r="W1348">
        <v>20826.720971930987</v>
      </c>
    </row>
    <row r="1349" spans="6:23" x14ac:dyDescent="0.25">
      <c r="F1349">
        <v>13</v>
      </c>
      <c r="G1349">
        <v>13112</v>
      </c>
      <c r="H1349" t="s">
        <v>10679</v>
      </c>
      <c r="I1349" t="s">
        <v>1856</v>
      </c>
      <c r="J1349">
        <v>1</v>
      </c>
      <c r="K1349" t="s">
        <v>13847</v>
      </c>
      <c r="L1349">
        <v>2</v>
      </c>
      <c r="M1349" t="s">
        <v>13770</v>
      </c>
      <c r="N1349">
        <v>1</v>
      </c>
      <c r="O1349" t="s">
        <v>13769</v>
      </c>
      <c r="P1349" t="s">
        <v>13850</v>
      </c>
      <c r="Q1349">
        <v>270103</v>
      </c>
      <c r="R1349" t="s">
        <v>13539</v>
      </c>
      <c r="S1349">
        <v>270103008</v>
      </c>
      <c r="T1349" t="s">
        <v>13735</v>
      </c>
      <c r="U1349">
        <v>48187.474077146413</v>
      </c>
      <c r="V1349">
        <v>44943.194340120506</v>
      </c>
      <c r="W1349">
        <v>16658.959408386399</v>
      </c>
    </row>
    <row r="1350" spans="6:23" x14ac:dyDescent="0.25">
      <c r="F1350">
        <v>13</v>
      </c>
      <c r="G1350">
        <v>13112</v>
      </c>
      <c r="H1350" t="s">
        <v>10679</v>
      </c>
      <c r="I1350" t="s">
        <v>1856</v>
      </c>
      <c r="J1350">
        <v>1</v>
      </c>
      <c r="K1350" t="s">
        <v>13847</v>
      </c>
      <c r="L1350">
        <v>2</v>
      </c>
      <c r="M1350" t="s">
        <v>13770</v>
      </c>
      <c r="N1350">
        <v>1</v>
      </c>
      <c r="O1350" t="s">
        <v>13769</v>
      </c>
      <c r="P1350" t="s">
        <v>13851</v>
      </c>
      <c r="Q1350">
        <v>270103</v>
      </c>
      <c r="R1350" t="s">
        <v>13539</v>
      </c>
      <c r="S1350">
        <v>270103008</v>
      </c>
      <c r="T1350" t="s">
        <v>13735</v>
      </c>
      <c r="U1350">
        <v>18323.30982994608</v>
      </c>
      <c r="V1350">
        <v>59066.327940275514</v>
      </c>
      <c r="W1350">
        <v>31428.96109083722</v>
      </c>
    </row>
    <row r="1351" spans="6:23" x14ac:dyDescent="0.25">
      <c r="F1351">
        <v>13</v>
      </c>
      <c r="G1351">
        <v>13112</v>
      </c>
      <c r="H1351" t="s">
        <v>10679</v>
      </c>
      <c r="I1351" t="s">
        <v>1856</v>
      </c>
      <c r="J1351">
        <v>2</v>
      </c>
      <c r="K1351" t="s">
        <v>13852</v>
      </c>
      <c r="L1351">
        <v>1</v>
      </c>
      <c r="M1351" t="s">
        <v>8278</v>
      </c>
      <c r="N1351">
        <v>1</v>
      </c>
      <c r="O1351" t="s">
        <v>13769</v>
      </c>
      <c r="P1351" t="s">
        <v>13848</v>
      </c>
      <c r="Q1351">
        <v>270103</v>
      </c>
      <c r="R1351" t="s">
        <v>13539</v>
      </c>
      <c r="S1351">
        <v>270103008</v>
      </c>
      <c r="T1351" t="s">
        <v>13735</v>
      </c>
      <c r="U1351">
        <v>66510.783907092497</v>
      </c>
      <c r="V1351">
        <v>97317.208129421953</v>
      </c>
      <c r="W1351">
        <v>37592.664416370317</v>
      </c>
    </row>
    <row r="1352" spans="6:23" x14ac:dyDescent="0.25">
      <c r="F1352">
        <v>13</v>
      </c>
      <c r="G1352">
        <v>13112</v>
      </c>
      <c r="H1352" t="s">
        <v>10679</v>
      </c>
      <c r="I1352" t="s">
        <v>1856</v>
      </c>
      <c r="J1352">
        <v>2</v>
      </c>
      <c r="K1352" t="s">
        <v>13852</v>
      </c>
      <c r="L1352">
        <v>1</v>
      </c>
      <c r="M1352" t="s">
        <v>8278</v>
      </c>
      <c r="N1352">
        <v>1</v>
      </c>
      <c r="O1352" t="s">
        <v>13769</v>
      </c>
      <c r="P1352" t="s">
        <v>13849</v>
      </c>
      <c r="Q1352">
        <v>270103</v>
      </c>
      <c r="R1352" t="s">
        <v>13539</v>
      </c>
      <c r="S1352">
        <v>270103008</v>
      </c>
      <c r="T1352" t="s">
        <v>13735</v>
      </c>
      <c r="U1352">
        <v>0</v>
      </c>
      <c r="V1352">
        <v>6692.3141509740472</v>
      </c>
      <c r="W1352">
        <v>10495.256082853308</v>
      </c>
    </row>
    <row r="1353" spans="6:23" x14ac:dyDescent="0.25">
      <c r="F1353">
        <v>13</v>
      </c>
      <c r="G1353">
        <v>13112</v>
      </c>
      <c r="H1353" t="s">
        <v>10679</v>
      </c>
      <c r="I1353" t="s">
        <v>1856</v>
      </c>
      <c r="J1353">
        <v>3</v>
      </c>
      <c r="K1353" t="s">
        <v>13853</v>
      </c>
      <c r="L1353">
        <v>1</v>
      </c>
      <c r="M1353" t="s">
        <v>8278</v>
      </c>
      <c r="N1353">
        <v>1</v>
      </c>
      <c r="O1353" t="s">
        <v>13769</v>
      </c>
      <c r="P1353" t="s">
        <v>13848</v>
      </c>
      <c r="Q1353">
        <v>270103</v>
      </c>
      <c r="R1353" t="s">
        <v>13539</v>
      </c>
      <c r="S1353">
        <v>270103008</v>
      </c>
      <c r="T1353" t="s">
        <v>13735</v>
      </c>
      <c r="U1353">
        <v>66510.783907092497</v>
      </c>
      <c r="V1353">
        <v>89214.267977865165</v>
      </c>
      <c r="W1353">
        <v>27261.199527292636</v>
      </c>
    </row>
    <row r="1354" spans="6:23" x14ac:dyDescent="0.25">
      <c r="F1354">
        <v>13</v>
      </c>
      <c r="G1354">
        <v>13112</v>
      </c>
      <c r="H1354" t="s">
        <v>10679</v>
      </c>
      <c r="I1354" t="s">
        <v>1856</v>
      </c>
      <c r="J1354">
        <v>3</v>
      </c>
      <c r="K1354" t="s">
        <v>13853</v>
      </c>
      <c r="L1354">
        <v>1</v>
      </c>
      <c r="M1354" t="s">
        <v>8278</v>
      </c>
      <c r="N1354">
        <v>1</v>
      </c>
      <c r="O1354" t="s">
        <v>13769</v>
      </c>
      <c r="P1354" t="s">
        <v>13849</v>
      </c>
      <c r="Q1354">
        <v>270103</v>
      </c>
      <c r="R1354" t="s">
        <v>13539</v>
      </c>
      <c r="S1354">
        <v>270103008</v>
      </c>
      <c r="T1354" t="s">
        <v>13735</v>
      </c>
      <c r="U1354">
        <v>0</v>
      </c>
      <c r="V1354">
        <v>14795.254302530824</v>
      </c>
      <c r="W1354">
        <v>20826.720971930987</v>
      </c>
    </row>
    <row r="1355" spans="6:23" x14ac:dyDescent="0.25">
      <c r="F1355">
        <v>13</v>
      </c>
      <c r="G1355">
        <v>13113</v>
      </c>
      <c r="H1355" t="s">
        <v>10679</v>
      </c>
      <c r="I1355" t="s">
        <v>1859</v>
      </c>
      <c r="J1355">
        <v>1</v>
      </c>
      <c r="K1355" t="s">
        <v>13847</v>
      </c>
      <c r="L1355">
        <v>1</v>
      </c>
      <c r="M1355" t="s">
        <v>8278</v>
      </c>
      <c r="N1355">
        <v>1</v>
      </c>
      <c r="O1355" t="s">
        <v>13769</v>
      </c>
      <c r="P1355" t="s">
        <v>13848</v>
      </c>
      <c r="Q1355">
        <v>270103</v>
      </c>
      <c r="R1355" t="s">
        <v>13539</v>
      </c>
      <c r="S1355">
        <v>270103008</v>
      </c>
      <c r="T1355" t="s">
        <v>13735</v>
      </c>
      <c r="U1355">
        <v>64065.19199160346</v>
      </c>
      <c r="V1355">
        <v>28672.161574894806</v>
      </c>
      <c r="W1355">
        <v>47655.994401529962</v>
      </c>
    </row>
    <row r="1356" spans="6:23" x14ac:dyDescent="0.25">
      <c r="F1356">
        <v>13</v>
      </c>
      <c r="G1356">
        <v>13113</v>
      </c>
      <c r="H1356" t="s">
        <v>10679</v>
      </c>
      <c r="I1356" t="s">
        <v>1859</v>
      </c>
      <c r="J1356">
        <v>1</v>
      </c>
      <c r="K1356" t="s">
        <v>13847</v>
      </c>
      <c r="L1356">
        <v>1</v>
      </c>
      <c r="M1356" t="s">
        <v>8278</v>
      </c>
      <c r="N1356">
        <v>1</v>
      </c>
      <c r="O1356" t="s">
        <v>13769</v>
      </c>
      <c r="P1356" t="s">
        <v>13849</v>
      </c>
      <c r="Q1356">
        <v>270103</v>
      </c>
      <c r="R1356" t="s">
        <v>13539</v>
      </c>
      <c r="S1356">
        <v>270103008</v>
      </c>
      <c r="T1356" t="s">
        <v>13735</v>
      </c>
      <c r="U1356">
        <v>7891.5579143315445</v>
      </c>
      <c r="V1356">
        <v>6196.6642516039929</v>
      </c>
      <c r="W1356">
        <v>0</v>
      </c>
    </row>
    <row r="1357" spans="6:23" x14ac:dyDescent="0.25">
      <c r="F1357">
        <v>13</v>
      </c>
      <c r="G1357">
        <v>13113</v>
      </c>
      <c r="H1357" t="s">
        <v>10679</v>
      </c>
      <c r="I1357" t="s">
        <v>1859</v>
      </c>
      <c r="J1357">
        <v>1</v>
      </c>
      <c r="K1357" t="s">
        <v>13847</v>
      </c>
      <c r="L1357">
        <v>2</v>
      </c>
      <c r="M1357" t="s">
        <v>13770</v>
      </c>
      <c r="N1357">
        <v>1</v>
      </c>
      <c r="O1357" t="s">
        <v>13769</v>
      </c>
      <c r="P1357" t="s">
        <v>13850</v>
      </c>
      <c r="Q1357">
        <v>270103</v>
      </c>
      <c r="R1357" t="s">
        <v>13539</v>
      </c>
      <c r="S1357">
        <v>270103008</v>
      </c>
      <c r="T1357" t="s">
        <v>13735</v>
      </c>
      <c r="U1357">
        <v>51664.455314177081</v>
      </c>
      <c r="V1357">
        <v>23092.50992140975</v>
      </c>
      <c r="W1357">
        <v>39389.189416828114</v>
      </c>
    </row>
    <row r="1358" spans="6:23" x14ac:dyDescent="0.25">
      <c r="F1358">
        <v>13</v>
      </c>
      <c r="G1358">
        <v>13113</v>
      </c>
      <c r="H1358" t="s">
        <v>10679</v>
      </c>
      <c r="I1358" t="s">
        <v>1859</v>
      </c>
      <c r="J1358">
        <v>1</v>
      </c>
      <c r="K1358" t="s">
        <v>13847</v>
      </c>
      <c r="L1358">
        <v>2</v>
      </c>
      <c r="M1358" t="s">
        <v>13770</v>
      </c>
      <c r="N1358">
        <v>1</v>
      </c>
      <c r="O1358" t="s">
        <v>13769</v>
      </c>
      <c r="P1358" t="s">
        <v>13851</v>
      </c>
      <c r="Q1358">
        <v>270103</v>
      </c>
      <c r="R1358" t="s">
        <v>13539</v>
      </c>
      <c r="S1358">
        <v>270103008</v>
      </c>
      <c r="T1358" t="s">
        <v>13735</v>
      </c>
      <c r="U1358">
        <v>20292.294591757927</v>
      </c>
      <c r="V1358">
        <v>11776.315905089048</v>
      </c>
      <c r="W1358">
        <v>8266.8049847018519</v>
      </c>
    </row>
    <row r="1359" spans="6:23" x14ac:dyDescent="0.25">
      <c r="F1359">
        <v>13</v>
      </c>
      <c r="G1359">
        <v>13113</v>
      </c>
      <c r="H1359" t="s">
        <v>10679</v>
      </c>
      <c r="I1359" t="s">
        <v>1859</v>
      </c>
      <c r="J1359">
        <v>2</v>
      </c>
      <c r="K1359" t="s">
        <v>13852</v>
      </c>
      <c r="L1359">
        <v>1</v>
      </c>
      <c r="M1359" t="s">
        <v>8278</v>
      </c>
      <c r="N1359">
        <v>1</v>
      </c>
      <c r="O1359" t="s">
        <v>13769</v>
      </c>
      <c r="P1359" t="s">
        <v>13848</v>
      </c>
      <c r="Q1359">
        <v>270103</v>
      </c>
      <c r="R1359" t="s">
        <v>13539</v>
      </c>
      <c r="S1359">
        <v>270103008</v>
      </c>
      <c r="T1359" t="s">
        <v>13735</v>
      </c>
      <c r="U1359">
        <v>71956.749905935008</v>
      </c>
      <c r="V1359">
        <v>34868.825826498796</v>
      </c>
      <c r="W1359">
        <v>47655.994401529962</v>
      </c>
    </row>
    <row r="1360" spans="6:23" x14ac:dyDescent="0.25">
      <c r="F1360">
        <v>13</v>
      </c>
      <c r="G1360">
        <v>13113</v>
      </c>
      <c r="H1360" t="s">
        <v>10679</v>
      </c>
      <c r="I1360" t="s">
        <v>1859</v>
      </c>
      <c r="J1360">
        <v>3</v>
      </c>
      <c r="K1360" t="s">
        <v>13853</v>
      </c>
      <c r="L1360">
        <v>1</v>
      </c>
      <c r="M1360" t="s">
        <v>8278</v>
      </c>
      <c r="N1360">
        <v>1</v>
      </c>
      <c r="O1360" t="s">
        <v>13769</v>
      </c>
      <c r="P1360" t="s">
        <v>13848</v>
      </c>
      <c r="Q1360">
        <v>270103</v>
      </c>
      <c r="R1360" t="s">
        <v>13539</v>
      </c>
      <c r="S1360">
        <v>270103008</v>
      </c>
      <c r="T1360" t="s">
        <v>13735</v>
      </c>
      <c r="U1360">
        <v>64065.19199160346</v>
      </c>
      <c r="V1360">
        <v>28672.161574894806</v>
      </c>
      <c r="W1360">
        <v>47655.994401529962</v>
      </c>
    </row>
    <row r="1361" spans="6:23" x14ac:dyDescent="0.25">
      <c r="F1361">
        <v>13</v>
      </c>
      <c r="G1361">
        <v>13113</v>
      </c>
      <c r="H1361" t="s">
        <v>10679</v>
      </c>
      <c r="I1361" t="s">
        <v>1859</v>
      </c>
      <c r="J1361">
        <v>3</v>
      </c>
      <c r="K1361" t="s">
        <v>13853</v>
      </c>
      <c r="L1361">
        <v>1</v>
      </c>
      <c r="M1361" t="s">
        <v>8278</v>
      </c>
      <c r="N1361">
        <v>1</v>
      </c>
      <c r="O1361" t="s">
        <v>13769</v>
      </c>
      <c r="P1361" t="s">
        <v>13849</v>
      </c>
      <c r="Q1361">
        <v>270103</v>
      </c>
      <c r="R1361" t="s">
        <v>13539</v>
      </c>
      <c r="S1361">
        <v>270103008</v>
      </c>
      <c r="T1361" t="s">
        <v>13735</v>
      </c>
      <c r="U1361">
        <v>7891.5579143315445</v>
      </c>
      <c r="V1361">
        <v>6196.6642516039929</v>
      </c>
      <c r="W1361">
        <v>0</v>
      </c>
    </row>
    <row r="1362" spans="6:23" x14ac:dyDescent="0.25">
      <c r="F1362">
        <v>13</v>
      </c>
      <c r="G1362">
        <v>13114</v>
      </c>
      <c r="H1362" t="s">
        <v>10679</v>
      </c>
      <c r="I1362" t="s">
        <v>1862</v>
      </c>
      <c r="J1362">
        <v>1</v>
      </c>
      <c r="K1362" t="s">
        <v>13847</v>
      </c>
      <c r="L1362">
        <v>1</v>
      </c>
      <c r="M1362" t="s">
        <v>8278</v>
      </c>
      <c r="N1362">
        <v>1</v>
      </c>
      <c r="O1362" t="s">
        <v>13769</v>
      </c>
      <c r="P1362" t="s">
        <v>13848</v>
      </c>
      <c r="Q1362">
        <v>270103</v>
      </c>
      <c r="R1362" t="s">
        <v>13539</v>
      </c>
      <c r="S1362">
        <v>270103008</v>
      </c>
      <c r="T1362" t="s">
        <v>13735</v>
      </c>
      <c r="U1362">
        <v>65749.417288788303</v>
      </c>
      <c r="V1362">
        <v>44056.153827094357</v>
      </c>
      <c r="W1362">
        <v>83199.790039408021</v>
      </c>
    </row>
    <row r="1363" spans="6:23" x14ac:dyDescent="0.25">
      <c r="F1363">
        <v>13</v>
      </c>
      <c r="G1363">
        <v>13114</v>
      </c>
      <c r="H1363" t="s">
        <v>10679</v>
      </c>
      <c r="I1363" t="s">
        <v>1862</v>
      </c>
      <c r="J1363">
        <v>1</v>
      </c>
      <c r="K1363" t="s">
        <v>13847</v>
      </c>
      <c r="L1363">
        <v>1</v>
      </c>
      <c r="M1363" t="s">
        <v>8278</v>
      </c>
      <c r="N1363">
        <v>1</v>
      </c>
      <c r="O1363" t="s">
        <v>13769</v>
      </c>
      <c r="P1363" t="s">
        <v>13849</v>
      </c>
      <c r="Q1363">
        <v>270103</v>
      </c>
      <c r="R1363" t="s">
        <v>13539</v>
      </c>
      <c r="S1363">
        <v>270103008</v>
      </c>
      <c r="T1363" t="s">
        <v>13735</v>
      </c>
      <c r="U1363">
        <v>1103.9421680235112</v>
      </c>
      <c r="V1363">
        <v>9476.6493239762549</v>
      </c>
      <c r="W1363">
        <v>3917.494738099022</v>
      </c>
    </row>
    <row r="1364" spans="6:23" x14ac:dyDescent="0.25">
      <c r="F1364">
        <v>13</v>
      </c>
      <c r="G1364">
        <v>13114</v>
      </c>
      <c r="H1364" t="s">
        <v>10679</v>
      </c>
      <c r="I1364" t="s">
        <v>1862</v>
      </c>
      <c r="J1364">
        <v>1</v>
      </c>
      <c r="K1364" t="s">
        <v>13847</v>
      </c>
      <c r="L1364">
        <v>2</v>
      </c>
      <c r="M1364" t="s">
        <v>13770</v>
      </c>
      <c r="N1364">
        <v>1</v>
      </c>
      <c r="O1364" t="s">
        <v>13769</v>
      </c>
      <c r="P1364" t="s">
        <v>13850</v>
      </c>
      <c r="Q1364">
        <v>270103</v>
      </c>
      <c r="R1364" t="s">
        <v>13539</v>
      </c>
      <c r="S1364">
        <v>270103008</v>
      </c>
      <c r="T1364" t="s">
        <v>13735</v>
      </c>
      <c r="U1364">
        <v>57743.471945410936</v>
      </c>
      <c r="V1364">
        <v>34755.368720369144</v>
      </c>
      <c r="W1364">
        <v>79399.57203353566</v>
      </c>
    </row>
    <row r="1365" spans="6:23" x14ac:dyDescent="0.25">
      <c r="F1365">
        <v>13</v>
      </c>
      <c r="G1365">
        <v>13114</v>
      </c>
      <c r="H1365" t="s">
        <v>10679</v>
      </c>
      <c r="I1365" t="s">
        <v>1862</v>
      </c>
      <c r="J1365">
        <v>1</v>
      </c>
      <c r="K1365" t="s">
        <v>13847</v>
      </c>
      <c r="L1365">
        <v>2</v>
      </c>
      <c r="M1365" t="s">
        <v>13770</v>
      </c>
      <c r="N1365">
        <v>1</v>
      </c>
      <c r="O1365" t="s">
        <v>13769</v>
      </c>
      <c r="P1365" t="s">
        <v>13851</v>
      </c>
      <c r="Q1365">
        <v>270103</v>
      </c>
      <c r="R1365" t="s">
        <v>13539</v>
      </c>
      <c r="S1365">
        <v>270103008</v>
      </c>
      <c r="T1365" t="s">
        <v>13735</v>
      </c>
      <c r="U1365">
        <v>9109.8875114008715</v>
      </c>
      <c r="V1365">
        <v>18777.434430701462</v>
      </c>
      <c r="W1365">
        <v>7717.7127439713749</v>
      </c>
    </row>
    <row r="1366" spans="6:23" x14ac:dyDescent="0.25">
      <c r="F1366">
        <v>13</v>
      </c>
      <c r="G1366">
        <v>13114</v>
      </c>
      <c r="H1366" t="s">
        <v>10679</v>
      </c>
      <c r="I1366" t="s">
        <v>1862</v>
      </c>
      <c r="J1366">
        <v>2</v>
      </c>
      <c r="K1366" t="s">
        <v>13852</v>
      </c>
      <c r="L1366">
        <v>1</v>
      </c>
      <c r="M1366" t="s">
        <v>8278</v>
      </c>
      <c r="N1366">
        <v>1</v>
      </c>
      <c r="O1366" t="s">
        <v>13769</v>
      </c>
      <c r="P1366" t="s">
        <v>13848</v>
      </c>
      <c r="Q1366">
        <v>270103</v>
      </c>
      <c r="R1366" t="s">
        <v>13539</v>
      </c>
      <c r="S1366">
        <v>270103008</v>
      </c>
      <c r="T1366" t="s">
        <v>13735</v>
      </c>
      <c r="U1366">
        <v>66853.359456811813</v>
      </c>
      <c r="V1366">
        <v>51591.360663579588</v>
      </c>
      <c r="W1366">
        <v>87117.284777507026</v>
      </c>
    </row>
    <row r="1367" spans="6:23" x14ac:dyDescent="0.25">
      <c r="F1367">
        <v>13</v>
      </c>
      <c r="G1367">
        <v>13114</v>
      </c>
      <c r="H1367" t="s">
        <v>10679</v>
      </c>
      <c r="I1367" t="s">
        <v>1862</v>
      </c>
      <c r="J1367">
        <v>2</v>
      </c>
      <c r="K1367" t="s">
        <v>13852</v>
      </c>
      <c r="L1367">
        <v>1</v>
      </c>
      <c r="M1367" t="s">
        <v>8278</v>
      </c>
      <c r="N1367">
        <v>1</v>
      </c>
      <c r="O1367" t="s">
        <v>13769</v>
      </c>
      <c r="P1367" t="s">
        <v>13849</v>
      </c>
      <c r="Q1367">
        <v>270103</v>
      </c>
      <c r="R1367" t="s">
        <v>13539</v>
      </c>
      <c r="S1367">
        <v>270103008</v>
      </c>
      <c r="T1367" t="s">
        <v>13735</v>
      </c>
      <c r="U1367">
        <v>0</v>
      </c>
      <c r="V1367">
        <v>1941.4424874910164</v>
      </c>
      <c r="W1367">
        <v>0</v>
      </c>
    </row>
    <row r="1368" spans="6:23" x14ac:dyDescent="0.25">
      <c r="F1368">
        <v>13</v>
      </c>
      <c r="G1368">
        <v>13114</v>
      </c>
      <c r="H1368" t="s">
        <v>10679</v>
      </c>
      <c r="I1368" t="s">
        <v>1862</v>
      </c>
      <c r="J1368">
        <v>3</v>
      </c>
      <c r="K1368" t="s">
        <v>13853</v>
      </c>
      <c r="L1368">
        <v>1</v>
      </c>
      <c r="M1368" t="s">
        <v>8278</v>
      </c>
      <c r="N1368">
        <v>1</v>
      </c>
      <c r="O1368" t="s">
        <v>13769</v>
      </c>
      <c r="P1368" t="s">
        <v>13848</v>
      </c>
      <c r="Q1368">
        <v>270103</v>
      </c>
      <c r="R1368" t="s">
        <v>13539</v>
      </c>
      <c r="S1368">
        <v>270103008</v>
      </c>
      <c r="T1368" t="s">
        <v>13735</v>
      </c>
      <c r="U1368">
        <v>65749.417288788303</v>
      </c>
      <c r="V1368">
        <v>44056.153827094357</v>
      </c>
      <c r="W1368">
        <v>83199.790039408021</v>
      </c>
    </row>
    <row r="1369" spans="6:23" x14ac:dyDescent="0.25">
      <c r="F1369">
        <v>13</v>
      </c>
      <c r="G1369">
        <v>13114</v>
      </c>
      <c r="H1369" t="s">
        <v>10679</v>
      </c>
      <c r="I1369" t="s">
        <v>1862</v>
      </c>
      <c r="J1369">
        <v>3</v>
      </c>
      <c r="K1369" t="s">
        <v>13853</v>
      </c>
      <c r="L1369">
        <v>1</v>
      </c>
      <c r="M1369" t="s">
        <v>8278</v>
      </c>
      <c r="N1369">
        <v>1</v>
      </c>
      <c r="O1369" t="s">
        <v>13769</v>
      </c>
      <c r="P1369" t="s">
        <v>13849</v>
      </c>
      <c r="Q1369">
        <v>270103</v>
      </c>
      <c r="R1369" t="s">
        <v>13539</v>
      </c>
      <c r="S1369">
        <v>270103008</v>
      </c>
      <c r="T1369" t="s">
        <v>13735</v>
      </c>
      <c r="U1369">
        <v>1103.9421680235112</v>
      </c>
      <c r="V1369">
        <v>9476.6493239762549</v>
      </c>
      <c r="W1369">
        <v>3917.494738099022</v>
      </c>
    </row>
    <row r="1370" spans="6:23" x14ac:dyDescent="0.25">
      <c r="F1370">
        <v>13</v>
      </c>
      <c r="G1370">
        <v>13115</v>
      </c>
      <c r="H1370" t="s">
        <v>10679</v>
      </c>
      <c r="I1370" t="s">
        <v>1865</v>
      </c>
      <c r="J1370">
        <v>1</v>
      </c>
      <c r="K1370" t="s">
        <v>13847</v>
      </c>
      <c r="L1370">
        <v>1</v>
      </c>
      <c r="M1370" t="s">
        <v>8278</v>
      </c>
      <c r="N1370">
        <v>1</v>
      </c>
      <c r="O1370" t="s">
        <v>13769</v>
      </c>
      <c r="P1370" t="s">
        <v>13848</v>
      </c>
      <c r="Q1370">
        <v>270103</v>
      </c>
      <c r="R1370" t="s">
        <v>13539</v>
      </c>
      <c r="S1370">
        <v>270103008</v>
      </c>
      <c r="T1370" t="s">
        <v>13735</v>
      </c>
      <c r="U1370">
        <v>54103.128438924694</v>
      </c>
      <c r="V1370">
        <v>42994.875350354872</v>
      </c>
      <c r="W1370">
        <v>22657.936024388666</v>
      </c>
    </row>
    <row r="1371" spans="6:23" x14ac:dyDescent="0.25">
      <c r="F1371">
        <v>13</v>
      </c>
      <c r="G1371">
        <v>13115</v>
      </c>
      <c r="H1371" t="s">
        <v>10679</v>
      </c>
      <c r="I1371" t="s">
        <v>1865</v>
      </c>
      <c r="J1371">
        <v>1</v>
      </c>
      <c r="K1371" t="s">
        <v>13847</v>
      </c>
      <c r="L1371">
        <v>1</v>
      </c>
      <c r="M1371" t="s">
        <v>8278</v>
      </c>
      <c r="N1371">
        <v>1</v>
      </c>
      <c r="O1371" t="s">
        <v>13769</v>
      </c>
      <c r="P1371" t="s">
        <v>13849</v>
      </c>
      <c r="Q1371">
        <v>270103</v>
      </c>
      <c r="R1371" t="s">
        <v>13539</v>
      </c>
      <c r="S1371">
        <v>270103008</v>
      </c>
      <c r="T1371" t="s">
        <v>13735</v>
      </c>
      <c r="U1371">
        <v>0</v>
      </c>
      <c r="V1371">
        <v>5467.7549851509302</v>
      </c>
      <c r="W1371">
        <v>0</v>
      </c>
    </row>
    <row r="1372" spans="6:23" x14ac:dyDescent="0.25">
      <c r="F1372">
        <v>13</v>
      </c>
      <c r="G1372">
        <v>13115</v>
      </c>
      <c r="H1372" t="s">
        <v>10679</v>
      </c>
      <c r="I1372" t="s">
        <v>1865</v>
      </c>
      <c r="J1372">
        <v>1</v>
      </c>
      <c r="K1372" t="s">
        <v>13847</v>
      </c>
      <c r="L1372">
        <v>2</v>
      </c>
      <c r="M1372" t="s">
        <v>13770</v>
      </c>
      <c r="N1372">
        <v>1</v>
      </c>
      <c r="O1372" t="s">
        <v>13769</v>
      </c>
      <c r="P1372" t="s">
        <v>13850</v>
      </c>
      <c r="Q1372">
        <v>270103</v>
      </c>
      <c r="R1372" t="s">
        <v>13539</v>
      </c>
      <c r="S1372">
        <v>270103008</v>
      </c>
      <c r="T1372" t="s">
        <v>13735</v>
      </c>
      <c r="U1372">
        <v>23730.545511711996</v>
      </c>
      <c r="V1372">
        <v>20879.683069889168</v>
      </c>
      <c r="W1372">
        <v>22657.936024388666</v>
      </c>
    </row>
    <row r="1373" spans="6:23" x14ac:dyDescent="0.25">
      <c r="F1373">
        <v>13</v>
      </c>
      <c r="G1373">
        <v>13115</v>
      </c>
      <c r="H1373" t="s">
        <v>10679</v>
      </c>
      <c r="I1373" t="s">
        <v>1865</v>
      </c>
      <c r="J1373">
        <v>1</v>
      </c>
      <c r="K1373" t="s">
        <v>13847</v>
      </c>
      <c r="L1373">
        <v>2</v>
      </c>
      <c r="M1373" t="s">
        <v>13770</v>
      </c>
      <c r="N1373">
        <v>1</v>
      </c>
      <c r="O1373" t="s">
        <v>13769</v>
      </c>
      <c r="P1373" t="s">
        <v>13851</v>
      </c>
      <c r="Q1373">
        <v>270103</v>
      </c>
      <c r="R1373" t="s">
        <v>13539</v>
      </c>
      <c r="S1373">
        <v>270103008</v>
      </c>
      <c r="T1373" t="s">
        <v>13735</v>
      </c>
      <c r="U1373">
        <v>30372.582927212701</v>
      </c>
      <c r="V1373">
        <v>27582.947265616633</v>
      </c>
      <c r="W1373">
        <v>0</v>
      </c>
    </row>
    <row r="1374" spans="6:23" x14ac:dyDescent="0.25">
      <c r="F1374">
        <v>13</v>
      </c>
      <c r="G1374">
        <v>13115</v>
      </c>
      <c r="H1374" t="s">
        <v>10679</v>
      </c>
      <c r="I1374" t="s">
        <v>1865</v>
      </c>
      <c r="J1374">
        <v>2</v>
      </c>
      <c r="K1374" t="s">
        <v>13852</v>
      </c>
      <c r="L1374">
        <v>1</v>
      </c>
      <c r="M1374" t="s">
        <v>8278</v>
      </c>
      <c r="N1374">
        <v>1</v>
      </c>
      <c r="O1374" t="s">
        <v>13769</v>
      </c>
      <c r="P1374" t="s">
        <v>13848</v>
      </c>
      <c r="Q1374">
        <v>270103</v>
      </c>
      <c r="R1374" t="s">
        <v>13539</v>
      </c>
      <c r="S1374">
        <v>270103008</v>
      </c>
      <c r="T1374" t="s">
        <v>13735</v>
      </c>
      <c r="U1374">
        <v>54103.128438924694</v>
      </c>
      <c r="V1374">
        <v>42994.875350354872</v>
      </c>
      <c r="W1374">
        <v>22657.936024388666</v>
      </c>
    </row>
    <row r="1375" spans="6:23" x14ac:dyDescent="0.25">
      <c r="F1375">
        <v>13</v>
      </c>
      <c r="G1375">
        <v>13115</v>
      </c>
      <c r="H1375" t="s">
        <v>10679</v>
      </c>
      <c r="I1375" t="s">
        <v>1865</v>
      </c>
      <c r="J1375">
        <v>2</v>
      </c>
      <c r="K1375" t="s">
        <v>13852</v>
      </c>
      <c r="L1375">
        <v>1</v>
      </c>
      <c r="M1375" t="s">
        <v>8278</v>
      </c>
      <c r="N1375">
        <v>1</v>
      </c>
      <c r="O1375" t="s">
        <v>13769</v>
      </c>
      <c r="P1375" t="s">
        <v>13849</v>
      </c>
      <c r="Q1375">
        <v>270103</v>
      </c>
      <c r="R1375" t="s">
        <v>13539</v>
      </c>
      <c r="S1375">
        <v>270103008</v>
      </c>
      <c r="T1375" t="s">
        <v>13735</v>
      </c>
      <c r="U1375">
        <v>0</v>
      </c>
      <c r="V1375">
        <v>5467.7549851509302</v>
      </c>
      <c r="W1375">
        <v>0</v>
      </c>
    </row>
    <row r="1376" spans="6:23" x14ac:dyDescent="0.25">
      <c r="F1376">
        <v>13</v>
      </c>
      <c r="G1376">
        <v>13115</v>
      </c>
      <c r="H1376" t="s">
        <v>10679</v>
      </c>
      <c r="I1376" t="s">
        <v>1865</v>
      </c>
      <c r="J1376">
        <v>3</v>
      </c>
      <c r="K1376" t="s">
        <v>13853</v>
      </c>
      <c r="L1376">
        <v>1</v>
      </c>
      <c r="M1376" t="s">
        <v>8278</v>
      </c>
      <c r="N1376">
        <v>1</v>
      </c>
      <c r="O1376" t="s">
        <v>13769</v>
      </c>
      <c r="P1376" t="s">
        <v>13848</v>
      </c>
      <c r="Q1376">
        <v>270103</v>
      </c>
      <c r="R1376" t="s">
        <v>13539</v>
      </c>
      <c r="S1376">
        <v>270103008</v>
      </c>
      <c r="T1376" t="s">
        <v>13735</v>
      </c>
      <c r="U1376">
        <v>54103.128438924694</v>
      </c>
      <c r="V1376">
        <v>42994.875350354872</v>
      </c>
      <c r="W1376">
        <v>22657.936024388666</v>
      </c>
    </row>
    <row r="1377" spans="6:23" x14ac:dyDescent="0.25">
      <c r="F1377">
        <v>13</v>
      </c>
      <c r="G1377">
        <v>13115</v>
      </c>
      <c r="H1377" t="s">
        <v>10679</v>
      </c>
      <c r="I1377" t="s">
        <v>1865</v>
      </c>
      <c r="J1377">
        <v>3</v>
      </c>
      <c r="K1377" t="s">
        <v>13853</v>
      </c>
      <c r="L1377">
        <v>1</v>
      </c>
      <c r="M1377" t="s">
        <v>8278</v>
      </c>
      <c r="N1377">
        <v>1</v>
      </c>
      <c r="O1377" t="s">
        <v>13769</v>
      </c>
      <c r="P1377" t="s">
        <v>13849</v>
      </c>
      <c r="Q1377">
        <v>270103</v>
      </c>
      <c r="R1377" t="s">
        <v>13539</v>
      </c>
      <c r="S1377">
        <v>270103008</v>
      </c>
      <c r="T1377" t="s">
        <v>13735</v>
      </c>
      <c r="U1377">
        <v>0</v>
      </c>
      <c r="V1377">
        <v>5467.7549851509302</v>
      </c>
      <c r="W1377">
        <v>0</v>
      </c>
    </row>
    <row r="1378" spans="6:23" x14ac:dyDescent="0.25">
      <c r="F1378">
        <v>13</v>
      </c>
      <c r="G1378">
        <v>13116</v>
      </c>
      <c r="H1378" t="s">
        <v>10679</v>
      </c>
      <c r="I1378" t="s">
        <v>1868</v>
      </c>
      <c r="J1378">
        <v>1</v>
      </c>
      <c r="K1378" t="s">
        <v>13847</v>
      </c>
      <c r="L1378">
        <v>1</v>
      </c>
      <c r="M1378" t="s">
        <v>8278</v>
      </c>
      <c r="N1378">
        <v>1</v>
      </c>
      <c r="O1378" t="s">
        <v>13769</v>
      </c>
      <c r="P1378" t="s">
        <v>13848</v>
      </c>
      <c r="Q1378">
        <v>270103</v>
      </c>
      <c r="R1378" t="s">
        <v>13539</v>
      </c>
      <c r="S1378">
        <v>270103008</v>
      </c>
      <c r="T1378" t="s">
        <v>13735</v>
      </c>
      <c r="U1378">
        <v>67276.971332701141</v>
      </c>
      <c r="V1378">
        <v>78193.166858622382</v>
      </c>
      <c r="W1378">
        <v>15310.886222478277</v>
      </c>
    </row>
    <row r="1379" spans="6:23" x14ac:dyDescent="0.25">
      <c r="F1379">
        <v>13</v>
      </c>
      <c r="G1379">
        <v>13116</v>
      </c>
      <c r="H1379" t="s">
        <v>10679</v>
      </c>
      <c r="I1379" t="s">
        <v>1868</v>
      </c>
      <c r="J1379">
        <v>1</v>
      </c>
      <c r="K1379" t="s">
        <v>13847</v>
      </c>
      <c r="L1379">
        <v>1</v>
      </c>
      <c r="M1379" t="s">
        <v>8278</v>
      </c>
      <c r="N1379">
        <v>1</v>
      </c>
      <c r="O1379" t="s">
        <v>13769</v>
      </c>
      <c r="P1379" t="s">
        <v>13849</v>
      </c>
      <c r="Q1379">
        <v>270103</v>
      </c>
      <c r="R1379" t="s">
        <v>13539</v>
      </c>
      <c r="S1379">
        <v>270103008</v>
      </c>
      <c r="T1379" t="s">
        <v>13735</v>
      </c>
      <c r="U1379">
        <v>0</v>
      </c>
      <c r="V1379">
        <v>10331.967326779528</v>
      </c>
      <c r="W1379">
        <v>11672.867795180797</v>
      </c>
    </row>
    <row r="1380" spans="6:23" x14ac:dyDescent="0.25">
      <c r="F1380">
        <v>13</v>
      </c>
      <c r="G1380">
        <v>13116</v>
      </c>
      <c r="H1380" t="s">
        <v>10679</v>
      </c>
      <c r="I1380" t="s">
        <v>1868</v>
      </c>
      <c r="J1380">
        <v>1</v>
      </c>
      <c r="K1380" t="s">
        <v>13847</v>
      </c>
      <c r="L1380">
        <v>2</v>
      </c>
      <c r="M1380" t="s">
        <v>13770</v>
      </c>
      <c r="N1380">
        <v>1</v>
      </c>
      <c r="O1380" t="s">
        <v>13769</v>
      </c>
      <c r="P1380" t="s">
        <v>13850</v>
      </c>
      <c r="Q1380">
        <v>270103</v>
      </c>
      <c r="R1380" t="s">
        <v>13539</v>
      </c>
      <c r="S1380">
        <v>270103008</v>
      </c>
      <c r="T1380" t="s">
        <v>13735</v>
      </c>
      <c r="U1380">
        <v>67276.971332701141</v>
      </c>
      <c r="V1380">
        <v>78193.166858622382</v>
      </c>
      <c r="W1380">
        <v>15310.886222478277</v>
      </c>
    </row>
    <row r="1381" spans="6:23" x14ac:dyDescent="0.25">
      <c r="F1381">
        <v>13</v>
      </c>
      <c r="G1381">
        <v>13116</v>
      </c>
      <c r="H1381" t="s">
        <v>10679</v>
      </c>
      <c r="I1381" t="s">
        <v>1868</v>
      </c>
      <c r="J1381">
        <v>1</v>
      </c>
      <c r="K1381" t="s">
        <v>13847</v>
      </c>
      <c r="L1381">
        <v>2</v>
      </c>
      <c r="M1381" t="s">
        <v>13770</v>
      </c>
      <c r="N1381">
        <v>1</v>
      </c>
      <c r="O1381" t="s">
        <v>13769</v>
      </c>
      <c r="P1381" t="s">
        <v>13851</v>
      </c>
      <c r="Q1381">
        <v>270103</v>
      </c>
      <c r="R1381" t="s">
        <v>13539</v>
      </c>
      <c r="S1381">
        <v>270103008</v>
      </c>
      <c r="T1381" t="s">
        <v>13735</v>
      </c>
      <c r="U1381">
        <v>0</v>
      </c>
      <c r="V1381">
        <v>10331.967326779528</v>
      </c>
      <c r="W1381">
        <v>11672.867795180797</v>
      </c>
    </row>
    <row r="1382" spans="6:23" x14ac:dyDescent="0.25">
      <c r="F1382">
        <v>13</v>
      </c>
      <c r="G1382">
        <v>13116</v>
      </c>
      <c r="H1382" t="s">
        <v>10679</v>
      </c>
      <c r="I1382" t="s">
        <v>1868</v>
      </c>
      <c r="J1382">
        <v>2</v>
      </c>
      <c r="K1382" t="s">
        <v>13852</v>
      </c>
      <c r="L1382">
        <v>1</v>
      </c>
      <c r="M1382" t="s">
        <v>8278</v>
      </c>
      <c r="N1382">
        <v>1</v>
      </c>
      <c r="O1382" t="s">
        <v>13769</v>
      </c>
      <c r="P1382" t="s">
        <v>13848</v>
      </c>
      <c r="Q1382">
        <v>270103</v>
      </c>
      <c r="R1382" t="s">
        <v>13539</v>
      </c>
      <c r="S1382">
        <v>270103008</v>
      </c>
      <c r="T1382" t="s">
        <v>13735</v>
      </c>
      <c r="U1382">
        <v>67276.971332701141</v>
      </c>
      <c r="V1382">
        <v>88525.134185401927</v>
      </c>
      <c r="W1382">
        <v>26983.75401765907</v>
      </c>
    </row>
    <row r="1383" spans="6:23" x14ac:dyDescent="0.25">
      <c r="F1383">
        <v>13</v>
      </c>
      <c r="G1383">
        <v>13116</v>
      </c>
      <c r="H1383" t="s">
        <v>10679</v>
      </c>
      <c r="I1383" t="s">
        <v>1868</v>
      </c>
      <c r="J1383">
        <v>3</v>
      </c>
      <c r="K1383" t="s">
        <v>13853</v>
      </c>
      <c r="L1383">
        <v>1</v>
      </c>
      <c r="M1383" t="s">
        <v>8278</v>
      </c>
      <c r="N1383">
        <v>1</v>
      </c>
      <c r="O1383" t="s">
        <v>13769</v>
      </c>
      <c r="P1383" t="s">
        <v>13848</v>
      </c>
      <c r="Q1383">
        <v>270103</v>
      </c>
      <c r="R1383" t="s">
        <v>13539</v>
      </c>
      <c r="S1383">
        <v>270103008</v>
      </c>
      <c r="T1383" t="s">
        <v>13735</v>
      </c>
      <c r="U1383">
        <v>67276.971332701141</v>
      </c>
      <c r="V1383">
        <v>78193.166858622382</v>
      </c>
      <c r="W1383">
        <v>15310.886222478277</v>
      </c>
    </row>
    <row r="1384" spans="6:23" x14ac:dyDescent="0.25">
      <c r="F1384">
        <v>13</v>
      </c>
      <c r="G1384">
        <v>13116</v>
      </c>
      <c r="H1384" t="s">
        <v>10679</v>
      </c>
      <c r="I1384" t="s">
        <v>1868</v>
      </c>
      <c r="J1384">
        <v>3</v>
      </c>
      <c r="K1384" t="s">
        <v>13853</v>
      </c>
      <c r="L1384">
        <v>1</v>
      </c>
      <c r="M1384" t="s">
        <v>8278</v>
      </c>
      <c r="N1384">
        <v>1</v>
      </c>
      <c r="O1384" t="s">
        <v>13769</v>
      </c>
      <c r="P1384" t="s">
        <v>13849</v>
      </c>
      <c r="Q1384">
        <v>270103</v>
      </c>
      <c r="R1384" t="s">
        <v>13539</v>
      </c>
      <c r="S1384">
        <v>270103008</v>
      </c>
      <c r="T1384" t="s">
        <v>13735</v>
      </c>
      <c r="U1384">
        <v>0</v>
      </c>
      <c r="V1384">
        <v>10331.967326779528</v>
      </c>
      <c r="W1384">
        <v>11672.867795180797</v>
      </c>
    </row>
    <row r="1385" spans="6:23" x14ac:dyDescent="0.25">
      <c r="F1385">
        <v>13</v>
      </c>
      <c r="G1385">
        <v>13117</v>
      </c>
      <c r="H1385" t="s">
        <v>10679</v>
      </c>
      <c r="I1385" t="s">
        <v>1871</v>
      </c>
      <c r="J1385">
        <v>1</v>
      </c>
      <c r="K1385" t="s">
        <v>13847</v>
      </c>
      <c r="L1385">
        <v>1</v>
      </c>
      <c r="M1385" t="s">
        <v>8278</v>
      </c>
      <c r="N1385">
        <v>1</v>
      </c>
      <c r="O1385" t="s">
        <v>13769</v>
      </c>
      <c r="P1385" t="s">
        <v>13848</v>
      </c>
      <c r="Q1385">
        <v>270103</v>
      </c>
      <c r="R1385" t="s">
        <v>13539</v>
      </c>
      <c r="S1385">
        <v>270103008</v>
      </c>
      <c r="T1385" t="s">
        <v>13735</v>
      </c>
      <c r="U1385">
        <v>62360.624704212023</v>
      </c>
      <c r="V1385">
        <v>38381.972222659322</v>
      </c>
      <c r="W1385">
        <v>34904.186385882575</v>
      </c>
    </row>
    <row r="1386" spans="6:23" x14ac:dyDescent="0.25">
      <c r="F1386">
        <v>13</v>
      </c>
      <c r="G1386">
        <v>13117</v>
      </c>
      <c r="H1386" t="s">
        <v>10679</v>
      </c>
      <c r="I1386" t="s">
        <v>1871</v>
      </c>
      <c r="J1386">
        <v>1</v>
      </c>
      <c r="K1386" t="s">
        <v>13847</v>
      </c>
      <c r="L1386">
        <v>1</v>
      </c>
      <c r="M1386" t="s">
        <v>8278</v>
      </c>
      <c r="N1386">
        <v>1</v>
      </c>
      <c r="O1386" t="s">
        <v>13769</v>
      </c>
      <c r="P1386" t="s">
        <v>13849</v>
      </c>
      <c r="Q1386">
        <v>270103</v>
      </c>
      <c r="R1386" t="s">
        <v>13539</v>
      </c>
      <c r="S1386">
        <v>270103008</v>
      </c>
      <c r="T1386" t="s">
        <v>13735</v>
      </c>
      <c r="U1386">
        <v>7657.3592049219124</v>
      </c>
      <c r="V1386">
        <v>0</v>
      </c>
      <c r="W1386">
        <v>12437.820243268077</v>
      </c>
    </row>
    <row r="1387" spans="6:23" x14ac:dyDescent="0.25">
      <c r="F1387">
        <v>13</v>
      </c>
      <c r="G1387">
        <v>13117</v>
      </c>
      <c r="H1387" t="s">
        <v>10679</v>
      </c>
      <c r="I1387" t="s">
        <v>1871</v>
      </c>
      <c r="J1387">
        <v>1</v>
      </c>
      <c r="K1387" t="s">
        <v>13847</v>
      </c>
      <c r="L1387">
        <v>2</v>
      </c>
      <c r="M1387" t="s">
        <v>13770</v>
      </c>
      <c r="N1387">
        <v>1</v>
      </c>
      <c r="O1387" t="s">
        <v>13769</v>
      </c>
      <c r="P1387" t="s">
        <v>13850</v>
      </c>
      <c r="Q1387">
        <v>270103</v>
      </c>
      <c r="R1387" t="s">
        <v>13539</v>
      </c>
      <c r="S1387">
        <v>270103008</v>
      </c>
      <c r="T1387" t="s">
        <v>13735</v>
      </c>
      <c r="U1387">
        <v>58530.998580217703</v>
      </c>
      <c r="V1387">
        <v>28438.60548182976</v>
      </c>
      <c r="W1387">
        <v>28044.394589502175</v>
      </c>
    </row>
    <row r="1388" spans="6:23" x14ac:dyDescent="0.25">
      <c r="F1388">
        <v>13</v>
      </c>
      <c r="G1388">
        <v>13117</v>
      </c>
      <c r="H1388" t="s">
        <v>10679</v>
      </c>
      <c r="I1388" t="s">
        <v>1871</v>
      </c>
      <c r="J1388">
        <v>1</v>
      </c>
      <c r="K1388" t="s">
        <v>13847</v>
      </c>
      <c r="L1388">
        <v>2</v>
      </c>
      <c r="M1388" t="s">
        <v>13770</v>
      </c>
      <c r="N1388">
        <v>1</v>
      </c>
      <c r="O1388" t="s">
        <v>13769</v>
      </c>
      <c r="P1388" t="s">
        <v>13851</v>
      </c>
      <c r="Q1388">
        <v>270103</v>
      </c>
      <c r="R1388" t="s">
        <v>13539</v>
      </c>
      <c r="S1388">
        <v>270103008</v>
      </c>
      <c r="T1388" t="s">
        <v>13735</v>
      </c>
      <c r="U1388">
        <v>11486.985328916233</v>
      </c>
      <c r="V1388">
        <v>9943.366740829566</v>
      </c>
      <c r="W1388">
        <v>19297.61203964848</v>
      </c>
    </row>
    <row r="1389" spans="6:23" x14ac:dyDescent="0.25">
      <c r="F1389">
        <v>13</v>
      </c>
      <c r="G1389">
        <v>13117</v>
      </c>
      <c r="H1389" t="s">
        <v>10679</v>
      </c>
      <c r="I1389" t="s">
        <v>1871</v>
      </c>
      <c r="J1389">
        <v>2</v>
      </c>
      <c r="K1389" t="s">
        <v>13852</v>
      </c>
      <c r="L1389">
        <v>1</v>
      </c>
      <c r="M1389" t="s">
        <v>8278</v>
      </c>
      <c r="N1389">
        <v>1</v>
      </c>
      <c r="O1389" t="s">
        <v>13769</v>
      </c>
      <c r="P1389" t="s">
        <v>13848</v>
      </c>
      <c r="Q1389">
        <v>270103</v>
      </c>
      <c r="R1389" t="s">
        <v>13539</v>
      </c>
      <c r="S1389">
        <v>270103008</v>
      </c>
      <c r="T1389" t="s">
        <v>13735</v>
      </c>
      <c r="U1389">
        <v>70017.983909133938</v>
      </c>
      <c r="V1389">
        <v>38381.972222659322</v>
      </c>
      <c r="W1389">
        <v>47342.006629150652</v>
      </c>
    </row>
    <row r="1390" spans="6:23" x14ac:dyDescent="0.25">
      <c r="F1390">
        <v>13</v>
      </c>
      <c r="G1390">
        <v>13117</v>
      </c>
      <c r="H1390" t="s">
        <v>10679</v>
      </c>
      <c r="I1390" t="s">
        <v>1871</v>
      </c>
      <c r="J1390">
        <v>3</v>
      </c>
      <c r="K1390" t="s">
        <v>13853</v>
      </c>
      <c r="L1390">
        <v>1</v>
      </c>
      <c r="M1390" t="s">
        <v>8278</v>
      </c>
      <c r="N1390">
        <v>1</v>
      </c>
      <c r="O1390" t="s">
        <v>13769</v>
      </c>
      <c r="P1390" t="s">
        <v>13848</v>
      </c>
      <c r="Q1390">
        <v>270103</v>
      </c>
      <c r="R1390" t="s">
        <v>13539</v>
      </c>
      <c r="S1390">
        <v>270103008</v>
      </c>
      <c r="T1390" t="s">
        <v>13735</v>
      </c>
      <c r="U1390">
        <v>62360.624704212023</v>
      </c>
      <c r="V1390">
        <v>38381.972222659322</v>
      </c>
      <c r="W1390">
        <v>34904.186385882575</v>
      </c>
    </row>
    <row r="1391" spans="6:23" x14ac:dyDescent="0.25">
      <c r="F1391">
        <v>13</v>
      </c>
      <c r="G1391">
        <v>13117</v>
      </c>
      <c r="H1391" t="s">
        <v>10679</v>
      </c>
      <c r="I1391" t="s">
        <v>1871</v>
      </c>
      <c r="J1391">
        <v>3</v>
      </c>
      <c r="K1391" t="s">
        <v>13853</v>
      </c>
      <c r="L1391">
        <v>1</v>
      </c>
      <c r="M1391" t="s">
        <v>8278</v>
      </c>
      <c r="N1391">
        <v>1</v>
      </c>
      <c r="O1391" t="s">
        <v>13769</v>
      </c>
      <c r="P1391" t="s">
        <v>13849</v>
      </c>
      <c r="Q1391">
        <v>270103</v>
      </c>
      <c r="R1391" t="s">
        <v>13539</v>
      </c>
      <c r="S1391">
        <v>270103008</v>
      </c>
      <c r="T1391" t="s">
        <v>13735</v>
      </c>
      <c r="U1391">
        <v>7657.3592049219124</v>
      </c>
      <c r="V1391">
        <v>0</v>
      </c>
      <c r="W1391">
        <v>12437.820243268077</v>
      </c>
    </row>
    <row r="1392" spans="6:23" x14ac:dyDescent="0.25">
      <c r="F1392">
        <v>13</v>
      </c>
      <c r="G1392">
        <v>13118</v>
      </c>
      <c r="H1392" t="s">
        <v>10679</v>
      </c>
      <c r="I1392" t="s">
        <v>1874</v>
      </c>
      <c r="J1392">
        <v>1</v>
      </c>
      <c r="K1392" t="s">
        <v>13847</v>
      </c>
      <c r="L1392">
        <v>1</v>
      </c>
      <c r="M1392" t="s">
        <v>8278</v>
      </c>
      <c r="N1392">
        <v>1</v>
      </c>
      <c r="O1392" t="s">
        <v>13769</v>
      </c>
      <c r="P1392" t="s">
        <v>13848</v>
      </c>
      <c r="Q1392">
        <v>270103</v>
      </c>
      <c r="R1392" t="s">
        <v>13539</v>
      </c>
      <c r="S1392">
        <v>270103008</v>
      </c>
      <c r="T1392" t="s">
        <v>13735</v>
      </c>
      <c r="U1392">
        <v>65822.329716302789</v>
      </c>
      <c r="V1392">
        <v>34066.728736636804</v>
      </c>
      <c r="W1392">
        <v>73224.752264798837</v>
      </c>
    </row>
    <row r="1393" spans="6:23" x14ac:dyDescent="0.25">
      <c r="F1393">
        <v>13</v>
      </c>
      <c r="G1393">
        <v>13118</v>
      </c>
      <c r="H1393" t="s">
        <v>10679</v>
      </c>
      <c r="I1393" t="s">
        <v>1874</v>
      </c>
      <c r="J1393">
        <v>1</v>
      </c>
      <c r="K1393" t="s">
        <v>13847</v>
      </c>
      <c r="L1393">
        <v>1</v>
      </c>
      <c r="M1393" t="s">
        <v>8278</v>
      </c>
      <c r="N1393">
        <v>1</v>
      </c>
      <c r="O1393" t="s">
        <v>13769</v>
      </c>
      <c r="P1393" t="s">
        <v>13849</v>
      </c>
      <c r="Q1393">
        <v>270103</v>
      </c>
      <c r="R1393" t="s">
        <v>13539</v>
      </c>
      <c r="S1393">
        <v>270103008</v>
      </c>
      <c r="T1393" t="s">
        <v>13735</v>
      </c>
      <c r="U1393">
        <v>0</v>
      </c>
      <c r="V1393">
        <v>36500.62948433256</v>
      </c>
      <c r="W1393">
        <v>17069.272390781603</v>
      </c>
    </row>
    <row r="1394" spans="6:23" x14ac:dyDescent="0.25">
      <c r="F1394">
        <v>13</v>
      </c>
      <c r="G1394">
        <v>13118</v>
      </c>
      <c r="H1394" t="s">
        <v>10679</v>
      </c>
      <c r="I1394" t="s">
        <v>1874</v>
      </c>
      <c r="J1394">
        <v>1</v>
      </c>
      <c r="K1394" t="s">
        <v>13847</v>
      </c>
      <c r="L1394">
        <v>2</v>
      </c>
      <c r="M1394" t="s">
        <v>13770</v>
      </c>
      <c r="N1394">
        <v>1</v>
      </c>
      <c r="O1394" t="s">
        <v>13769</v>
      </c>
      <c r="P1394" t="s">
        <v>13850</v>
      </c>
      <c r="Q1394">
        <v>270103</v>
      </c>
      <c r="R1394" t="s">
        <v>13539</v>
      </c>
      <c r="S1394">
        <v>270103008</v>
      </c>
      <c r="T1394" t="s">
        <v>13735</v>
      </c>
      <c r="U1394">
        <v>48406.654464635903</v>
      </c>
      <c r="V1394">
        <v>4871.3780192720851</v>
      </c>
      <c r="W1394">
        <v>59440.434149073291</v>
      </c>
    </row>
    <row r="1395" spans="6:23" x14ac:dyDescent="0.25">
      <c r="F1395">
        <v>13</v>
      </c>
      <c r="G1395">
        <v>13118</v>
      </c>
      <c r="H1395" t="s">
        <v>10679</v>
      </c>
      <c r="I1395" t="s">
        <v>1874</v>
      </c>
      <c r="J1395">
        <v>1</v>
      </c>
      <c r="K1395" t="s">
        <v>13847</v>
      </c>
      <c r="L1395">
        <v>2</v>
      </c>
      <c r="M1395" t="s">
        <v>13770</v>
      </c>
      <c r="N1395">
        <v>1</v>
      </c>
      <c r="O1395" t="s">
        <v>13769</v>
      </c>
      <c r="P1395" t="s">
        <v>13851</v>
      </c>
      <c r="Q1395">
        <v>270103</v>
      </c>
      <c r="R1395" t="s">
        <v>13539</v>
      </c>
      <c r="S1395">
        <v>270103008</v>
      </c>
      <c r="T1395" t="s">
        <v>13735</v>
      </c>
      <c r="U1395">
        <v>17415.675251666886</v>
      </c>
      <c r="V1395">
        <v>65695.980201697268</v>
      </c>
      <c r="W1395">
        <v>30853.590506507164</v>
      </c>
    </row>
    <row r="1396" spans="6:23" x14ac:dyDescent="0.25">
      <c r="F1396">
        <v>13</v>
      </c>
      <c r="G1396">
        <v>13118</v>
      </c>
      <c r="H1396" t="s">
        <v>10679</v>
      </c>
      <c r="I1396" t="s">
        <v>1874</v>
      </c>
      <c r="J1396">
        <v>2</v>
      </c>
      <c r="K1396" t="s">
        <v>13852</v>
      </c>
      <c r="L1396">
        <v>1</v>
      </c>
      <c r="M1396" t="s">
        <v>8278</v>
      </c>
      <c r="N1396">
        <v>1</v>
      </c>
      <c r="O1396" t="s">
        <v>13769</v>
      </c>
      <c r="P1396" t="s">
        <v>13848</v>
      </c>
      <c r="Q1396">
        <v>270103</v>
      </c>
      <c r="R1396" t="s">
        <v>13539</v>
      </c>
      <c r="S1396">
        <v>270103008</v>
      </c>
      <c r="T1396" t="s">
        <v>13735</v>
      </c>
      <c r="U1396">
        <v>65822.329716302789</v>
      </c>
      <c r="V1396">
        <v>70567.358220969356</v>
      </c>
      <c r="W1396">
        <v>86168.018708041913</v>
      </c>
    </row>
    <row r="1397" spans="6:23" x14ac:dyDescent="0.25">
      <c r="F1397">
        <v>13</v>
      </c>
      <c r="G1397">
        <v>13118</v>
      </c>
      <c r="H1397" t="s">
        <v>10679</v>
      </c>
      <c r="I1397" t="s">
        <v>1874</v>
      </c>
      <c r="J1397">
        <v>2</v>
      </c>
      <c r="K1397" t="s">
        <v>13852</v>
      </c>
      <c r="L1397">
        <v>1</v>
      </c>
      <c r="M1397" t="s">
        <v>8278</v>
      </c>
      <c r="N1397">
        <v>1</v>
      </c>
      <c r="O1397" t="s">
        <v>13769</v>
      </c>
      <c r="P1397" t="s">
        <v>13849</v>
      </c>
      <c r="Q1397">
        <v>270103</v>
      </c>
      <c r="R1397" t="s">
        <v>13539</v>
      </c>
      <c r="S1397">
        <v>270103008</v>
      </c>
      <c r="T1397" t="s">
        <v>13735</v>
      </c>
      <c r="U1397">
        <v>0</v>
      </c>
      <c r="V1397">
        <v>0</v>
      </c>
      <c r="W1397">
        <v>4126.0059475385133</v>
      </c>
    </row>
    <row r="1398" spans="6:23" x14ac:dyDescent="0.25">
      <c r="F1398">
        <v>13</v>
      </c>
      <c r="G1398">
        <v>13118</v>
      </c>
      <c r="H1398" t="s">
        <v>10679</v>
      </c>
      <c r="I1398" t="s">
        <v>1874</v>
      </c>
      <c r="J1398">
        <v>3</v>
      </c>
      <c r="K1398" t="s">
        <v>13853</v>
      </c>
      <c r="L1398">
        <v>1</v>
      </c>
      <c r="M1398" t="s">
        <v>8278</v>
      </c>
      <c r="N1398">
        <v>1</v>
      </c>
      <c r="O1398" t="s">
        <v>13769</v>
      </c>
      <c r="P1398" t="s">
        <v>13848</v>
      </c>
      <c r="Q1398">
        <v>270103</v>
      </c>
      <c r="R1398" t="s">
        <v>13539</v>
      </c>
      <c r="S1398">
        <v>270103008</v>
      </c>
      <c r="T1398" t="s">
        <v>13735</v>
      </c>
      <c r="U1398">
        <v>65822.329716302789</v>
      </c>
      <c r="V1398">
        <v>34066.728736636804</v>
      </c>
      <c r="W1398">
        <v>77350.758212337343</v>
      </c>
    </row>
    <row r="1399" spans="6:23" x14ac:dyDescent="0.25">
      <c r="F1399">
        <v>13</v>
      </c>
      <c r="G1399">
        <v>13118</v>
      </c>
      <c r="H1399" t="s">
        <v>10679</v>
      </c>
      <c r="I1399" t="s">
        <v>1874</v>
      </c>
      <c r="J1399">
        <v>3</v>
      </c>
      <c r="K1399" t="s">
        <v>13853</v>
      </c>
      <c r="L1399">
        <v>1</v>
      </c>
      <c r="M1399" t="s">
        <v>8278</v>
      </c>
      <c r="N1399">
        <v>1</v>
      </c>
      <c r="O1399" t="s">
        <v>13769</v>
      </c>
      <c r="P1399" t="s">
        <v>13849</v>
      </c>
      <c r="Q1399">
        <v>270103</v>
      </c>
      <c r="R1399" t="s">
        <v>13539</v>
      </c>
      <c r="S1399">
        <v>270103008</v>
      </c>
      <c r="T1399" t="s">
        <v>13735</v>
      </c>
      <c r="U1399">
        <v>0</v>
      </c>
      <c r="V1399">
        <v>36500.62948433256</v>
      </c>
      <c r="W1399">
        <v>12943.266443243092</v>
      </c>
    </row>
    <row r="1400" spans="6:23" x14ac:dyDescent="0.25">
      <c r="F1400">
        <v>13</v>
      </c>
      <c r="G1400">
        <v>13119</v>
      </c>
      <c r="H1400" t="s">
        <v>10679</v>
      </c>
      <c r="I1400" t="s">
        <v>1877</v>
      </c>
      <c r="J1400">
        <v>1</v>
      </c>
      <c r="K1400" t="s">
        <v>13847</v>
      </c>
      <c r="L1400">
        <v>1</v>
      </c>
      <c r="M1400" t="s">
        <v>8278</v>
      </c>
      <c r="N1400">
        <v>1</v>
      </c>
      <c r="O1400" t="s">
        <v>13769</v>
      </c>
      <c r="P1400" t="s">
        <v>13848</v>
      </c>
      <c r="Q1400">
        <v>270103</v>
      </c>
      <c r="R1400" t="s">
        <v>13539</v>
      </c>
      <c r="S1400">
        <v>270103008</v>
      </c>
      <c r="T1400" t="s">
        <v>13735</v>
      </c>
      <c r="U1400">
        <v>56052.022718689383</v>
      </c>
      <c r="V1400">
        <v>51122.766786124434</v>
      </c>
      <c r="W1400">
        <v>67340.849293479157</v>
      </c>
    </row>
    <row r="1401" spans="6:23" x14ac:dyDescent="0.25">
      <c r="F1401">
        <v>13</v>
      </c>
      <c r="G1401">
        <v>13119</v>
      </c>
      <c r="H1401" t="s">
        <v>10679</v>
      </c>
      <c r="I1401" t="s">
        <v>1877</v>
      </c>
      <c r="J1401">
        <v>1</v>
      </c>
      <c r="K1401" t="s">
        <v>13847</v>
      </c>
      <c r="L1401">
        <v>1</v>
      </c>
      <c r="M1401" t="s">
        <v>8278</v>
      </c>
      <c r="N1401">
        <v>1</v>
      </c>
      <c r="O1401" t="s">
        <v>13769</v>
      </c>
      <c r="P1401" t="s">
        <v>13849</v>
      </c>
      <c r="Q1401">
        <v>270103</v>
      </c>
      <c r="R1401" t="s">
        <v>13539</v>
      </c>
      <c r="S1401">
        <v>270103008</v>
      </c>
      <c r="T1401" t="s">
        <v>13735</v>
      </c>
      <c r="U1401">
        <v>4610.8379441712777</v>
      </c>
      <c r="V1401">
        <v>21246.240917415445</v>
      </c>
      <c r="W1401">
        <v>9492.6773821351089</v>
      </c>
    </row>
    <row r="1402" spans="6:23" x14ac:dyDescent="0.25">
      <c r="F1402">
        <v>13</v>
      </c>
      <c r="G1402">
        <v>13119</v>
      </c>
      <c r="H1402" t="s">
        <v>10679</v>
      </c>
      <c r="I1402" t="s">
        <v>1877</v>
      </c>
      <c r="J1402">
        <v>1</v>
      </c>
      <c r="K1402" t="s">
        <v>13847</v>
      </c>
      <c r="L1402">
        <v>2</v>
      </c>
      <c r="M1402" t="s">
        <v>13770</v>
      </c>
      <c r="N1402">
        <v>1</v>
      </c>
      <c r="O1402" t="s">
        <v>13769</v>
      </c>
      <c r="P1402" t="s">
        <v>13850</v>
      </c>
      <c r="Q1402">
        <v>270103</v>
      </c>
      <c r="R1402" t="s">
        <v>13539</v>
      </c>
      <c r="S1402">
        <v>270103008</v>
      </c>
      <c r="T1402" t="s">
        <v>13735</v>
      </c>
      <c r="U1402">
        <v>49441.016107682772</v>
      </c>
      <c r="V1402">
        <v>39097.006991801951</v>
      </c>
      <c r="W1402">
        <v>58586.218231875195</v>
      </c>
    </row>
    <row r="1403" spans="6:23" x14ac:dyDescent="0.25">
      <c r="F1403">
        <v>13</v>
      </c>
      <c r="G1403">
        <v>13119</v>
      </c>
      <c r="H1403" t="s">
        <v>10679</v>
      </c>
      <c r="I1403" t="s">
        <v>1877</v>
      </c>
      <c r="J1403">
        <v>1</v>
      </c>
      <c r="K1403" t="s">
        <v>13847</v>
      </c>
      <c r="L1403">
        <v>2</v>
      </c>
      <c r="M1403" t="s">
        <v>13770</v>
      </c>
      <c r="N1403">
        <v>1</v>
      </c>
      <c r="O1403" t="s">
        <v>13769</v>
      </c>
      <c r="P1403" t="s">
        <v>13851</v>
      </c>
      <c r="Q1403">
        <v>270103</v>
      </c>
      <c r="R1403" t="s">
        <v>13539</v>
      </c>
      <c r="S1403">
        <v>270103008</v>
      </c>
      <c r="T1403" t="s">
        <v>13735</v>
      </c>
      <c r="U1403">
        <v>11221.844555177888</v>
      </c>
      <c r="V1403">
        <v>33272.000711737885</v>
      </c>
      <c r="W1403">
        <v>18247.308443739064</v>
      </c>
    </row>
    <row r="1404" spans="6:23" x14ac:dyDescent="0.25">
      <c r="F1404">
        <v>13</v>
      </c>
      <c r="G1404">
        <v>13119</v>
      </c>
      <c r="H1404" t="s">
        <v>10679</v>
      </c>
      <c r="I1404" t="s">
        <v>1877</v>
      </c>
      <c r="J1404">
        <v>2</v>
      </c>
      <c r="K1404" t="s">
        <v>13852</v>
      </c>
      <c r="L1404">
        <v>1</v>
      </c>
      <c r="M1404" t="s">
        <v>8278</v>
      </c>
      <c r="N1404">
        <v>1</v>
      </c>
      <c r="O1404" t="s">
        <v>13769</v>
      </c>
      <c r="P1404" t="s">
        <v>13848</v>
      </c>
      <c r="Q1404">
        <v>270103</v>
      </c>
      <c r="R1404" t="s">
        <v>13539</v>
      </c>
      <c r="S1404">
        <v>270103008</v>
      </c>
      <c r="T1404" t="s">
        <v>13735</v>
      </c>
      <c r="U1404">
        <v>60662.860662860665</v>
      </c>
      <c r="V1404">
        <v>65346.87930997245</v>
      </c>
      <c r="W1404">
        <v>74572.951458325959</v>
      </c>
    </row>
    <row r="1405" spans="6:23" x14ac:dyDescent="0.25">
      <c r="F1405">
        <v>13</v>
      </c>
      <c r="G1405">
        <v>13119</v>
      </c>
      <c r="H1405" t="s">
        <v>10679</v>
      </c>
      <c r="I1405" t="s">
        <v>1877</v>
      </c>
      <c r="J1405">
        <v>2</v>
      </c>
      <c r="K1405" t="s">
        <v>13852</v>
      </c>
      <c r="L1405">
        <v>1</v>
      </c>
      <c r="M1405" t="s">
        <v>8278</v>
      </c>
      <c r="N1405">
        <v>1</v>
      </c>
      <c r="O1405" t="s">
        <v>13769</v>
      </c>
      <c r="P1405" t="s">
        <v>13849</v>
      </c>
      <c r="Q1405">
        <v>270103</v>
      </c>
      <c r="R1405" t="s">
        <v>13539</v>
      </c>
      <c r="S1405">
        <v>270103008</v>
      </c>
      <c r="T1405" t="s">
        <v>13735</v>
      </c>
      <c r="U1405">
        <v>0</v>
      </c>
      <c r="V1405">
        <v>7022.1283935674701</v>
      </c>
      <c r="W1405">
        <v>2260.5752172883499</v>
      </c>
    </row>
    <row r="1406" spans="6:23" x14ac:dyDescent="0.25">
      <c r="F1406">
        <v>13</v>
      </c>
      <c r="G1406">
        <v>13119</v>
      </c>
      <c r="H1406" t="s">
        <v>10679</v>
      </c>
      <c r="I1406" t="s">
        <v>1877</v>
      </c>
      <c r="J1406">
        <v>3</v>
      </c>
      <c r="K1406" t="s">
        <v>13853</v>
      </c>
      <c r="L1406">
        <v>1</v>
      </c>
      <c r="M1406" t="s">
        <v>8278</v>
      </c>
      <c r="N1406">
        <v>1</v>
      </c>
      <c r="O1406" t="s">
        <v>13769</v>
      </c>
      <c r="P1406" t="s">
        <v>13848</v>
      </c>
      <c r="Q1406">
        <v>270103</v>
      </c>
      <c r="R1406" t="s">
        <v>13539</v>
      </c>
      <c r="S1406">
        <v>270103008</v>
      </c>
      <c r="T1406" t="s">
        <v>13735</v>
      </c>
      <c r="U1406">
        <v>56052.022718689383</v>
      </c>
      <c r="V1406">
        <v>51952.410334194275</v>
      </c>
      <c r="W1406">
        <v>67340.849293479157</v>
      </c>
    </row>
    <row r="1407" spans="6:23" x14ac:dyDescent="0.25">
      <c r="F1407">
        <v>13</v>
      </c>
      <c r="G1407">
        <v>13119</v>
      </c>
      <c r="H1407" t="s">
        <v>10679</v>
      </c>
      <c r="I1407" t="s">
        <v>1877</v>
      </c>
      <c r="J1407">
        <v>3</v>
      </c>
      <c r="K1407" t="s">
        <v>13853</v>
      </c>
      <c r="L1407">
        <v>1</v>
      </c>
      <c r="M1407" t="s">
        <v>8278</v>
      </c>
      <c r="N1407">
        <v>1</v>
      </c>
      <c r="O1407" t="s">
        <v>13769</v>
      </c>
      <c r="P1407" t="s">
        <v>13849</v>
      </c>
      <c r="Q1407">
        <v>270103</v>
      </c>
      <c r="R1407" t="s">
        <v>13539</v>
      </c>
      <c r="S1407">
        <v>270103008</v>
      </c>
      <c r="T1407" t="s">
        <v>13735</v>
      </c>
      <c r="U1407">
        <v>4610.8379441712777</v>
      </c>
      <c r="V1407">
        <v>20416.5973693456</v>
      </c>
      <c r="W1407">
        <v>9492.6773821351089</v>
      </c>
    </row>
    <row r="1408" spans="6:23" x14ac:dyDescent="0.25">
      <c r="F1408">
        <v>13</v>
      </c>
      <c r="G1408">
        <v>13120</v>
      </c>
      <c r="H1408" t="s">
        <v>10679</v>
      </c>
      <c r="I1408" t="s">
        <v>1880</v>
      </c>
      <c r="J1408">
        <v>1</v>
      </c>
      <c r="K1408" t="s">
        <v>13847</v>
      </c>
      <c r="L1408">
        <v>1</v>
      </c>
      <c r="M1408" t="s">
        <v>8278</v>
      </c>
      <c r="N1408">
        <v>1</v>
      </c>
      <c r="O1408" t="s">
        <v>13769</v>
      </c>
      <c r="P1408" t="s">
        <v>13848</v>
      </c>
      <c r="Q1408">
        <v>270103</v>
      </c>
      <c r="R1408" t="s">
        <v>13539</v>
      </c>
      <c r="S1408">
        <v>270103008</v>
      </c>
      <c r="T1408" t="s">
        <v>13735</v>
      </c>
      <c r="U1408">
        <v>61755.727368691332</v>
      </c>
      <c r="V1408">
        <v>32402.083692702596</v>
      </c>
      <c r="W1408">
        <v>44051.232407183168</v>
      </c>
    </row>
    <row r="1409" spans="6:23" x14ac:dyDescent="0.25">
      <c r="F1409">
        <v>13</v>
      </c>
      <c r="G1409">
        <v>13120</v>
      </c>
      <c r="H1409" t="s">
        <v>10679</v>
      </c>
      <c r="I1409" t="s">
        <v>1880</v>
      </c>
      <c r="J1409">
        <v>1</v>
      </c>
      <c r="K1409" t="s">
        <v>13847</v>
      </c>
      <c r="L1409">
        <v>1</v>
      </c>
      <c r="M1409" t="s">
        <v>8278</v>
      </c>
      <c r="N1409">
        <v>1</v>
      </c>
      <c r="O1409" t="s">
        <v>13769</v>
      </c>
      <c r="P1409" t="s">
        <v>13849</v>
      </c>
      <c r="Q1409">
        <v>270103</v>
      </c>
      <c r="R1409" t="s">
        <v>13539</v>
      </c>
      <c r="S1409">
        <v>270103008</v>
      </c>
      <c r="T1409" t="s">
        <v>13735</v>
      </c>
      <c r="U1409">
        <v>0</v>
      </c>
      <c r="V1409">
        <v>1391.5290077525294</v>
      </c>
      <c r="W1409">
        <v>18310.444142971985</v>
      </c>
    </row>
    <row r="1410" spans="6:23" x14ac:dyDescent="0.25">
      <c r="F1410">
        <v>13</v>
      </c>
      <c r="G1410">
        <v>13120</v>
      </c>
      <c r="H1410" t="s">
        <v>10679</v>
      </c>
      <c r="I1410" t="s">
        <v>1880</v>
      </c>
      <c r="J1410">
        <v>1</v>
      </c>
      <c r="K1410" t="s">
        <v>13847</v>
      </c>
      <c r="L1410">
        <v>2</v>
      </c>
      <c r="M1410" t="s">
        <v>13770</v>
      </c>
      <c r="N1410">
        <v>1</v>
      </c>
      <c r="O1410" t="s">
        <v>13769</v>
      </c>
      <c r="P1410" t="s">
        <v>13850</v>
      </c>
      <c r="Q1410">
        <v>270103</v>
      </c>
      <c r="R1410" t="s">
        <v>13539</v>
      </c>
      <c r="S1410">
        <v>270103008</v>
      </c>
      <c r="T1410" t="s">
        <v>13735</v>
      </c>
      <c r="U1410">
        <v>54740.235656614648</v>
      </c>
      <c r="V1410">
        <v>24779.044293192877</v>
      </c>
      <c r="W1410">
        <v>18307.24208795897</v>
      </c>
    </row>
    <row r="1411" spans="6:23" x14ac:dyDescent="0.25">
      <c r="F1411">
        <v>13</v>
      </c>
      <c r="G1411">
        <v>13120</v>
      </c>
      <c r="H1411" t="s">
        <v>10679</v>
      </c>
      <c r="I1411" t="s">
        <v>1880</v>
      </c>
      <c r="J1411">
        <v>1</v>
      </c>
      <c r="K1411" t="s">
        <v>13847</v>
      </c>
      <c r="L1411">
        <v>2</v>
      </c>
      <c r="M1411" t="s">
        <v>13770</v>
      </c>
      <c r="N1411">
        <v>1</v>
      </c>
      <c r="O1411" t="s">
        <v>13769</v>
      </c>
      <c r="P1411" t="s">
        <v>13851</v>
      </c>
      <c r="Q1411">
        <v>270103</v>
      </c>
      <c r="R1411" t="s">
        <v>13539</v>
      </c>
      <c r="S1411">
        <v>270103008</v>
      </c>
      <c r="T1411" t="s">
        <v>13735</v>
      </c>
      <c r="U1411">
        <v>7015.4917120766886</v>
      </c>
      <c r="V1411">
        <v>9014.5684072622498</v>
      </c>
      <c r="W1411">
        <v>44054.434462196179</v>
      </c>
    </row>
    <row r="1412" spans="6:23" x14ac:dyDescent="0.25">
      <c r="F1412">
        <v>13</v>
      </c>
      <c r="G1412">
        <v>13120</v>
      </c>
      <c r="H1412" t="s">
        <v>10679</v>
      </c>
      <c r="I1412" t="s">
        <v>1880</v>
      </c>
      <c r="J1412">
        <v>2</v>
      </c>
      <c r="K1412" t="s">
        <v>13852</v>
      </c>
      <c r="L1412">
        <v>1</v>
      </c>
      <c r="M1412" t="s">
        <v>8278</v>
      </c>
      <c r="N1412">
        <v>1</v>
      </c>
      <c r="O1412" t="s">
        <v>13769</v>
      </c>
      <c r="P1412" t="s">
        <v>13848</v>
      </c>
      <c r="Q1412">
        <v>270103</v>
      </c>
      <c r="R1412" t="s">
        <v>13539</v>
      </c>
      <c r="S1412">
        <v>270103008</v>
      </c>
      <c r="T1412" t="s">
        <v>13735</v>
      </c>
      <c r="U1412">
        <v>61755.727368691332</v>
      </c>
      <c r="V1412">
        <v>33793.612700455124</v>
      </c>
      <c r="W1412">
        <v>59048.589677550495</v>
      </c>
    </row>
    <row r="1413" spans="6:23" x14ac:dyDescent="0.25">
      <c r="F1413">
        <v>13</v>
      </c>
      <c r="G1413">
        <v>13120</v>
      </c>
      <c r="H1413" t="s">
        <v>10679</v>
      </c>
      <c r="I1413" t="s">
        <v>1880</v>
      </c>
      <c r="J1413">
        <v>2</v>
      </c>
      <c r="K1413" t="s">
        <v>13852</v>
      </c>
      <c r="L1413">
        <v>1</v>
      </c>
      <c r="M1413" t="s">
        <v>8278</v>
      </c>
      <c r="N1413">
        <v>1</v>
      </c>
      <c r="O1413" t="s">
        <v>13769</v>
      </c>
      <c r="P1413" t="s">
        <v>13849</v>
      </c>
      <c r="Q1413">
        <v>270103</v>
      </c>
      <c r="R1413" t="s">
        <v>13539</v>
      </c>
      <c r="S1413">
        <v>270103008</v>
      </c>
      <c r="T1413" t="s">
        <v>13735</v>
      </c>
      <c r="U1413">
        <v>0</v>
      </c>
      <c r="V1413">
        <v>0</v>
      </c>
      <c r="W1413">
        <v>3313.0868726046529</v>
      </c>
    </row>
    <row r="1414" spans="6:23" x14ac:dyDescent="0.25">
      <c r="F1414">
        <v>13</v>
      </c>
      <c r="G1414">
        <v>13120</v>
      </c>
      <c r="H1414" t="s">
        <v>10679</v>
      </c>
      <c r="I1414" t="s">
        <v>1880</v>
      </c>
      <c r="J1414">
        <v>3</v>
      </c>
      <c r="K1414" t="s">
        <v>13853</v>
      </c>
      <c r="L1414">
        <v>1</v>
      </c>
      <c r="M1414" t="s">
        <v>8278</v>
      </c>
      <c r="N1414">
        <v>1</v>
      </c>
      <c r="O1414" t="s">
        <v>13769</v>
      </c>
      <c r="P1414" t="s">
        <v>13848</v>
      </c>
      <c r="Q1414">
        <v>270103</v>
      </c>
      <c r="R1414" t="s">
        <v>13539</v>
      </c>
      <c r="S1414">
        <v>270103008</v>
      </c>
      <c r="T1414" t="s">
        <v>13735</v>
      </c>
      <c r="U1414">
        <v>61755.727368691332</v>
      </c>
      <c r="V1414">
        <v>32402.083692702596</v>
      </c>
      <c r="W1414">
        <v>44051.232407183168</v>
      </c>
    </row>
    <row r="1415" spans="6:23" x14ac:dyDescent="0.25">
      <c r="F1415">
        <v>13</v>
      </c>
      <c r="G1415">
        <v>13120</v>
      </c>
      <c r="H1415" t="s">
        <v>10679</v>
      </c>
      <c r="I1415" t="s">
        <v>1880</v>
      </c>
      <c r="J1415">
        <v>3</v>
      </c>
      <c r="K1415" t="s">
        <v>13853</v>
      </c>
      <c r="L1415">
        <v>1</v>
      </c>
      <c r="M1415" t="s">
        <v>8278</v>
      </c>
      <c r="N1415">
        <v>1</v>
      </c>
      <c r="O1415" t="s">
        <v>13769</v>
      </c>
      <c r="P1415" t="s">
        <v>13849</v>
      </c>
      <c r="Q1415">
        <v>270103</v>
      </c>
      <c r="R1415" t="s">
        <v>13539</v>
      </c>
      <c r="S1415">
        <v>270103008</v>
      </c>
      <c r="T1415" t="s">
        <v>13735</v>
      </c>
      <c r="U1415">
        <v>0</v>
      </c>
      <c r="V1415">
        <v>1391.5290077525294</v>
      </c>
      <c r="W1415">
        <v>18310.444142971985</v>
      </c>
    </row>
    <row r="1416" spans="6:23" x14ac:dyDescent="0.25">
      <c r="F1416">
        <v>13</v>
      </c>
      <c r="G1416">
        <v>13121</v>
      </c>
      <c r="H1416" t="s">
        <v>10679</v>
      </c>
      <c r="I1416" t="s">
        <v>1883</v>
      </c>
      <c r="J1416">
        <v>1</v>
      </c>
      <c r="K1416" t="s">
        <v>13847</v>
      </c>
      <c r="L1416">
        <v>1</v>
      </c>
      <c r="M1416" t="s">
        <v>8278</v>
      </c>
      <c r="N1416">
        <v>1</v>
      </c>
      <c r="O1416" t="s">
        <v>13769</v>
      </c>
      <c r="P1416" t="s">
        <v>13848</v>
      </c>
      <c r="Q1416">
        <v>270103</v>
      </c>
      <c r="R1416" t="s">
        <v>13539</v>
      </c>
      <c r="S1416">
        <v>270103008</v>
      </c>
      <c r="T1416" t="s">
        <v>13735</v>
      </c>
      <c r="U1416">
        <v>63796.971891949193</v>
      </c>
      <c r="V1416">
        <v>47019.888713273926</v>
      </c>
      <c r="W1416">
        <v>94927.415330944626</v>
      </c>
    </row>
    <row r="1417" spans="6:23" x14ac:dyDescent="0.25">
      <c r="F1417">
        <v>13</v>
      </c>
      <c r="G1417">
        <v>13121</v>
      </c>
      <c r="H1417" t="s">
        <v>10679</v>
      </c>
      <c r="I1417" t="s">
        <v>1883</v>
      </c>
      <c r="J1417">
        <v>1</v>
      </c>
      <c r="K1417" t="s">
        <v>13847</v>
      </c>
      <c r="L1417">
        <v>1</v>
      </c>
      <c r="M1417" t="s">
        <v>8278</v>
      </c>
      <c r="N1417">
        <v>1</v>
      </c>
      <c r="O1417" t="s">
        <v>13769</v>
      </c>
      <c r="P1417" t="s">
        <v>13849</v>
      </c>
      <c r="Q1417">
        <v>270103</v>
      </c>
      <c r="R1417" t="s">
        <v>13539</v>
      </c>
      <c r="S1417">
        <v>270103008</v>
      </c>
      <c r="T1417" t="s">
        <v>13735</v>
      </c>
      <c r="U1417">
        <v>4490.9280426832502</v>
      </c>
      <c r="V1417">
        <v>12452.965428481997</v>
      </c>
      <c r="W1417">
        <v>29250.051818651304</v>
      </c>
    </row>
    <row r="1418" spans="6:23" x14ac:dyDescent="0.25">
      <c r="F1418">
        <v>13</v>
      </c>
      <c r="G1418">
        <v>13121</v>
      </c>
      <c r="H1418" t="s">
        <v>10679</v>
      </c>
      <c r="I1418" t="s">
        <v>1883</v>
      </c>
      <c r="J1418">
        <v>1</v>
      </c>
      <c r="K1418" t="s">
        <v>13847</v>
      </c>
      <c r="L1418">
        <v>2</v>
      </c>
      <c r="M1418" t="s">
        <v>13770</v>
      </c>
      <c r="N1418">
        <v>1</v>
      </c>
      <c r="O1418" t="s">
        <v>13769</v>
      </c>
      <c r="P1418" t="s">
        <v>13850</v>
      </c>
      <c r="Q1418">
        <v>270103</v>
      </c>
      <c r="R1418" t="s">
        <v>13539</v>
      </c>
      <c r="S1418">
        <v>270103008</v>
      </c>
      <c r="T1418" t="s">
        <v>13735</v>
      </c>
      <c r="U1418">
        <v>30682.119322297403</v>
      </c>
      <c r="V1418">
        <v>22630.995916116302</v>
      </c>
      <c r="W1418">
        <v>85760.901091697</v>
      </c>
    </row>
    <row r="1419" spans="6:23" x14ac:dyDescent="0.25">
      <c r="F1419">
        <v>13</v>
      </c>
      <c r="G1419">
        <v>13121</v>
      </c>
      <c r="H1419" t="s">
        <v>10679</v>
      </c>
      <c r="I1419" t="s">
        <v>1883</v>
      </c>
      <c r="J1419">
        <v>1</v>
      </c>
      <c r="K1419" t="s">
        <v>13847</v>
      </c>
      <c r="L1419">
        <v>2</v>
      </c>
      <c r="M1419" t="s">
        <v>13770</v>
      </c>
      <c r="N1419">
        <v>1</v>
      </c>
      <c r="O1419" t="s">
        <v>13769</v>
      </c>
      <c r="P1419" t="s">
        <v>13851</v>
      </c>
      <c r="Q1419">
        <v>270103</v>
      </c>
      <c r="R1419" t="s">
        <v>13539</v>
      </c>
      <c r="S1419">
        <v>270103008</v>
      </c>
      <c r="T1419" t="s">
        <v>13735</v>
      </c>
      <c r="U1419">
        <v>37605.780612335038</v>
      </c>
      <c r="V1419">
        <v>36841.858225639626</v>
      </c>
      <c r="W1419">
        <v>38416.566057898934</v>
      </c>
    </row>
    <row r="1420" spans="6:23" x14ac:dyDescent="0.25">
      <c r="F1420">
        <v>13</v>
      </c>
      <c r="G1420">
        <v>13121</v>
      </c>
      <c r="H1420" t="s">
        <v>10679</v>
      </c>
      <c r="I1420" t="s">
        <v>1883</v>
      </c>
      <c r="J1420">
        <v>2</v>
      </c>
      <c r="K1420" t="s">
        <v>13852</v>
      </c>
      <c r="L1420">
        <v>1</v>
      </c>
      <c r="M1420" t="s">
        <v>8278</v>
      </c>
      <c r="N1420">
        <v>1</v>
      </c>
      <c r="O1420" t="s">
        <v>13769</v>
      </c>
      <c r="P1420" t="s">
        <v>13848</v>
      </c>
      <c r="Q1420">
        <v>270103</v>
      </c>
      <c r="R1420" t="s">
        <v>13539</v>
      </c>
      <c r="S1420">
        <v>270103008</v>
      </c>
      <c r="T1420" t="s">
        <v>13735</v>
      </c>
      <c r="U1420">
        <v>68287.899934632442</v>
      </c>
      <c r="V1420">
        <v>53765.043464584131</v>
      </c>
      <c r="W1420">
        <v>116348.91380006001</v>
      </c>
    </row>
    <row r="1421" spans="6:23" x14ac:dyDescent="0.25">
      <c r="F1421">
        <v>13</v>
      </c>
      <c r="G1421">
        <v>13121</v>
      </c>
      <c r="H1421" t="s">
        <v>10679</v>
      </c>
      <c r="I1421" t="s">
        <v>1883</v>
      </c>
      <c r="J1421">
        <v>2</v>
      </c>
      <c r="K1421" t="s">
        <v>13852</v>
      </c>
      <c r="L1421">
        <v>1</v>
      </c>
      <c r="M1421" t="s">
        <v>8278</v>
      </c>
      <c r="N1421">
        <v>1</v>
      </c>
      <c r="O1421" t="s">
        <v>13769</v>
      </c>
      <c r="P1421" t="s">
        <v>13849</v>
      </c>
      <c r="Q1421">
        <v>270103</v>
      </c>
      <c r="R1421" t="s">
        <v>13539</v>
      </c>
      <c r="S1421">
        <v>270103008</v>
      </c>
      <c r="T1421" t="s">
        <v>13735</v>
      </c>
      <c r="U1421">
        <v>0</v>
      </c>
      <c r="V1421">
        <v>5707.8106771717958</v>
      </c>
      <c r="W1421">
        <v>7828.5533495359132</v>
      </c>
    </row>
    <row r="1422" spans="6:23" x14ac:dyDescent="0.25">
      <c r="F1422">
        <v>13</v>
      </c>
      <c r="G1422">
        <v>13121</v>
      </c>
      <c r="H1422" t="s">
        <v>10679</v>
      </c>
      <c r="I1422" t="s">
        <v>1883</v>
      </c>
      <c r="J1422">
        <v>3</v>
      </c>
      <c r="K1422" t="s">
        <v>13853</v>
      </c>
      <c r="L1422">
        <v>1</v>
      </c>
      <c r="M1422" t="s">
        <v>8278</v>
      </c>
      <c r="N1422">
        <v>1</v>
      </c>
      <c r="O1422" t="s">
        <v>13769</v>
      </c>
      <c r="P1422" t="s">
        <v>13848</v>
      </c>
      <c r="Q1422">
        <v>270103</v>
      </c>
      <c r="R1422" t="s">
        <v>13539</v>
      </c>
      <c r="S1422">
        <v>270103008</v>
      </c>
      <c r="T1422" t="s">
        <v>13735</v>
      </c>
      <c r="U1422">
        <v>63796.971891949193</v>
      </c>
      <c r="V1422">
        <v>47019.888713273926</v>
      </c>
      <c r="W1422">
        <v>94927.415330944626</v>
      </c>
    </row>
    <row r="1423" spans="6:23" x14ac:dyDescent="0.25">
      <c r="F1423">
        <v>13</v>
      </c>
      <c r="G1423">
        <v>13121</v>
      </c>
      <c r="H1423" t="s">
        <v>10679</v>
      </c>
      <c r="I1423" t="s">
        <v>1883</v>
      </c>
      <c r="J1423">
        <v>3</v>
      </c>
      <c r="K1423" t="s">
        <v>13853</v>
      </c>
      <c r="L1423">
        <v>1</v>
      </c>
      <c r="M1423" t="s">
        <v>8278</v>
      </c>
      <c r="N1423">
        <v>1</v>
      </c>
      <c r="O1423" t="s">
        <v>13769</v>
      </c>
      <c r="P1423" t="s">
        <v>13849</v>
      </c>
      <c r="Q1423">
        <v>270103</v>
      </c>
      <c r="R1423" t="s">
        <v>13539</v>
      </c>
      <c r="S1423">
        <v>270103008</v>
      </c>
      <c r="T1423" t="s">
        <v>13735</v>
      </c>
      <c r="U1423">
        <v>4490.9280426832502</v>
      </c>
      <c r="V1423">
        <v>12452.965428481997</v>
      </c>
      <c r="W1423">
        <v>29250.051818651304</v>
      </c>
    </row>
    <row r="1424" spans="6:23" x14ac:dyDescent="0.25">
      <c r="F1424">
        <v>13</v>
      </c>
      <c r="G1424">
        <v>13122</v>
      </c>
      <c r="H1424" t="s">
        <v>10679</v>
      </c>
      <c r="I1424" t="s">
        <v>1886</v>
      </c>
      <c r="J1424">
        <v>1</v>
      </c>
      <c r="K1424" t="s">
        <v>13847</v>
      </c>
      <c r="L1424">
        <v>1</v>
      </c>
      <c r="M1424" t="s">
        <v>8278</v>
      </c>
      <c r="N1424">
        <v>1</v>
      </c>
      <c r="O1424" t="s">
        <v>13769</v>
      </c>
      <c r="P1424" t="s">
        <v>13848</v>
      </c>
      <c r="Q1424">
        <v>270103</v>
      </c>
      <c r="R1424" t="s">
        <v>13539</v>
      </c>
      <c r="S1424">
        <v>270103008</v>
      </c>
      <c r="T1424" t="s">
        <v>13735</v>
      </c>
      <c r="U1424">
        <v>49435.593627411734</v>
      </c>
      <c r="V1424">
        <v>55222.790550930389</v>
      </c>
      <c r="W1424">
        <v>37100.52375680823</v>
      </c>
    </row>
    <row r="1425" spans="6:23" x14ac:dyDescent="0.25">
      <c r="F1425">
        <v>13</v>
      </c>
      <c r="G1425">
        <v>13122</v>
      </c>
      <c r="H1425" t="s">
        <v>10679</v>
      </c>
      <c r="I1425" t="s">
        <v>1886</v>
      </c>
      <c r="J1425">
        <v>1</v>
      </c>
      <c r="K1425" t="s">
        <v>13847</v>
      </c>
      <c r="L1425">
        <v>1</v>
      </c>
      <c r="M1425" t="s">
        <v>8278</v>
      </c>
      <c r="N1425">
        <v>1</v>
      </c>
      <c r="O1425" t="s">
        <v>13769</v>
      </c>
      <c r="P1425" t="s">
        <v>13849</v>
      </c>
      <c r="Q1425">
        <v>270103</v>
      </c>
      <c r="R1425" t="s">
        <v>13539</v>
      </c>
      <c r="S1425">
        <v>270103008</v>
      </c>
      <c r="T1425" t="s">
        <v>13735</v>
      </c>
      <c r="U1425">
        <v>10863.021375390281</v>
      </c>
      <c r="V1425">
        <v>19148.34921615526</v>
      </c>
      <c r="W1425">
        <v>9780.6383318968674</v>
      </c>
    </row>
    <row r="1426" spans="6:23" x14ac:dyDescent="0.25">
      <c r="F1426">
        <v>13</v>
      </c>
      <c r="G1426">
        <v>13122</v>
      </c>
      <c r="H1426" t="s">
        <v>10679</v>
      </c>
      <c r="I1426" t="s">
        <v>1886</v>
      </c>
      <c r="J1426">
        <v>1</v>
      </c>
      <c r="K1426" t="s">
        <v>13847</v>
      </c>
      <c r="L1426">
        <v>2</v>
      </c>
      <c r="M1426" t="s">
        <v>13770</v>
      </c>
      <c r="N1426">
        <v>1</v>
      </c>
      <c r="O1426" t="s">
        <v>13769</v>
      </c>
      <c r="P1426" t="s">
        <v>13850</v>
      </c>
      <c r="Q1426">
        <v>270103</v>
      </c>
      <c r="R1426" t="s">
        <v>13539</v>
      </c>
      <c r="S1426">
        <v>270103008</v>
      </c>
      <c r="T1426" t="s">
        <v>13735</v>
      </c>
      <c r="U1426">
        <v>28822.352093507325</v>
      </c>
      <c r="V1426">
        <v>41132.917743083883</v>
      </c>
      <c r="W1426">
        <v>29173.340567621126</v>
      </c>
    </row>
    <row r="1427" spans="6:23" x14ac:dyDescent="0.25">
      <c r="F1427">
        <v>13</v>
      </c>
      <c r="G1427">
        <v>13122</v>
      </c>
      <c r="H1427" t="s">
        <v>10679</v>
      </c>
      <c r="I1427" t="s">
        <v>1886</v>
      </c>
      <c r="J1427">
        <v>1</v>
      </c>
      <c r="K1427" t="s">
        <v>13847</v>
      </c>
      <c r="L1427">
        <v>2</v>
      </c>
      <c r="M1427" t="s">
        <v>13770</v>
      </c>
      <c r="N1427">
        <v>1</v>
      </c>
      <c r="O1427" t="s">
        <v>13769</v>
      </c>
      <c r="P1427" t="s">
        <v>13851</v>
      </c>
      <c r="Q1427">
        <v>270103</v>
      </c>
      <c r="R1427" t="s">
        <v>13539</v>
      </c>
      <c r="S1427">
        <v>270103008</v>
      </c>
      <c r="T1427" t="s">
        <v>13735</v>
      </c>
      <c r="U1427">
        <v>31476.262909294692</v>
      </c>
      <c r="V1427">
        <v>33238.222024001785</v>
      </c>
      <c r="W1427">
        <v>17707.821521083977</v>
      </c>
    </row>
    <row r="1428" spans="6:23" x14ac:dyDescent="0.25">
      <c r="F1428">
        <v>13</v>
      </c>
      <c r="G1428">
        <v>13122</v>
      </c>
      <c r="H1428" t="s">
        <v>10679</v>
      </c>
      <c r="I1428" t="s">
        <v>1886</v>
      </c>
      <c r="J1428">
        <v>2</v>
      </c>
      <c r="K1428" t="s">
        <v>13852</v>
      </c>
      <c r="L1428">
        <v>1</v>
      </c>
      <c r="M1428" t="s">
        <v>8278</v>
      </c>
      <c r="N1428">
        <v>1</v>
      </c>
      <c r="O1428" t="s">
        <v>13769</v>
      </c>
      <c r="P1428" t="s">
        <v>13848</v>
      </c>
      <c r="Q1428">
        <v>270103</v>
      </c>
      <c r="R1428" t="s">
        <v>13539</v>
      </c>
      <c r="S1428">
        <v>270103008</v>
      </c>
      <c r="T1428" t="s">
        <v>13735</v>
      </c>
      <c r="U1428">
        <v>60298.61500280202</v>
      </c>
      <c r="V1428">
        <v>72570.7012744729</v>
      </c>
      <c r="W1428">
        <v>45201.349710067894</v>
      </c>
    </row>
    <row r="1429" spans="6:23" x14ac:dyDescent="0.25">
      <c r="F1429">
        <v>13</v>
      </c>
      <c r="G1429">
        <v>13122</v>
      </c>
      <c r="H1429" t="s">
        <v>10679</v>
      </c>
      <c r="I1429" t="s">
        <v>1886</v>
      </c>
      <c r="J1429">
        <v>2</v>
      </c>
      <c r="K1429" t="s">
        <v>13852</v>
      </c>
      <c r="L1429">
        <v>1</v>
      </c>
      <c r="M1429" t="s">
        <v>8278</v>
      </c>
      <c r="N1429">
        <v>1</v>
      </c>
      <c r="O1429" t="s">
        <v>13769</v>
      </c>
      <c r="P1429" t="s">
        <v>13849</v>
      </c>
      <c r="Q1429">
        <v>270103</v>
      </c>
      <c r="R1429" t="s">
        <v>13539</v>
      </c>
      <c r="S1429">
        <v>270103008</v>
      </c>
      <c r="T1429" t="s">
        <v>13735</v>
      </c>
      <c r="U1429">
        <v>0</v>
      </c>
      <c r="V1429">
        <v>1800.4384926127509</v>
      </c>
      <c r="W1429">
        <v>1679.8123786371953</v>
      </c>
    </row>
    <row r="1430" spans="6:23" x14ac:dyDescent="0.25">
      <c r="F1430">
        <v>13</v>
      </c>
      <c r="G1430">
        <v>13122</v>
      </c>
      <c r="H1430" t="s">
        <v>10679</v>
      </c>
      <c r="I1430" t="s">
        <v>1886</v>
      </c>
      <c r="J1430">
        <v>3</v>
      </c>
      <c r="K1430" t="s">
        <v>13853</v>
      </c>
      <c r="L1430">
        <v>1</v>
      </c>
      <c r="M1430" t="s">
        <v>8278</v>
      </c>
      <c r="N1430">
        <v>1</v>
      </c>
      <c r="O1430" t="s">
        <v>13769</v>
      </c>
      <c r="P1430" t="s">
        <v>13848</v>
      </c>
      <c r="Q1430">
        <v>270103</v>
      </c>
      <c r="R1430" t="s">
        <v>13539</v>
      </c>
      <c r="S1430">
        <v>270103008</v>
      </c>
      <c r="T1430" t="s">
        <v>13735</v>
      </c>
      <c r="U1430">
        <v>49435.593627411734</v>
      </c>
      <c r="V1430">
        <v>55222.790550930389</v>
      </c>
      <c r="W1430">
        <v>37100.52375680823</v>
      </c>
    </row>
    <row r="1431" spans="6:23" x14ac:dyDescent="0.25">
      <c r="F1431">
        <v>13</v>
      </c>
      <c r="G1431">
        <v>13122</v>
      </c>
      <c r="H1431" t="s">
        <v>10679</v>
      </c>
      <c r="I1431" t="s">
        <v>1886</v>
      </c>
      <c r="J1431">
        <v>3</v>
      </c>
      <c r="K1431" t="s">
        <v>13853</v>
      </c>
      <c r="L1431">
        <v>1</v>
      </c>
      <c r="M1431" t="s">
        <v>8278</v>
      </c>
      <c r="N1431">
        <v>1</v>
      </c>
      <c r="O1431" t="s">
        <v>13769</v>
      </c>
      <c r="P1431" t="s">
        <v>13849</v>
      </c>
      <c r="Q1431">
        <v>270103</v>
      </c>
      <c r="R1431" t="s">
        <v>13539</v>
      </c>
      <c r="S1431">
        <v>270103008</v>
      </c>
      <c r="T1431" t="s">
        <v>13735</v>
      </c>
      <c r="U1431">
        <v>10863.021375390281</v>
      </c>
      <c r="V1431">
        <v>19148.34921615526</v>
      </c>
      <c r="W1431">
        <v>9780.6383318968674</v>
      </c>
    </row>
    <row r="1432" spans="6:23" x14ac:dyDescent="0.25">
      <c r="F1432">
        <v>13</v>
      </c>
      <c r="G1432">
        <v>13123</v>
      </c>
      <c r="H1432" t="s">
        <v>10679</v>
      </c>
      <c r="I1432" t="s">
        <v>1889</v>
      </c>
      <c r="J1432">
        <v>1</v>
      </c>
      <c r="K1432" t="s">
        <v>13847</v>
      </c>
      <c r="L1432">
        <v>1</v>
      </c>
      <c r="M1432" t="s">
        <v>8278</v>
      </c>
      <c r="N1432">
        <v>1</v>
      </c>
      <c r="O1432" t="s">
        <v>13769</v>
      </c>
      <c r="P1432" t="s">
        <v>13848</v>
      </c>
      <c r="Q1432">
        <v>270103</v>
      </c>
      <c r="R1432" t="s">
        <v>13539</v>
      </c>
      <c r="S1432">
        <v>270103008</v>
      </c>
      <c r="T1432" t="s">
        <v>13735</v>
      </c>
      <c r="U1432">
        <v>54212.345679012345</v>
      </c>
      <c r="V1432">
        <v>115183.32121338816</v>
      </c>
      <c r="W1432">
        <v>51023.138967720108</v>
      </c>
    </row>
    <row r="1433" spans="6:23" x14ac:dyDescent="0.25">
      <c r="F1433">
        <v>13</v>
      </c>
      <c r="G1433">
        <v>13123</v>
      </c>
      <c r="H1433" t="s">
        <v>10679</v>
      </c>
      <c r="I1433" t="s">
        <v>1889</v>
      </c>
      <c r="J1433">
        <v>1</v>
      </c>
      <c r="K1433" t="s">
        <v>13847</v>
      </c>
      <c r="L1433">
        <v>1</v>
      </c>
      <c r="M1433" t="s">
        <v>8278</v>
      </c>
      <c r="N1433">
        <v>1</v>
      </c>
      <c r="O1433" t="s">
        <v>13769</v>
      </c>
      <c r="P1433" t="s">
        <v>13849</v>
      </c>
      <c r="Q1433">
        <v>270103</v>
      </c>
      <c r="R1433" t="s">
        <v>13539</v>
      </c>
      <c r="S1433">
        <v>270103008</v>
      </c>
      <c r="T1433" t="s">
        <v>13735</v>
      </c>
      <c r="U1433">
        <v>11391.887125220459</v>
      </c>
      <c r="V1433">
        <v>8094.4568318023285</v>
      </c>
      <c r="W1433">
        <v>14310.910792033677</v>
      </c>
    </row>
    <row r="1434" spans="6:23" x14ac:dyDescent="0.25">
      <c r="F1434">
        <v>13</v>
      </c>
      <c r="G1434">
        <v>13123</v>
      </c>
      <c r="H1434" t="s">
        <v>10679</v>
      </c>
      <c r="I1434" t="s">
        <v>1889</v>
      </c>
      <c r="J1434">
        <v>1</v>
      </c>
      <c r="K1434" t="s">
        <v>13847</v>
      </c>
      <c r="L1434">
        <v>2</v>
      </c>
      <c r="M1434" t="s">
        <v>13770</v>
      </c>
      <c r="N1434">
        <v>1</v>
      </c>
      <c r="O1434" t="s">
        <v>13769</v>
      </c>
      <c r="P1434" t="s">
        <v>13850</v>
      </c>
      <c r="Q1434">
        <v>270103</v>
      </c>
      <c r="R1434" t="s">
        <v>13539</v>
      </c>
      <c r="S1434">
        <v>270103008</v>
      </c>
      <c r="T1434" t="s">
        <v>13735</v>
      </c>
      <c r="U1434">
        <v>54212.345679012345</v>
      </c>
      <c r="V1434">
        <v>113087.83212166479</v>
      </c>
      <c r="W1434">
        <v>17680.537683015973</v>
      </c>
    </row>
    <row r="1435" spans="6:23" x14ac:dyDescent="0.25">
      <c r="F1435">
        <v>13</v>
      </c>
      <c r="G1435">
        <v>13123</v>
      </c>
      <c r="H1435" t="s">
        <v>10679</v>
      </c>
      <c r="I1435" t="s">
        <v>1889</v>
      </c>
      <c r="J1435">
        <v>1</v>
      </c>
      <c r="K1435" t="s">
        <v>13847</v>
      </c>
      <c r="L1435">
        <v>2</v>
      </c>
      <c r="M1435" t="s">
        <v>13770</v>
      </c>
      <c r="N1435">
        <v>1</v>
      </c>
      <c r="O1435" t="s">
        <v>13769</v>
      </c>
      <c r="P1435" t="s">
        <v>13851</v>
      </c>
      <c r="Q1435">
        <v>270103</v>
      </c>
      <c r="R1435" t="s">
        <v>13539</v>
      </c>
      <c r="S1435">
        <v>270103008</v>
      </c>
      <c r="T1435" t="s">
        <v>13735</v>
      </c>
      <c r="U1435">
        <v>11391.887125220459</v>
      </c>
      <c r="V1435">
        <v>10189.945923525687</v>
      </c>
      <c r="W1435">
        <v>47653.51207673781</v>
      </c>
    </row>
    <row r="1436" spans="6:23" x14ac:dyDescent="0.25">
      <c r="F1436">
        <v>13</v>
      </c>
      <c r="G1436">
        <v>13123</v>
      </c>
      <c r="H1436" t="s">
        <v>10679</v>
      </c>
      <c r="I1436" t="s">
        <v>1889</v>
      </c>
      <c r="J1436">
        <v>2</v>
      </c>
      <c r="K1436" t="s">
        <v>13852</v>
      </c>
      <c r="L1436">
        <v>1</v>
      </c>
      <c r="M1436" t="s">
        <v>8278</v>
      </c>
      <c r="N1436">
        <v>1</v>
      </c>
      <c r="O1436" t="s">
        <v>13769</v>
      </c>
      <c r="P1436" t="s">
        <v>13848</v>
      </c>
      <c r="Q1436">
        <v>270103</v>
      </c>
      <c r="R1436" t="s">
        <v>13539</v>
      </c>
      <c r="S1436">
        <v>270103008</v>
      </c>
      <c r="T1436" t="s">
        <v>13735</v>
      </c>
      <c r="U1436">
        <v>65604.232804232801</v>
      </c>
      <c r="V1436">
        <v>123277.77804519048</v>
      </c>
      <c r="W1436">
        <v>65334.049759753769</v>
      </c>
    </row>
    <row r="1437" spans="6:23" x14ac:dyDescent="0.25">
      <c r="F1437">
        <v>13</v>
      </c>
      <c r="G1437">
        <v>13123</v>
      </c>
      <c r="H1437" t="s">
        <v>10679</v>
      </c>
      <c r="I1437" t="s">
        <v>1889</v>
      </c>
      <c r="J1437">
        <v>3</v>
      </c>
      <c r="K1437" t="s">
        <v>13853</v>
      </c>
      <c r="L1437">
        <v>1</v>
      </c>
      <c r="M1437" t="s">
        <v>8278</v>
      </c>
      <c r="N1437">
        <v>1</v>
      </c>
      <c r="O1437" t="s">
        <v>13769</v>
      </c>
      <c r="P1437" t="s">
        <v>13848</v>
      </c>
      <c r="Q1437">
        <v>270103</v>
      </c>
      <c r="R1437" t="s">
        <v>13539</v>
      </c>
      <c r="S1437">
        <v>270103008</v>
      </c>
      <c r="T1437" t="s">
        <v>13735</v>
      </c>
      <c r="U1437">
        <v>54212.345679012345</v>
      </c>
      <c r="V1437">
        <v>115183.32121338816</v>
      </c>
      <c r="W1437">
        <v>51023.138967720108</v>
      </c>
    </row>
    <row r="1438" spans="6:23" x14ac:dyDescent="0.25">
      <c r="F1438">
        <v>13</v>
      </c>
      <c r="G1438">
        <v>13123</v>
      </c>
      <c r="H1438" t="s">
        <v>10679</v>
      </c>
      <c r="I1438" t="s">
        <v>1889</v>
      </c>
      <c r="J1438">
        <v>3</v>
      </c>
      <c r="K1438" t="s">
        <v>13853</v>
      </c>
      <c r="L1438">
        <v>1</v>
      </c>
      <c r="M1438" t="s">
        <v>8278</v>
      </c>
      <c r="N1438">
        <v>1</v>
      </c>
      <c r="O1438" t="s">
        <v>13769</v>
      </c>
      <c r="P1438" t="s">
        <v>13849</v>
      </c>
      <c r="Q1438">
        <v>270103</v>
      </c>
      <c r="R1438" t="s">
        <v>13539</v>
      </c>
      <c r="S1438">
        <v>270103008</v>
      </c>
      <c r="T1438" t="s">
        <v>13735</v>
      </c>
      <c r="U1438">
        <v>11391.887125220459</v>
      </c>
      <c r="V1438">
        <v>8094.4568318023285</v>
      </c>
      <c r="W1438">
        <v>14310.910792033677</v>
      </c>
    </row>
    <row r="1439" spans="6:23" x14ac:dyDescent="0.25">
      <c r="F1439">
        <v>13</v>
      </c>
      <c r="G1439">
        <v>13124</v>
      </c>
      <c r="H1439" t="s">
        <v>10679</v>
      </c>
      <c r="I1439" t="s">
        <v>1892</v>
      </c>
      <c r="J1439">
        <v>1</v>
      </c>
      <c r="K1439" t="s">
        <v>13847</v>
      </c>
      <c r="L1439">
        <v>1</v>
      </c>
      <c r="M1439" t="s">
        <v>8278</v>
      </c>
      <c r="N1439">
        <v>1</v>
      </c>
      <c r="O1439" t="s">
        <v>13769</v>
      </c>
      <c r="P1439" t="s">
        <v>13848</v>
      </c>
      <c r="Q1439">
        <v>270103</v>
      </c>
      <c r="R1439" t="s">
        <v>13539</v>
      </c>
      <c r="S1439">
        <v>270103008</v>
      </c>
      <c r="T1439" t="s">
        <v>13735</v>
      </c>
      <c r="U1439">
        <v>54243.355538767944</v>
      </c>
      <c r="V1439">
        <v>82985.877438530501</v>
      </c>
      <c r="W1439">
        <v>34898.319427897215</v>
      </c>
    </row>
    <row r="1440" spans="6:23" x14ac:dyDescent="0.25">
      <c r="F1440">
        <v>13</v>
      </c>
      <c r="G1440">
        <v>13124</v>
      </c>
      <c r="H1440" t="s">
        <v>10679</v>
      </c>
      <c r="I1440" t="s">
        <v>1892</v>
      </c>
      <c r="J1440">
        <v>1</v>
      </c>
      <c r="K1440" t="s">
        <v>13847</v>
      </c>
      <c r="L1440">
        <v>1</v>
      </c>
      <c r="M1440" t="s">
        <v>8278</v>
      </c>
      <c r="N1440">
        <v>1</v>
      </c>
      <c r="O1440" t="s">
        <v>13769</v>
      </c>
      <c r="P1440" t="s">
        <v>13849</v>
      </c>
      <c r="Q1440">
        <v>270103</v>
      </c>
      <c r="R1440" t="s">
        <v>13539</v>
      </c>
      <c r="S1440">
        <v>270103008</v>
      </c>
      <c r="T1440" t="s">
        <v>13735</v>
      </c>
      <c r="U1440">
        <v>1825.080695007211</v>
      </c>
      <c r="V1440">
        <v>23313.338713886722</v>
      </c>
      <c r="W1440">
        <v>0</v>
      </c>
    </row>
    <row r="1441" spans="6:23" x14ac:dyDescent="0.25">
      <c r="F1441">
        <v>13</v>
      </c>
      <c r="G1441">
        <v>13124</v>
      </c>
      <c r="H1441" t="s">
        <v>10679</v>
      </c>
      <c r="I1441" t="s">
        <v>1892</v>
      </c>
      <c r="J1441">
        <v>1</v>
      </c>
      <c r="K1441" t="s">
        <v>13847</v>
      </c>
      <c r="L1441">
        <v>1</v>
      </c>
      <c r="M1441" t="s">
        <v>8278</v>
      </c>
      <c r="N1441">
        <v>1</v>
      </c>
      <c r="O1441" t="s">
        <v>13769</v>
      </c>
      <c r="P1441" t="s">
        <v>13854</v>
      </c>
      <c r="Q1441">
        <v>270103</v>
      </c>
      <c r="R1441" t="s">
        <v>13539</v>
      </c>
      <c r="S1441">
        <v>270103008</v>
      </c>
      <c r="T1441" t="s">
        <v>13735</v>
      </c>
      <c r="U1441">
        <v>912.54034750360552</v>
      </c>
      <c r="V1441">
        <v>0</v>
      </c>
      <c r="W1441">
        <v>0</v>
      </c>
    </row>
    <row r="1442" spans="6:23" x14ac:dyDescent="0.25">
      <c r="F1442">
        <v>13</v>
      </c>
      <c r="G1442">
        <v>13124</v>
      </c>
      <c r="H1442" t="s">
        <v>10679</v>
      </c>
      <c r="I1442" t="s">
        <v>1892</v>
      </c>
      <c r="J1442">
        <v>1</v>
      </c>
      <c r="K1442" t="s">
        <v>13847</v>
      </c>
      <c r="L1442">
        <v>2</v>
      </c>
      <c r="M1442" t="s">
        <v>13770</v>
      </c>
      <c r="N1442">
        <v>1</v>
      </c>
      <c r="O1442" t="s">
        <v>13769</v>
      </c>
      <c r="P1442" t="s">
        <v>13850</v>
      </c>
      <c r="Q1442">
        <v>270103</v>
      </c>
      <c r="R1442" t="s">
        <v>13539</v>
      </c>
      <c r="S1442">
        <v>270103008</v>
      </c>
      <c r="T1442" t="s">
        <v>13735</v>
      </c>
      <c r="U1442">
        <v>51597.589451273954</v>
      </c>
      <c r="V1442">
        <v>62410.246888001879</v>
      </c>
      <c r="W1442">
        <v>32640.427090608915</v>
      </c>
    </row>
    <row r="1443" spans="6:23" x14ac:dyDescent="0.25">
      <c r="F1443">
        <v>13</v>
      </c>
      <c r="G1443">
        <v>13124</v>
      </c>
      <c r="H1443" t="s">
        <v>10679</v>
      </c>
      <c r="I1443" t="s">
        <v>1892</v>
      </c>
      <c r="J1443">
        <v>1</v>
      </c>
      <c r="K1443" t="s">
        <v>13847</v>
      </c>
      <c r="L1443">
        <v>2</v>
      </c>
      <c r="M1443" t="s">
        <v>13770</v>
      </c>
      <c r="N1443">
        <v>1</v>
      </c>
      <c r="O1443" t="s">
        <v>13769</v>
      </c>
      <c r="P1443" t="s">
        <v>13851</v>
      </c>
      <c r="Q1443">
        <v>270103</v>
      </c>
      <c r="R1443" t="s">
        <v>13539</v>
      </c>
      <c r="S1443">
        <v>270103008</v>
      </c>
      <c r="T1443" t="s">
        <v>13735</v>
      </c>
      <c r="U1443">
        <v>5383.3871300048077</v>
      </c>
      <c r="V1443">
        <v>43888.969264415333</v>
      </c>
      <c r="W1443">
        <v>2257.8923372883055</v>
      </c>
    </row>
    <row r="1444" spans="6:23" x14ac:dyDescent="0.25">
      <c r="F1444">
        <v>13</v>
      </c>
      <c r="G1444">
        <v>13124</v>
      </c>
      <c r="H1444" t="s">
        <v>10679</v>
      </c>
      <c r="I1444" t="s">
        <v>1892</v>
      </c>
      <c r="J1444">
        <v>2</v>
      </c>
      <c r="K1444" t="s">
        <v>13852</v>
      </c>
      <c r="L1444">
        <v>1</v>
      </c>
      <c r="M1444" t="s">
        <v>8278</v>
      </c>
      <c r="N1444">
        <v>1</v>
      </c>
      <c r="O1444" t="s">
        <v>13769</v>
      </c>
      <c r="P1444" t="s">
        <v>13848</v>
      </c>
      <c r="Q1444">
        <v>270103</v>
      </c>
      <c r="R1444" t="s">
        <v>13539</v>
      </c>
      <c r="S1444">
        <v>270103008</v>
      </c>
      <c r="T1444" t="s">
        <v>13735</v>
      </c>
      <c r="U1444">
        <v>56068.436233775152</v>
      </c>
      <c r="V1444">
        <v>99054.542963286876</v>
      </c>
      <c r="W1444">
        <v>34898.319427897215</v>
      </c>
    </row>
    <row r="1445" spans="6:23" x14ac:dyDescent="0.25">
      <c r="F1445">
        <v>13</v>
      </c>
      <c r="G1445">
        <v>13124</v>
      </c>
      <c r="H1445" t="s">
        <v>10679</v>
      </c>
      <c r="I1445" t="s">
        <v>1892</v>
      </c>
      <c r="J1445">
        <v>2</v>
      </c>
      <c r="K1445" t="s">
        <v>13852</v>
      </c>
      <c r="L1445">
        <v>1</v>
      </c>
      <c r="M1445" t="s">
        <v>8278</v>
      </c>
      <c r="N1445">
        <v>1</v>
      </c>
      <c r="O1445" t="s">
        <v>13769</v>
      </c>
      <c r="P1445" t="s">
        <v>13849</v>
      </c>
      <c r="Q1445">
        <v>270103</v>
      </c>
      <c r="R1445" t="s">
        <v>13539</v>
      </c>
      <c r="S1445">
        <v>270103008</v>
      </c>
      <c r="T1445" t="s">
        <v>13735</v>
      </c>
      <c r="U1445">
        <v>0</v>
      </c>
      <c r="V1445">
        <v>7244.6731891303443</v>
      </c>
      <c r="W1445">
        <v>0</v>
      </c>
    </row>
    <row r="1446" spans="6:23" x14ac:dyDescent="0.25">
      <c r="F1446">
        <v>13</v>
      </c>
      <c r="G1446">
        <v>13124</v>
      </c>
      <c r="H1446" t="s">
        <v>10679</v>
      </c>
      <c r="I1446" t="s">
        <v>1892</v>
      </c>
      <c r="J1446">
        <v>2</v>
      </c>
      <c r="K1446" t="s">
        <v>13852</v>
      </c>
      <c r="L1446">
        <v>1</v>
      </c>
      <c r="M1446" t="s">
        <v>8278</v>
      </c>
      <c r="N1446">
        <v>1</v>
      </c>
      <c r="O1446" t="s">
        <v>13769</v>
      </c>
      <c r="P1446" t="s">
        <v>13854</v>
      </c>
      <c r="Q1446">
        <v>270103</v>
      </c>
      <c r="R1446" t="s">
        <v>13539</v>
      </c>
      <c r="S1446">
        <v>270103008</v>
      </c>
      <c r="T1446" t="s">
        <v>13735</v>
      </c>
      <c r="U1446">
        <v>912.54034750360552</v>
      </c>
      <c r="V1446">
        <v>0</v>
      </c>
      <c r="W1446">
        <v>0</v>
      </c>
    </row>
    <row r="1447" spans="6:23" x14ac:dyDescent="0.25">
      <c r="F1447">
        <v>13</v>
      </c>
      <c r="G1447">
        <v>13124</v>
      </c>
      <c r="H1447" t="s">
        <v>10679</v>
      </c>
      <c r="I1447" t="s">
        <v>1892</v>
      </c>
      <c r="J1447">
        <v>3</v>
      </c>
      <c r="K1447" t="s">
        <v>13853</v>
      </c>
      <c r="L1447">
        <v>1</v>
      </c>
      <c r="M1447" t="s">
        <v>8278</v>
      </c>
      <c r="N1447">
        <v>1</v>
      </c>
      <c r="O1447" t="s">
        <v>13769</v>
      </c>
      <c r="P1447" t="s">
        <v>13848</v>
      </c>
      <c r="Q1447">
        <v>270103</v>
      </c>
      <c r="R1447" t="s">
        <v>13539</v>
      </c>
      <c r="S1447">
        <v>270103008</v>
      </c>
      <c r="T1447" t="s">
        <v>13735</v>
      </c>
      <c r="U1447">
        <v>54243.355538767944</v>
      </c>
      <c r="V1447">
        <v>84287.745134723053</v>
      </c>
      <c r="W1447">
        <v>34898.319427897215</v>
      </c>
    </row>
    <row r="1448" spans="6:23" x14ac:dyDescent="0.25">
      <c r="F1448">
        <v>13</v>
      </c>
      <c r="G1448">
        <v>13124</v>
      </c>
      <c r="H1448" t="s">
        <v>10679</v>
      </c>
      <c r="I1448" t="s">
        <v>1892</v>
      </c>
      <c r="J1448">
        <v>3</v>
      </c>
      <c r="K1448" t="s">
        <v>13853</v>
      </c>
      <c r="L1448">
        <v>1</v>
      </c>
      <c r="M1448" t="s">
        <v>8278</v>
      </c>
      <c r="N1448">
        <v>1</v>
      </c>
      <c r="O1448" t="s">
        <v>13769</v>
      </c>
      <c r="P1448" t="s">
        <v>13849</v>
      </c>
      <c r="Q1448">
        <v>270103</v>
      </c>
      <c r="R1448" t="s">
        <v>13539</v>
      </c>
      <c r="S1448">
        <v>270103008</v>
      </c>
      <c r="T1448" t="s">
        <v>13735</v>
      </c>
      <c r="U1448">
        <v>1825.080695007211</v>
      </c>
      <c r="V1448">
        <v>22011.471017694188</v>
      </c>
      <c r="W1448">
        <v>0</v>
      </c>
    </row>
    <row r="1449" spans="6:23" x14ac:dyDescent="0.25">
      <c r="F1449">
        <v>13</v>
      </c>
      <c r="G1449">
        <v>13124</v>
      </c>
      <c r="H1449" t="s">
        <v>10679</v>
      </c>
      <c r="I1449" t="s">
        <v>1892</v>
      </c>
      <c r="J1449">
        <v>3</v>
      </c>
      <c r="K1449" t="s">
        <v>13853</v>
      </c>
      <c r="L1449">
        <v>1</v>
      </c>
      <c r="M1449" t="s">
        <v>8278</v>
      </c>
      <c r="N1449">
        <v>1</v>
      </c>
      <c r="O1449" t="s">
        <v>13769</v>
      </c>
      <c r="P1449" t="s">
        <v>13854</v>
      </c>
      <c r="Q1449">
        <v>270103</v>
      </c>
      <c r="R1449" t="s">
        <v>13539</v>
      </c>
      <c r="S1449">
        <v>270103008</v>
      </c>
      <c r="T1449" t="s">
        <v>13735</v>
      </c>
      <c r="U1449">
        <v>912.54034750360552</v>
      </c>
      <c r="V1449">
        <v>0</v>
      </c>
      <c r="W1449">
        <v>0</v>
      </c>
    </row>
    <row r="1450" spans="6:23" x14ac:dyDescent="0.25">
      <c r="F1450">
        <v>13</v>
      </c>
      <c r="G1450">
        <v>13125</v>
      </c>
      <c r="H1450" t="s">
        <v>10679</v>
      </c>
      <c r="I1450" t="s">
        <v>1895</v>
      </c>
      <c r="J1450">
        <v>1</v>
      </c>
      <c r="K1450" t="s">
        <v>13847</v>
      </c>
      <c r="L1450">
        <v>1</v>
      </c>
      <c r="M1450" t="s">
        <v>8278</v>
      </c>
      <c r="N1450">
        <v>1</v>
      </c>
      <c r="O1450" t="s">
        <v>13769</v>
      </c>
      <c r="P1450" t="s">
        <v>13848</v>
      </c>
      <c r="Q1450">
        <v>270103</v>
      </c>
      <c r="R1450" t="s">
        <v>13539</v>
      </c>
      <c r="S1450">
        <v>270103008</v>
      </c>
      <c r="T1450" t="s">
        <v>13735</v>
      </c>
      <c r="U1450">
        <v>42382.152295495056</v>
      </c>
      <c r="V1450">
        <v>59293.758185426923</v>
      </c>
      <c r="W1450">
        <v>27039.21791842574</v>
      </c>
    </row>
    <row r="1451" spans="6:23" x14ac:dyDescent="0.25">
      <c r="F1451">
        <v>13</v>
      </c>
      <c r="G1451">
        <v>13125</v>
      </c>
      <c r="H1451" t="s">
        <v>10679</v>
      </c>
      <c r="I1451" t="s">
        <v>1895</v>
      </c>
      <c r="J1451">
        <v>1</v>
      </c>
      <c r="K1451" t="s">
        <v>13847</v>
      </c>
      <c r="L1451">
        <v>1</v>
      </c>
      <c r="M1451" t="s">
        <v>8278</v>
      </c>
      <c r="N1451">
        <v>1</v>
      </c>
      <c r="O1451" t="s">
        <v>13769</v>
      </c>
      <c r="P1451" t="s">
        <v>13849</v>
      </c>
      <c r="Q1451">
        <v>270103</v>
      </c>
      <c r="R1451" t="s">
        <v>13539</v>
      </c>
      <c r="S1451">
        <v>270103008</v>
      </c>
      <c r="T1451" t="s">
        <v>13735</v>
      </c>
      <c r="U1451">
        <v>1438.1414787044434</v>
      </c>
      <c r="V1451">
        <v>27779.674859634964</v>
      </c>
      <c r="W1451">
        <v>8446.1148121072038</v>
      </c>
    </row>
    <row r="1452" spans="6:23" x14ac:dyDescent="0.25">
      <c r="F1452">
        <v>13</v>
      </c>
      <c r="G1452">
        <v>13125</v>
      </c>
      <c r="H1452" t="s">
        <v>10679</v>
      </c>
      <c r="I1452" t="s">
        <v>1895</v>
      </c>
      <c r="J1452">
        <v>1</v>
      </c>
      <c r="K1452" t="s">
        <v>13847</v>
      </c>
      <c r="L1452">
        <v>2</v>
      </c>
      <c r="M1452" t="s">
        <v>13770</v>
      </c>
      <c r="N1452">
        <v>1</v>
      </c>
      <c r="O1452" t="s">
        <v>13769</v>
      </c>
      <c r="P1452" t="s">
        <v>13850</v>
      </c>
      <c r="Q1452">
        <v>270103</v>
      </c>
      <c r="R1452" t="s">
        <v>13539</v>
      </c>
      <c r="S1452">
        <v>270103008</v>
      </c>
      <c r="T1452" t="s">
        <v>13735</v>
      </c>
      <c r="U1452">
        <v>37956.077274496551</v>
      </c>
      <c r="V1452">
        <v>49106.927733779979</v>
      </c>
      <c r="W1452">
        <v>22005.50842922329</v>
      </c>
    </row>
    <row r="1453" spans="6:23" x14ac:dyDescent="0.25">
      <c r="F1453">
        <v>13</v>
      </c>
      <c r="G1453">
        <v>13125</v>
      </c>
      <c r="H1453" t="s">
        <v>10679</v>
      </c>
      <c r="I1453" t="s">
        <v>1895</v>
      </c>
      <c r="J1453">
        <v>1</v>
      </c>
      <c r="K1453" t="s">
        <v>13847</v>
      </c>
      <c r="L1453">
        <v>2</v>
      </c>
      <c r="M1453" t="s">
        <v>13770</v>
      </c>
      <c r="N1453">
        <v>1</v>
      </c>
      <c r="O1453" t="s">
        <v>13769</v>
      </c>
      <c r="P1453" t="s">
        <v>13851</v>
      </c>
      <c r="Q1453">
        <v>270103</v>
      </c>
      <c r="R1453" t="s">
        <v>13539</v>
      </c>
      <c r="S1453">
        <v>270103008</v>
      </c>
      <c r="T1453" t="s">
        <v>13735</v>
      </c>
      <c r="U1453">
        <v>5864.2164997029477</v>
      </c>
      <c r="V1453">
        <v>37966.505311281901</v>
      </c>
      <c r="W1453">
        <v>13479.824301309658</v>
      </c>
    </row>
    <row r="1454" spans="6:23" x14ac:dyDescent="0.25">
      <c r="F1454">
        <v>13</v>
      </c>
      <c r="G1454">
        <v>13125</v>
      </c>
      <c r="H1454" t="s">
        <v>10679</v>
      </c>
      <c r="I1454" t="s">
        <v>1895</v>
      </c>
      <c r="J1454">
        <v>2</v>
      </c>
      <c r="K1454" t="s">
        <v>13852</v>
      </c>
      <c r="L1454">
        <v>1</v>
      </c>
      <c r="M1454" t="s">
        <v>8278</v>
      </c>
      <c r="N1454">
        <v>1</v>
      </c>
      <c r="O1454" t="s">
        <v>13769</v>
      </c>
      <c r="P1454" t="s">
        <v>13848</v>
      </c>
      <c r="Q1454">
        <v>270103</v>
      </c>
      <c r="R1454" t="s">
        <v>13539</v>
      </c>
      <c r="S1454">
        <v>270103008</v>
      </c>
      <c r="T1454" t="s">
        <v>13735</v>
      </c>
      <c r="U1454">
        <v>43820.293774199497</v>
      </c>
      <c r="V1454">
        <v>81383.159272638819</v>
      </c>
      <c r="W1454">
        <v>33282.636529674986</v>
      </c>
    </row>
    <row r="1455" spans="6:23" x14ac:dyDescent="0.25">
      <c r="F1455">
        <v>13</v>
      </c>
      <c r="G1455">
        <v>13125</v>
      </c>
      <c r="H1455" t="s">
        <v>10679</v>
      </c>
      <c r="I1455" t="s">
        <v>1895</v>
      </c>
      <c r="J1455">
        <v>2</v>
      </c>
      <c r="K1455" t="s">
        <v>13852</v>
      </c>
      <c r="L1455">
        <v>1</v>
      </c>
      <c r="M1455" t="s">
        <v>8278</v>
      </c>
      <c r="N1455">
        <v>1</v>
      </c>
      <c r="O1455" t="s">
        <v>13769</v>
      </c>
      <c r="P1455" t="s">
        <v>13849</v>
      </c>
      <c r="Q1455">
        <v>270103</v>
      </c>
      <c r="R1455" t="s">
        <v>13539</v>
      </c>
      <c r="S1455">
        <v>270103008</v>
      </c>
      <c r="T1455" t="s">
        <v>13735</v>
      </c>
      <c r="U1455">
        <v>0</v>
      </c>
      <c r="V1455">
        <v>5690.2737724230619</v>
      </c>
      <c r="W1455">
        <v>2202.6962008579653</v>
      </c>
    </row>
    <row r="1456" spans="6:23" x14ac:dyDescent="0.25">
      <c r="F1456">
        <v>13</v>
      </c>
      <c r="G1456">
        <v>13125</v>
      </c>
      <c r="H1456" t="s">
        <v>10679</v>
      </c>
      <c r="I1456" t="s">
        <v>1895</v>
      </c>
      <c r="J1456">
        <v>3</v>
      </c>
      <c r="K1456" t="s">
        <v>13853</v>
      </c>
      <c r="L1456">
        <v>1</v>
      </c>
      <c r="M1456" t="s">
        <v>8278</v>
      </c>
      <c r="N1456">
        <v>1</v>
      </c>
      <c r="O1456" t="s">
        <v>13769</v>
      </c>
      <c r="P1456" t="s">
        <v>13848</v>
      </c>
      <c r="Q1456">
        <v>270103</v>
      </c>
      <c r="R1456" t="s">
        <v>13539</v>
      </c>
      <c r="S1456">
        <v>270103008</v>
      </c>
      <c r="T1456" t="s">
        <v>13735</v>
      </c>
      <c r="U1456">
        <v>42382.152295495056</v>
      </c>
      <c r="V1456">
        <v>59293.758185426923</v>
      </c>
      <c r="W1456">
        <v>27039.21791842574</v>
      </c>
    </row>
    <row r="1457" spans="6:23" x14ac:dyDescent="0.25">
      <c r="F1457">
        <v>13</v>
      </c>
      <c r="G1457">
        <v>13125</v>
      </c>
      <c r="H1457" t="s">
        <v>10679</v>
      </c>
      <c r="I1457" t="s">
        <v>1895</v>
      </c>
      <c r="J1457">
        <v>3</v>
      </c>
      <c r="K1457" t="s">
        <v>13853</v>
      </c>
      <c r="L1457">
        <v>1</v>
      </c>
      <c r="M1457" t="s">
        <v>8278</v>
      </c>
      <c r="N1457">
        <v>1</v>
      </c>
      <c r="O1457" t="s">
        <v>13769</v>
      </c>
      <c r="P1457" t="s">
        <v>13849</v>
      </c>
      <c r="Q1457">
        <v>270103</v>
      </c>
      <c r="R1457" t="s">
        <v>13539</v>
      </c>
      <c r="S1457">
        <v>270103008</v>
      </c>
      <c r="T1457" t="s">
        <v>13735</v>
      </c>
      <c r="U1457">
        <v>1438.1414787044434</v>
      </c>
      <c r="V1457">
        <v>27779.674859634964</v>
      </c>
      <c r="W1457">
        <v>8446.1148121072038</v>
      </c>
    </row>
    <row r="1458" spans="6:23" x14ac:dyDescent="0.25">
      <c r="F1458">
        <v>13</v>
      </c>
      <c r="G1458">
        <v>13126</v>
      </c>
      <c r="H1458" t="s">
        <v>10679</v>
      </c>
      <c r="I1458" t="s">
        <v>1898</v>
      </c>
      <c r="J1458">
        <v>1</v>
      </c>
      <c r="K1458" t="s">
        <v>13847</v>
      </c>
      <c r="L1458">
        <v>1</v>
      </c>
      <c r="M1458" t="s">
        <v>8278</v>
      </c>
      <c r="N1458">
        <v>1</v>
      </c>
      <c r="O1458" t="s">
        <v>13769</v>
      </c>
      <c r="P1458" t="s">
        <v>13848</v>
      </c>
      <c r="Q1458">
        <v>270103</v>
      </c>
      <c r="R1458" t="s">
        <v>13539</v>
      </c>
      <c r="S1458">
        <v>270103008</v>
      </c>
      <c r="T1458" t="s">
        <v>13735</v>
      </c>
      <c r="U1458">
        <v>62033.709041420945</v>
      </c>
      <c r="V1458">
        <v>50828.630138510336</v>
      </c>
      <c r="W1458">
        <v>0</v>
      </c>
    </row>
    <row r="1459" spans="6:23" x14ac:dyDescent="0.25">
      <c r="F1459">
        <v>13</v>
      </c>
      <c r="G1459">
        <v>13126</v>
      </c>
      <c r="H1459" t="s">
        <v>10679</v>
      </c>
      <c r="I1459" t="s">
        <v>1898</v>
      </c>
      <c r="J1459">
        <v>1</v>
      </c>
      <c r="K1459" t="s">
        <v>13847</v>
      </c>
      <c r="L1459">
        <v>2</v>
      </c>
      <c r="M1459" t="s">
        <v>13770</v>
      </c>
      <c r="N1459">
        <v>1</v>
      </c>
      <c r="O1459" t="s">
        <v>13769</v>
      </c>
      <c r="P1459" t="s">
        <v>13850</v>
      </c>
      <c r="Q1459">
        <v>270103</v>
      </c>
      <c r="R1459" t="s">
        <v>13539</v>
      </c>
      <c r="S1459">
        <v>270103008</v>
      </c>
      <c r="T1459" t="s">
        <v>13735</v>
      </c>
      <c r="U1459">
        <v>39810.51750008724</v>
      </c>
      <c r="V1459">
        <v>46966.543907247251</v>
      </c>
      <c r="W1459">
        <v>0</v>
      </c>
    </row>
    <row r="1460" spans="6:23" x14ac:dyDescent="0.25">
      <c r="F1460">
        <v>13</v>
      </c>
      <c r="G1460">
        <v>13126</v>
      </c>
      <c r="H1460" t="s">
        <v>10679</v>
      </c>
      <c r="I1460" t="s">
        <v>1898</v>
      </c>
      <c r="J1460">
        <v>1</v>
      </c>
      <c r="K1460" t="s">
        <v>13847</v>
      </c>
      <c r="L1460">
        <v>2</v>
      </c>
      <c r="M1460" t="s">
        <v>13770</v>
      </c>
      <c r="N1460">
        <v>1</v>
      </c>
      <c r="O1460" t="s">
        <v>13769</v>
      </c>
      <c r="P1460" t="s">
        <v>13851</v>
      </c>
      <c r="Q1460">
        <v>270103</v>
      </c>
      <c r="R1460" t="s">
        <v>13539</v>
      </c>
      <c r="S1460">
        <v>270103008</v>
      </c>
      <c r="T1460" t="s">
        <v>13735</v>
      </c>
      <c r="U1460">
        <v>22223.191541333705</v>
      </c>
      <c r="V1460">
        <v>3862.0862312630993</v>
      </c>
      <c r="W1460">
        <v>0</v>
      </c>
    </row>
    <row r="1461" spans="6:23" x14ac:dyDescent="0.25">
      <c r="F1461">
        <v>13</v>
      </c>
      <c r="G1461">
        <v>13126</v>
      </c>
      <c r="H1461" t="s">
        <v>10679</v>
      </c>
      <c r="I1461" t="s">
        <v>1898</v>
      </c>
      <c r="J1461">
        <v>2</v>
      </c>
      <c r="K1461" t="s">
        <v>13852</v>
      </c>
      <c r="L1461">
        <v>1</v>
      </c>
      <c r="M1461" t="s">
        <v>8278</v>
      </c>
      <c r="N1461">
        <v>1</v>
      </c>
      <c r="O1461" t="s">
        <v>13769</v>
      </c>
      <c r="P1461" t="s">
        <v>13848</v>
      </c>
      <c r="Q1461">
        <v>270103</v>
      </c>
      <c r="R1461" t="s">
        <v>13539</v>
      </c>
      <c r="S1461">
        <v>270103008</v>
      </c>
      <c r="T1461" t="s">
        <v>13735</v>
      </c>
      <c r="U1461">
        <v>62033.709041420945</v>
      </c>
      <c r="V1461">
        <v>50828.630138510336</v>
      </c>
      <c r="W1461">
        <v>0</v>
      </c>
    </row>
    <row r="1462" spans="6:23" x14ac:dyDescent="0.25">
      <c r="F1462">
        <v>13</v>
      </c>
      <c r="G1462">
        <v>13126</v>
      </c>
      <c r="H1462" t="s">
        <v>10679</v>
      </c>
      <c r="I1462" t="s">
        <v>1898</v>
      </c>
      <c r="J1462">
        <v>3</v>
      </c>
      <c r="K1462" t="s">
        <v>13853</v>
      </c>
      <c r="L1462">
        <v>1</v>
      </c>
      <c r="M1462" t="s">
        <v>8278</v>
      </c>
      <c r="N1462">
        <v>1</v>
      </c>
      <c r="O1462" t="s">
        <v>13769</v>
      </c>
      <c r="P1462" t="s">
        <v>13848</v>
      </c>
      <c r="Q1462">
        <v>270103</v>
      </c>
      <c r="R1462" t="s">
        <v>13539</v>
      </c>
      <c r="S1462">
        <v>270103008</v>
      </c>
      <c r="T1462" t="s">
        <v>13735</v>
      </c>
      <c r="U1462">
        <v>62033.709041420945</v>
      </c>
      <c r="V1462">
        <v>50828.630138510336</v>
      </c>
      <c r="W1462">
        <v>0</v>
      </c>
    </row>
    <row r="1463" spans="6:23" x14ac:dyDescent="0.25">
      <c r="F1463">
        <v>13</v>
      </c>
      <c r="G1463">
        <v>13127</v>
      </c>
      <c r="H1463" t="s">
        <v>10679</v>
      </c>
      <c r="I1463" t="s">
        <v>1901</v>
      </c>
      <c r="J1463">
        <v>1</v>
      </c>
      <c r="K1463" t="s">
        <v>13847</v>
      </c>
      <c r="L1463">
        <v>1</v>
      </c>
      <c r="M1463" t="s">
        <v>8278</v>
      </c>
      <c r="N1463">
        <v>1</v>
      </c>
      <c r="O1463" t="s">
        <v>13769</v>
      </c>
      <c r="P1463" t="s">
        <v>13848</v>
      </c>
      <c r="Q1463">
        <v>270103</v>
      </c>
      <c r="R1463" t="s">
        <v>13539</v>
      </c>
      <c r="S1463">
        <v>270103008</v>
      </c>
      <c r="T1463" t="s">
        <v>13735</v>
      </c>
      <c r="U1463">
        <v>63829.733738968644</v>
      </c>
      <c r="V1463">
        <v>29219.766286134</v>
      </c>
      <c r="W1463">
        <v>33105.757719054476</v>
      </c>
    </row>
    <row r="1464" spans="6:23" x14ac:dyDescent="0.25">
      <c r="F1464">
        <v>13</v>
      </c>
      <c r="G1464">
        <v>13127</v>
      </c>
      <c r="H1464" t="s">
        <v>10679</v>
      </c>
      <c r="I1464" t="s">
        <v>1901</v>
      </c>
      <c r="J1464">
        <v>1</v>
      </c>
      <c r="K1464" t="s">
        <v>13847</v>
      </c>
      <c r="L1464">
        <v>1</v>
      </c>
      <c r="M1464" t="s">
        <v>8278</v>
      </c>
      <c r="N1464">
        <v>1</v>
      </c>
      <c r="O1464" t="s">
        <v>13769</v>
      </c>
      <c r="P1464" t="s">
        <v>13849</v>
      </c>
      <c r="Q1464">
        <v>270103</v>
      </c>
      <c r="R1464" t="s">
        <v>13539</v>
      </c>
      <c r="S1464">
        <v>270103008</v>
      </c>
      <c r="T1464" t="s">
        <v>13735</v>
      </c>
      <c r="U1464">
        <v>0</v>
      </c>
      <c r="V1464">
        <v>7329.5670845183076</v>
      </c>
      <c r="W1464">
        <v>17271.250556222669</v>
      </c>
    </row>
    <row r="1465" spans="6:23" x14ac:dyDescent="0.25">
      <c r="F1465">
        <v>13</v>
      </c>
      <c r="G1465">
        <v>13127</v>
      </c>
      <c r="H1465" t="s">
        <v>10679</v>
      </c>
      <c r="I1465" t="s">
        <v>1901</v>
      </c>
      <c r="J1465">
        <v>1</v>
      </c>
      <c r="K1465" t="s">
        <v>13847</v>
      </c>
      <c r="L1465">
        <v>2</v>
      </c>
      <c r="M1465" t="s">
        <v>13770</v>
      </c>
      <c r="N1465">
        <v>1</v>
      </c>
      <c r="O1465" t="s">
        <v>13769</v>
      </c>
      <c r="P1465" t="s">
        <v>13850</v>
      </c>
      <c r="Q1465">
        <v>270103</v>
      </c>
      <c r="R1465" t="s">
        <v>13539</v>
      </c>
      <c r="S1465">
        <v>270103008</v>
      </c>
      <c r="T1465" t="s">
        <v>13735</v>
      </c>
      <c r="U1465">
        <v>47161.390893319585</v>
      </c>
      <c r="V1465">
        <v>24888.940769888741</v>
      </c>
      <c r="W1465">
        <v>11101.287585045979</v>
      </c>
    </row>
    <row r="1466" spans="6:23" x14ac:dyDescent="0.25">
      <c r="F1466">
        <v>13</v>
      </c>
      <c r="G1466">
        <v>13127</v>
      </c>
      <c r="H1466" t="s">
        <v>10679</v>
      </c>
      <c r="I1466" t="s">
        <v>1901</v>
      </c>
      <c r="J1466">
        <v>1</v>
      </c>
      <c r="K1466" t="s">
        <v>13847</v>
      </c>
      <c r="L1466">
        <v>2</v>
      </c>
      <c r="M1466" t="s">
        <v>13770</v>
      </c>
      <c r="N1466">
        <v>1</v>
      </c>
      <c r="O1466" t="s">
        <v>13769</v>
      </c>
      <c r="P1466" t="s">
        <v>13851</v>
      </c>
      <c r="Q1466">
        <v>270103</v>
      </c>
      <c r="R1466" t="s">
        <v>13539</v>
      </c>
      <c r="S1466">
        <v>270103008</v>
      </c>
      <c r="T1466" t="s">
        <v>13735</v>
      </c>
      <c r="U1466">
        <v>16668.342845649058</v>
      </c>
      <c r="V1466">
        <v>11660.392600763571</v>
      </c>
      <c r="W1466">
        <v>39275.720690231174</v>
      </c>
    </row>
    <row r="1467" spans="6:23" x14ac:dyDescent="0.25">
      <c r="F1467">
        <v>13</v>
      </c>
      <c r="G1467">
        <v>13127</v>
      </c>
      <c r="H1467" t="s">
        <v>10679</v>
      </c>
      <c r="I1467" t="s">
        <v>1901</v>
      </c>
      <c r="J1467">
        <v>2</v>
      </c>
      <c r="K1467" t="s">
        <v>13852</v>
      </c>
      <c r="L1467">
        <v>1</v>
      </c>
      <c r="M1467" t="s">
        <v>8278</v>
      </c>
      <c r="N1467">
        <v>1</v>
      </c>
      <c r="O1467" t="s">
        <v>13769</v>
      </c>
      <c r="P1467" t="s">
        <v>13848</v>
      </c>
      <c r="Q1467">
        <v>270103</v>
      </c>
      <c r="R1467" t="s">
        <v>13539</v>
      </c>
      <c r="S1467">
        <v>270103008</v>
      </c>
      <c r="T1467" t="s">
        <v>13735</v>
      </c>
      <c r="U1467">
        <v>63829.733738968644</v>
      </c>
      <c r="V1467">
        <v>36549.333370652312</v>
      </c>
      <c r="W1467">
        <v>36055.208630595422</v>
      </c>
    </row>
    <row r="1468" spans="6:23" x14ac:dyDescent="0.25">
      <c r="F1468">
        <v>13</v>
      </c>
      <c r="G1468">
        <v>13127</v>
      </c>
      <c r="H1468" t="s">
        <v>10679</v>
      </c>
      <c r="I1468" t="s">
        <v>1901</v>
      </c>
      <c r="J1468">
        <v>2</v>
      </c>
      <c r="K1468" t="s">
        <v>13852</v>
      </c>
      <c r="L1468">
        <v>1</v>
      </c>
      <c r="M1468" t="s">
        <v>8278</v>
      </c>
      <c r="N1468">
        <v>1</v>
      </c>
      <c r="O1468" t="s">
        <v>13769</v>
      </c>
      <c r="P1468" t="s">
        <v>13849</v>
      </c>
      <c r="Q1468">
        <v>270103</v>
      </c>
      <c r="R1468" t="s">
        <v>13539</v>
      </c>
      <c r="S1468">
        <v>270103008</v>
      </c>
      <c r="T1468" t="s">
        <v>13735</v>
      </c>
      <c r="U1468">
        <v>0</v>
      </c>
      <c r="V1468">
        <v>0</v>
      </c>
      <c r="W1468">
        <v>14321.799644681731</v>
      </c>
    </row>
    <row r="1469" spans="6:23" x14ac:dyDescent="0.25">
      <c r="F1469">
        <v>13</v>
      </c>
      <c r="G1469">
        <v>13127</v>
      </c>
      <c r="H1469" t="s">
        <v>10679</v>
      </c>
      <c r="I1469" t="s">
        <v>1901</v>
      </c>
      <c r="J1469">
        <v>3</v>
      </c>
      <c r="K1469" t="s">
        <v>13853</v>
      </c>
      <c r="L1469">
        <v>1</v>
      </c>
      <c r="M1469" t="s">
        <v>8278</v>
      </c>
      <c r="N1469">
        <v>1</v>
      </c>
      <c r="O1469" t="s">
        <v>13769</v>
      </c>
      <c r="P1469" t="s">
        <v>13848</v>
      </c>
      <c r="Q1469">
        <v>270103</v>
      </c>
      <c r="R1469" t="s">
        <v>13539</v>
      </c>
      <c r="S1469">
        <v>270103008</v>
      </c>
      <c r="T1469" t="s">
        <v>13735</v>
      </c>
      <c r="U1469">
        <v>63829.733738968644</v>
      </c>
      <c r="V1469">
        <v>29219.766286134</v>
      </c>
      <c r="W1469">
        <v>33105.757719054476</v>
      </c>
    </row>
    <row r="1470" spans="6:23" x14ac:dyDescent="0.25">
      <c r="F1470">
        <v>13</v>
      </c>
      <c r="G1470">
        <v>13127</v>
      </c>
      <c r="H1470" t="s">
        <v>10679</v>
      </c>
      <c r="I1470" t="s">
        <v>1901</v>
      </c>
      <c r="J1470">
        <v>3</v>
      </c>
      <c r="K1470" t="s">
        <v>13853</v>
      </c>
      <c r="L1470">
        <v>1</v>
      </c>
      <c r="M1470" t="s">
        <v>8278</v>
      </c>
      <c r="N1470">
        <v>1</v>
      </c>
      <c r="O1470" t="s">
        <v>13769</v>
      </c>
      <c r="P1470" t="s">
        <v>13849</v>
      </c>
      <c r="Q1470">
        <v>270103</v>
      </c>
      <c r="R1470" t="s">
        <v>13539</v>
      </c>
      <c r="S1470">
        <v>270103008</v>
      </c>
      <c r="T1470" t="s">
        <v>13735</v>
      </c>
      <c r="U1470">
        <v>0</v>
      </c>
      <c r="V1470">
        <v>7329.5670845183076</v>
      </c>
      <c r="W1470">
        <v>17271.250556222669</v>
      </c>
    </row>
    <row r="1471" spans="6:23" x14ac:dyDescent="0.25">
      <c r="F1471">
        <v>13</v>
      </c>
      <c r="G1471">
        <v>13128</v>
      </c>
      <c r="H1471" t="s">
        <v>10679</v>
      </c>
      <c r="I1471" t="s">
        <v>1904</v>
      </c>
      <c r="J1471">
        <v>1</v>
      </c>
      <c r="K1471" t="s">
        <v>13847</v>
      </c>
      <c r="L1471">
        <v>1</v>
      </c>
      <c r="M1471" t="s">
        <v>8278</v>
      </c>
      <c r="N1471">
        <v>1</v>
      </c>
      <c r="O1471" t="s">
        <v>13769</v>
      </c>
      <c r="P1471" t="s">
        <v>13848</v>
      </c>
      <c r="Q1471">
        <v>270103</v>
      </c>
      <c r="R1471" t="s">
        <v>13539</v>
      </c>
      <c r="S1471">
        <v>270103008</v>
      </c>
      <c r="T1471" t="s">
        <v>13735</v>
      </c>
      <c r="U1471">
        <v>21380.720775049489</v>
      </c>
      <c r="V1471">
        <v>71098.535250348301</v>
      </c>
      <c r="W1471">
        <v>40220.141949227931</v>
      </c>
    </row>
    <row r="1472" spans="6:23" x14ac:dyDescent="0.25">
      <c r="F1472">
        <v>13</v>
      </c>
      <c r="G1472">
        <v>13128</v>
      </c>
      <c r="H1472" t="s">
        <v>10679</v>
      </c>
      <c r="I1472" t="s">
        <v>1904</v>
      </c>
      <c r="J1472">
        <v>1</v>
      </c>
      <c r="K1472" t="s">
        <v>13847</v>
      </c>
      <c r="L1472">
        <v>1</v>
      </c>
      <c r="M1472" t="s">
        <v>8278</v>
      </c>
      <c r="N1472">
        <v>1</v>
      </c>
      <c r="O1472" t="s">
        <v>13769</v>
      </c>
      <c r="P1472" t="s">
        <v>13849</v>
      </c>
      <c r="Q1472">
        <v>270103</v>
      </c>
      <c r="R1472" t="s">
        <v>13539</v>
      </c>
      <c r="S1472">
        <v>270103008</v>
      </c>
      <c r="T1472" t="s">
        <v>13735</v>
      </c>
      <c r="U1472">
        <v>38483.724222918499</v>
      </c>
      <c r="V1472">
        <v>27125.441494260314</v>
      </c>
      <c r="W1472">
        <v>24665.804938544436</v>
      </c>
    </row>
    <row r="1473" spans="6:23" x14ac:dyDescent="0.25">
      <c r="F1473">
        <v>13</v>
      </c>
      <c r="G1473">
        <v>13128</v>
      </c>
      <c r="H1473" t="s">
        <v>10679</v>
      </c>
      <c r="I1473" t="s">
        <v>1904</v>
      </c>
      <c r="J1473">
        <v>1</v>
      </c>
      <c r="K1473" t="s">
        <v>13847</v>
      </c>
      <c r="L1473">
        <v>2</v>
      </c>
      <c r="M1473" t="s">
        <v>13770</v>
      </c>
      <c r="N1473">
        <v>1</v>
      </c>
      <c r="O1473" t="s">
        <v>13769</v>
      </c>
      <c r="P1473" t="s">
        <v>13850</v>
      </c>
      <c r="Q1473">
        <v>270103</v>
      </c>
      <c r="R1473" t="s">
        <v>13539</v>
      </c>
      <c r="S1473">
        <v>270103008</v>
      </c>
      <c r="T1473" t="s">
        <v>13735</v>
      </c>
      <c r="U1473">
        <v>17104.314424677828</v>
      </c>
      <c r="V1473">
        <v>56591.832724050437</v>
      </c>
      <c r="W1473">
        <v>37421.12243208052</v>
      </c>
    </row>
    <row r="1474" spans="6:23" x14ac:dyDescent="0.25">
      <c r="F1474">
        <v>13</v>
      </c>
      <c r="G1474">
        <v>13128</v>
      </c>
      <c r="H1474" t="s">
        <v>10679</v>
      </c>
      <c r="I1474" t="s">
        <v>1904</v>
      </c>
      <c r="J1474">
        <v>1</v>
      </c>
      <c r="K1474" t="s">
        <v>13847</v>
      </c>
      <c r="L1474">
        <v>2</v>
      </c>
      <c r="M1474" t="s">
        <v>13770</v>
      </c>
      <c r="N1474">
        <v>1</v>
      </c>
      <c r="O1474" t="s">
        <v>13769</v>
      </c>
      <c r="P1474" t="s">
        <v>13851</v>
      </c>
      <c r="Q1474">
        <v>270103</v>
      </c>
      <c r="R1474" t="s">
        <v>13539</v>
      </c>
      <c r="S1474">
        <v>270103008</v>
      </c>
      <c r="T1474" t="s">
        <v>13735</v>
      </c>
      <c r="U1474">
        <v>42760.13057329016</v>
      </c>
      <c r="V1474">
        <v>41632.144020558175</v>
      </c>
      <c r="W1474">
        <v>27464.824455691847</v>
      </c>
    </row>
    <row r="1475" spans="6:23" x14ac:dyDescent="0.25">
      <c r="F1475">
        <v>13</v>
      </c>
      <c r="G1475">
        <v>13128</v>
      </c>
      <c r="H1475" t="s">
        <v>10679</v>
      </c>
      <c r="I1475" t="s">
        <v>1904</v>
      </c>
      <c r="J1475">
        <v>2</v>
      </c>
      <c r="K1475" t="s">
        <v>13852</v>
      </c>
      <c r="L1475">
        <v>1</v>
      </c>
      <c r="M1475" t="s">
        <v>8278</v>
      </c>
      <c r="N1475">
        <v>1</v>
      </c>
      <c r="O1475" t="s">
        <v>13769</v>
      </c>
      <c r="P1475" t="s">
        <v>13848</v>
      </c>
      <c r="Q1475">
        <v>270103</v>
      </c>
      <c r="R1475" t="s">
        <v>13539</v>
      </c>
      <c r="S1475">
        <v>270103008</v>
      </c>
      <c r="T1475" t="s">
        <v>13735</v>
      </c>
      <c r="U1475">
        <v>59864.444997967985</v>
      </c>
      <c r="V1475">
        <v>90253.38642327566</v>
      </c>
      <c r="W1475">
        <v>64885.946887772341</v>
      </c>
    </row>
    <row r="1476" spans="6:23" x14ac:dyDescent="0.25">
      <c r="F1476">
        <v>13</v>
      </c>
      <c r="G1476">
        <v>13128</v>
      </c>
      <c r="H1476" t="s">
        <v>10679</v>
      </c>
      <c r="I1476" t="s">
        <v>1904</v>
      </c>
      <c r="J1476">
        <v>2</v>
      </c>
      <c r="K1476" t="s">
        <v>13852</v>
      </c>
      <c r="L1476">
        <v>1</v>
      </c>
      <c r="M1476" t="s">
        <v>8278</v>
      </c>
      <c r="N1476">
        <v>1</v>
      </c>
      <c r="O1476" t="s">
        <v>13769</v>
      </c>
      <c r="P1476" t="s">
        <v>13849</v>
      </c>
      <c r="Q1476">
        <v>270103</v>
      </c>
      <c r="R1476" t="s">
        <v>13539</v>
      </c>
      <c r="S1476">
        <v>270103008</v>
      </c>
      <c r="T1476" t="s">
        <v>13735</v>
      </c>
      <c r="U1476">
        <v>0</v>
      </c>
      <c r="V1476">
        <v>7970.5903213329457</v>
      </c>
      <c r="W1476">
        <v>0</v>
      </c>
    </row>
    <row r="1477" spans="6:23" x14ac:dyDescent="0.25">
      <c r="F1477">
        <v>13</v>
      </c>
      <c r="G1477">
        <v>13128</v>
      </c>
      <c r="H1477" t="s">
        <v>10679</v>
      </c>
      <c r="I1477" t="s">
        <v>1904</v>
      </c>
      <c r="J1477">
        <v>3</v>
      </c>
      <c r="K1477" t="s">
        <v>13853</v>
      </c>
      <c r="L1477">
        <v>1</v>
      </c>
      <c r="M1477" t="s">
        <v>8278</v>
      </c>
      <c r="N1477">
        <v>1</v>
      </c>
      <c r="O1477" t="s">
        <v>13769</v>
      </c>
      <c r="P1477" t="s">
        <v>13848</v>
      </c>
      <c r="Q1477">
        <v>270103</v>
      </c>
      <c r="R1477" t="s">
        <v>13539</v>
      </c>
      <c r="S1477">
        <v>270103008</v>
      </c>
      <c r="T1477" t="s">
        <v>13735</v>
      </c>
      <c r="U1477">
        <v>21380.720775049489</v>
      </c>
      <c r="V1477">
        <v>77034.229129008119</v>
      </c>
      <c r="W1477">
        <v>40220.141949227931</v>
      </c>
    </row>
    <row r="1478" spans="6:23" x14ac:dyDescent="0.25">
      <c r="F1478">
        <v>13</v>
      </c>
      <c r="G1478">
        <v>13128</v>
      </c>
      <c r="H1478" t="s">
        <v>10679</v>
      </c>
      <c r="I1478" t="s">
        <v>1904</v>
      </c>
      <c r="J1478">
        <v>3</v>
      </c>
      <c r="K1478" t="s">
        <v>13853</v>
      </c>
      <c r="L1478">
        <v>1</v>
      </c>
      <c r="M1478" t="s">
        <v>8278</v>
      </c>
      <c r="N1478">
        <v>1</v>
      </c>
      <c r="O1478" t="s">
        <v>13769</v>
      </c>
      <c r="P1478" t="s">
        <v>13849</v>
      </c>
      <c r="Q1478">
        <v>270103</v>
      </c>
      <c r="R1478" t="s">
        <v>13539</v>
      </c>
      <c r="S1478">
        <v>270103008</v>
      </c>
      <c r="T1478" t="s">
        <v>13735</v>
      </c>
      <c r="U1478">
        <v>38483.724222918499</v>
      </c>
      <c r="V1478">
        <v>21189.7476156005</v>
      </c>
      <c r="W1478">
        <v>24665.804938544436</v>
      </c>
    </row>
    <row r="1479" spans="6:23" x14ac:dyDescent="0.25">
      <c r="F1479">
        <v>13</v>
      </c>
      <c r="G1479">
        <v>13129</v>
      </c>
      <c r="H1479" t="s">
        <v>10679</v>
      </c>
      <c r="I1479" t="s">
        <v>1907</v>
      </c>
      <c r="J1479">
        <v>1</v>
      </c>
      <c r="K1479" t="s">
        <v>13847</v>
      </c>
      <c r="L1479">
        <v>1</v>
      </c>
      <c r="M1479" t="s">
        <v>8278</v>
      </c>
      <c r="N1479">
        <v>1</v>
      </c>
      <c r="O1479" t="s">
        <v>13769</v>
      </c>
      <c r="P1479" t="s">
        <v>13848</v>
      </c>
      <c r="Q1479">
        <v>270103</v>
      </c>
      <c r="R1479" t="s">
        <v>13539</v>
      </c>
      <c r="S1479">
        <v>270103008</v>
      </c>
      <c r="T1479" t="s">
        <v>13735</v>
      </c>
      <c r="U1479">
        <v>52601.348051186869</v>
      </c>
      <c r="V1479">
        <v>19922.941535641949</v>
      </c>
      <c r="W1479">
        <v>22432.473373452089</v>
      </c>
    </row>
    <row r="1480" spans="6:23" x14ac:dyDescent="0.25">
      <c r="F1480">
        <v>13</v>
      </c>
      <c r="G1480">
        <v>13129</v>
      </c>
      <c r="H1480" t="s">
        <v>10679</v>
      </c>
      <c r="I1480" t="s">
        <v>1907</v>
      </c>
      <c r="J1480">
        <v>1</v>
      </c>
      <c r="K1480" t="s">
        <v>13847</v>
      </c>
      <c r="L1480">
        <v>1</v>
      </c>
      <c r="M1480" t="s">
        <v>8278</v>
      </c>
      <c r="N1480">
        <v>1</v>
      </c>
      <c r="O1480" t="s">
        <v>13769</v>
      </c>
      <c r="P1480" t="s">
        <v>13849</v>
      </c>
      <c r="Q1480">
        <v>270103</v>
      </c>
      <c r="R1480" t="s">
        <v>13539</v>
      </c>
      <c r="S1480">
        <v>270103008</v>
      </c>
      <c r="T1480" t="s">
        <v>13735</v>
      </c>
      <c r="U1480">
        <v>5976.3602617954475</v>
      </c>
      <c r="V1480">
        <v>0</v>
      </c>
      <c r="W1480">
        <v>2577.8430127451088</v>
      </c>
    </row>
    <row r="1481" spans="6:23" x14ac:dyDescent="0.25">
      <c r="F1481">
        <v>13</v>
      </c>
      <c r="G1481">
        <v>13129</v>
      </c>
      <c r="H1481" t="s">
        <v>10679</v>
      </c>
      <c r="I1481" t="s">
        <v>1907</v>
      </c>
      <c r="J1481">
        <v>1</v>
      </c>
      <c r="K1481" t="s">
        <v>13847</v>
      </c>
      <c r="L1481">
        <v>2</v>
      </c>
      <c r="M1481" t="s">
        <v>13770</v>
      </c>
      <c r="N1481">
        <v>1</v>
      </c>
      <c r="O1481" t="s">
        <v>13769</v>
      </c>
      <c r="P1481" t="s">
        <v>13850</v>
      </c>
      <c r="Q1481">
        <v>270103</v>
      </c>
      <c r="R1481" t="s">
        <v>13539</v>
      </c>
      <c r="S1481">
        <v>270103008</v>
      </c>
      <c r="T1481" t="s">
        <v>13735</v>
      </c>
      <c r="U1481">
        <v>18083.422877796231</v>
      </c>
      <c r="V1481">
        <v>9238.9755592788188</v>
      </c>
      <c r="W1481">
        <v>5535.9255805837738</v>
      </c>
    </row>
    <row r="1482" spans="6:23" x14ac:dyDescent="0.25">
      <c r="F1482">
        <v>13</v>
      </c>
      <c r="G1482">
        <v>13129</v>
      </c>
      <c r="H1482" t="s">
        <v>10679</v>
      </c>
      <c r="I1482" t="s">
        <v>1907</v>
      </c>
      <c r="J1482">
        <v>1</v>
      </c>
      <c r="K1482" t="s">
        <v>13847</v>
      </c>
      <c r="L1482">
        <v>2</v>
      </c>
      <c r="M1482" t="s">
        <v>13770</v>
      </c>
      <c r="N1482">
        <v>1</v>
      </c>
      <c r="O1482" t="s">
        <v>13769</v>
      </c>
      <c r="P1482" t="s">
        <v>13851</v>
      </c>
      <c r="Q1482">
        <v>270103</v>
      </c>
      <c r="R1482" t="s">
        <v>13539</v>
      </c>
      <c r="S1482">
        <v>270103008</v>
      </c>
      <c r="T1482" t="s">
        <v>13735</v>
      </c>
      <c r="U1482">
        <v>40494.285435186088</v>
      </c>
      <c r="V1482">
        <v>10683.965976363132</v>
      </c>
      <c r="W1482">
        <v>19474.390805613428</v>
      </c>
    </row>
    <row r="1483" spans="6:23" x14ac:dyDescent="0.25">
      <c r="F1483">
        <v>13</v>
      </c>
      <c r="G1483">
        <v>13129</v>
      </c>
      <c r="H1483" t="s">
        <v>10679</v>
      </c>
      <c r="I1483" t="s">
        <v>1907</v>
      </c>
      <c r="J1483">
        <v>2</v>
      </c>
      <c r="K1483" t="s">
        <v>13852</v>
      </c>
      <c r="L1483">
        <v>1</v>
      </c>
      <c r="M1483" t="s">
        <v>8278</v>
      </c>
      <c r="N1483">
        <v>1</v>
      </c>
      <c r="O1483" t="s">
        <v>13769</v>
      </c>
      <c r="P1483" t="s">
        <v>13848</v>
      </c>
      <c r="Q1483">
        <v>270103</v>
      </c>
      <c r="R1483" t="s">
        <v>13539</v>
      </c>
      <c r="S1483">
        <v>270103008</v>
      </c>
      <c r="T1483" t="s">
        <v>13735</v>
      </c>
      <c r="U1483">
        <v>58577.708312982322</v>
      </c>
      <c r="V1483">
        <v>19922.941535641949</v>
      </c>
      <c r="W1483">
        <v>25010.316386197199</v>
      </c>
    </row>
    <row r="1484" spans="6:23" x14ac:dyDescent="0.25">
      <c r="F1484">
        <v>13</v>
      </c>
      <c r="G1484">
        <v>13129</v>
      </c>
      <c r="H1484" t="s">
        <v>10679</v>
      </c>
      <c r="I1484" t="s">
        <v>1907</v>
      </c>
      <c r="J1484">
        <v>3</v>
      </c>
      <c r="K1484" t="s">
        <v>13853</v>
      </c>
      <c r="L1484">
        <v>1</v>
      </c>
      <c r="M1484" t="s">
        <v>8278</v>
      </c>
      <c r="N1484">
        <v>1</v>
      </c>
      <c r="O1484" t="s">
        <v>13769</v>
      </c>
      <c r="P1484" t="s">
        <v>13848</v>
      </c>
      <c r="Q1484">
        <v>270103</v>
      </c>
      <c r="R1484" t="s">
        <v>13539</v>
      </c>
      <c r="S1484">
        <v>270103008</v>
      </c>
      <c r="T1484" t="s">
        <v>13735</v>
      </c>
      <c r="U1484">
        <v>52601.348051186869</v>
      </c>
      <c r="V1484">
        <v>19922.941535641949</v>
      </c>
      <c r="W1484">
        <v>22432.473373452089</v>
      </c>
    </row>
    <row r="1485" spans="6:23" x14ac:dyDescent="0.25">
      <c r="F1485">
        <v>13</v>
      </c>
      <c r="G1485">
        <v>13129</v>
      </c>
      <c r="H1485" t="s">
        <v>10679</v>
      </c>
      <c r="I1485" t="s">
        <v>1907</v>
      </c>
      <c r="J1485">
        <v>3</v>
      </c>
      <c r="K1485" t="s">
        <v>13853</v>
      </c>
      <c r="L1485">
        <v>1</v>
      </c>
      <c r="M1485" t="s">
        <v>8278</v>
      </c>
      <c r="N1485">
        <v>1</v>
      </c>
      <c r="O1485" t="s">
        <v>13769</v>
      </c>
      <c r="P1485" t="s">
        <v>13849</v>
      </c>
      <c r="Q1485">
        <v>270103</v>
      </c>
      <c r="R1485" t="s">
        <v>13539</v>
      </c>
      <c r="S1485">
        <v>270103008</v>
      </c>
      <c r="T1485" t="s">
        <v>13735</v>
      </c>
      <c r="U1485">
        <v>5976.3602617954475</v>
      </c>
      <c r="V1485">
        <v>0</v>
      </c>
      <c r="W1485">
        <v>2577.8430127451088</v>
      </c>
    </row>
    <row r="1486" spans="6:23" x14ac:dyDescent="0.25">
      <c r="F1486">
        <v>13</v>
      </c>
      <c r="G1486">
        <v>13130</v>
      </c>
      <c r="H1486" t="s">
        <v>10679</v>
      </c>
      <c r="I1486" t="s">
        <v>1029</v>
      </c>
      <c r="J1486">
        <v>1</v>
      </c>
      <c r="K1486" t="s">
        <v>13847</v>
      </c>
      <c r="L1486">
        <v>1</v>
      </c>
      <c r="M1486" t="s">
        <v>8278</v>
      </c>
      <c r="N1486">
        <v>1</v>
      </c>
      <c r="O1486" t="s">
        <v>13769</v>
      </c>
      <c r="P1486" t="s">
        <v>13848</v>
      </c>
      <c r="Q1486">
        <v>270103</v>
      </c>
      <c r="R1486" t="s">
        <v>13539</v>
      </c>
      <c r="S1486">
        <v>270103008</v>
      </c>
      <c r="T1486" t="s">
        <v>13735</v>
      </c>
      <c r="U1486">
        <v>37427.370030581042</v>
      </c>
      <c r="V1486">
        <v>59807.473813297955</v>
      </c>
      <c r="W1486">
        <v>30474.012180444533</v>
      </c>
    </row>
    <row r="1487" spans="6:23" x14ac:dyDescent="0.25">
      <c r="F1487">
        <v>13</v>
      </c>
      <c r="G1487">
        <v>13130</v>
      </c>
      <c r="H1487" t="s">
        <v>10679</v>
      </c>
      <c r="I1487" t="s">
        <v>1029</v>
      </c>
      <c r="J1487">
        <v>1</v>
      </c>
      <c r="K1487" t="s">
        <v>13847</v>
      </c>
      <c r="L1487">
        <v>1</v>
      </c>
      <c r="M1487" t="s">
        <v>8278</v>
      </c>
      <c r="N1487">
        <v>1</v>
      </c>
      <c r="O1487" t="s">
        <v>13769</v>
      </c>
      <c r="P1487" t="s">
        <v>13849</v>
      </c>
      <c r="Q1487">
        <v>270103</v>
      </c>
      <c r="R1487" t="s">
        <v>13539</v>
      </c>
      <c r="S1487">
        <v>270103008</v>
      </c>
      <c r="T1487" t="s">
        <v>13735</v>
      </c>
      <c r="U1487">
        <v>14871.941896024466</v>
      </c>
      <c r="V1487">
        <v>26975.943856275066</v>
      </c>
      <c r="W1487">
        <v>11757.721262287645</v>
      </c>
    </row>
    <row r="1488" spans="6:23" x14ac:dyDescent="0.25">
      <c r="F1488">
        <v>13</v>
      </c>
      <c r="G1488">
        <v>13130</v>
      </c>
      <c r="H1488" t="s">
        <v>10679</v>
      </c>
      <c r="I1488" t="s">
        <v>1029</v>
      </c>
      <c r="J1488">
        <v>1</v>
      </c>
      <c r="K1488" t="s">
        <v>13847</v>
      </c>
      <c r="L1488">
        <v>2</v>
      </c>
      <c r="M1488" t="s">
        <v>13770</v>
      </c>
      <c r="N1488">
        <v>1</v>
      </c>
      <c r="O1488" t="s">
        <v>13769</v>
      </c>
      <c r="P1488" t="s">
        <v>13850</v>
      </c>
      <c r="Q1488">
        <v>270103</v>
      </c>
      <c r="R1488" t="s">
        <v>13539</v>
      </c>
      <c r="S1488">
        <v>270103008</v>
      </c>
      <c r="T1488" t="s">
        <v>13735</v>
      </c>
      <c r="U1488">
        <v>33461.39143730887</v>
      </c>
      <c r="V1488">
        <v>38976.99942415941</v>
      </c>
      <c r="W1488">
        <v>27120.227580524315</v>
      </c>
    </row>
    <row r="1489" spans="6:23" x14ac:dyDescent="0.25">
      <c r="F1489">
        <v>13</v>
      </c>
      <c r="G1489">
        <v>13130</v>
      </c>
      <c r="H1489" t="s">
        <v>10679</v>
      </c>
      <c r="I1489" t="s">
        <v>1029</v>
      </c>
      <c r="J1489">
        <v>1</v>
      </c>
      <c r="K1489" t="s">
        <v>13847</v>
      </c>
      <c r="L1489">
        <v>2</v>
      </c>
      <c r="M1489" t="s">
        <v>13770</v>
      </c>
      <c r="N1489">
        <v>1</v>
      </c>
      <c r="O1489" t="s">
        <v>13769</v>
      </c>
      <c r="P1489" t="s">
        <v>13851</v>
      </c>
      <c r="Q1489">
        <v>270103</v>
      </c>
      <c r="R1489" t="s">
        <v>13539</v>
      </c>
      <c r="S1489">
        <v>270103008</v>
      </c>
      <c r="T1489" t="s">
        <v>13735</v>
      </c>
      <c r="U1489">
        <v>18837.920489296637</v>
      </c>
      <c r="V1489">
        <v>47806.418245413617</v>
      </c>
      <c r="W1489">
        <v>15111.505862207865</v>
      </c>
    </row>
    <row r="1490" spans="6:23" x14ac:dyDescent="0.25">
      <c r="F1490">
        <v>13</v>
      </c>
      <c r="G1490">
        <v>13130</v>
      </c>
      <c r="H1490" t="s">
        <v>10679</v>
      </c>
      <c r="I1490" t="s">
        <v>1029</v>
      </c>
      <c r="J1490">
        <v>2</v>
      </c>
      <c r="K1490" t="s">
        <v>13852</v>
      </c>
      <c r="L1490">
        <v>1</v>
      </c>
      <c r="M1490" t="s">
        <v>8278</v>
      </c>
      <c r="N1490">
        <v>1</v>
      </c>
      <c r="O1490" t="s">
        <v>13769</v>
      </c>
      <c r="P1490" t="s">
        <v>13848</v>
      </c>
      <c r="Q1490">
        <v>270103</v>
      </c>
      <c r="R1490" t="s">
        <v>13539</v>
      </c>
      <c r="S1490">
        <v>270103008</v>
      </c>
      <c r="T1490" t="s">
        <v>13735</v>
      </c>
      <c r="U1490">
        <v>44118.883792048931</v>
      </c>
      <c r="V1490">
        <v>78867.373790977625</v>
      </c>
      <c r="W1490">
        <v>40241.871505197108</v>
      </c>
    </row>
    <row r="1491" spans="6:23" x14ac:dyDescent="0.25">
      <c r="F1491">
        <v>13</v>
      </c>
      <c r="G1491">
        <v>13130</v>
      </c>
      <c r="H1491" t="s">
        <v>10679</v>
      </c>
      <c r="I1491" t="s">
        <v>1029</v>
      </c>
      <c r="J1491">
        <v>2</v>
      </c>
      <c r="K1491" t="s">
        <v>13852</v>
      </c>
      <c r="L1491">
        <v>1</v>
      </c>
      <c r="M1491" t="s">
        <v>8278</v>
      </c>
      <c r="N1491">
        <v>1</v>
      </c>
      <c r="O1491" t="s">
        <v>13769</v>
      </c>
      <c r="P1491" t="s">
        <v>13849</v>
      </c>
      <c r="Q1491">
        <v>270103</v>
      </c>
      <c r="R1491" t="s">
        <v>13539</v>
      </c>
      <c r="S1491">
        <v>270103008</v>
      </c>
      <c r="T1491" t="s">
        <v>13735</v>
      </c>
      <c r="U1491">
        <v>8180.4281345565751</v>
      </c>
      <c r="V1491">
        <v>7916.0438785954202</v>
      </c>
      <c r="W1491">
        <v>1989.861937535072</v>
      </c>
    </row>
    <row r="1492" spans="6:23" x14ac:dyDescent="0.25">
      <c r="F1492">
        <v>13</v>
      </c>
      <c r="G1492">
        <v>13130</v>
      </c>
      <c r="H1492" t="s">
        <v>10679</v>
      </c>
      <c r="I1492" t="s">
        <v>1029</v>
      </c>
      <c r="J1492">
        <v>3</v>
      </c>
      <c r="K1492" t="s">
        <v>13853</v>
      </c>
      <c r="L1492">
        <v>1</v>
      </c>
      <c r="M1492" t="s">
        <v>8278</v>
      </c>
      <c r="N1492">
        <v>1</v>
      </c>
      <c r="O1492" t="s">
        <v>13769</v>
      </c>
      <c r="P1492" t="s">
        <v>13848</v>
      </c>
      <c r="Q1492">
        <v>270103</v>
      </c>
      <c r="R1492" t="s">
        <v>13539</v>
      </c>
      <c r="S1492">
        <v>270103008</v>
      </c>
      <c r="T1492" t="s">
        <v>13735</v>
      </c>
      <c r="U1492">
        <v>37427.370030581042</v>
      </c>
      <c r="V1492">
        <v>59807.473813297955</v>
      </c>
      <c r="W1492">
        <v>30474.012180444533</v>
      </c>
    </row>
    <row r="1493" spans="6:23" x14ac:dyDescent="0.25">
      <c r="F1493">
        <v>13</v>
      </c>
      <c r="G1493">
        <v>13130</v>
      </c>
      <c r="H1493" t="s">
        <v>10679</v>
      </c>
      <c r="I1493" t="s">
        <v>1029</v>
      </c>
      <c r="J1493">
        <v>3</v>
      </c>
      <c r="K1493" t="s">
        <v>13853</v>
      </c>
      <c r="L1493">
        <v>1</v>
      </c>
      <c r="M1493" t="s">
        <v>8278</v>
      </c>
      <c r="N1493">
        <v>1</v>
      </c>
      <c r="O1493" t="s">
        <v>13769</v>
      </c>
      <c r="P1493" t="s">
        <v>13849</v>
      </c>
      <c r="Q1493">
        <v>270103</v>
      </c>
      <c r="R1493" t="s">
        <v>13539</v>
      </c>
      <c r="S1493">
        <v>270103008</v>
      </c>
      <c r="T1493" t="s">
        <v>13735</v>
      </c>
      <c r="U1493">
        <v>14871.941896024466</v>
      </c>
      <c r="V1493">
        <v>26975.943856275066</v>
      </c>
      <c r="W1493">
        <v>11757.721262287645</v>
      </c>
    </row>
    <row r="1494" spans="6:23" x14ac:dyDescent="0.25">
      <c r="F1494">
        <v>13</v>
      </c>
      <c r="G1494">
        <v>13131</v>
      </c>
      <c r="H1494" t="s">
        <v>10679</v>
      </c>
      <c r="I1494" t="s">
        <v>1912</v>
      </c>
      <c r="J1494">
        <v>1</v>
      </c>
      <c r="K1494" t="s">
        <v>13847</v>
      </c>
      <c r="L1494">
        <v>1</v>
      </c>
      <c r="M1494" t="s">
        <v>8278</v>
      </c>
      <c r="N1494">
        <v>1</v>
      </c>
      <c r="O1494" t="s">
        <v>13769</v>
      </c>
      <c r="P1494" t="s">
        <v>13848</v>
      </c>
      <c r="Q1494">
        <v>270103</v>
      </c>
      <c r="R1494" t="s">
        <v>13539</v>
      </c>
      <c r="S1494">
        <v>270103008</v>
      </c>
      <c r="T1494" t="s">
        <v>13735</v>
      </c>
      <c r="U1494">
        <v>70118.669346994357</v>
      </c>
      <c r="V1494">
        <v>43818.855024774282</v>
      </c>
      <c r="W1494">
        <v>62582.434781061798</v>
      </c>
    </row>
    <row r="1495" spans="6:23" x14ac:dyDescent="0.25">
      <c r="F1495">
        <v>13</v>
      </c>
      <c r="G1495">
        <v>13131</v>
      </c>
      <c r="H1495" t="s">
        <v>10679</v>
      </c>
      <c r="I1495" t="s">
        <v>1912</v>
      </c>
      <c r="J1495">
        <v>1</v>
      </c>
      <c r="K1495" t="s">
        <v>13847</v>
      </c>
      <c r="L1495">
        <v>1</v>
      </c>
      <c r="M1495" t="s">
        <v>8278</v>
      </c>
      <c r="N1495">
        <v>1</v>
      </c>
      <c r="O1495" t="s">
        <v>13769</v>
      </c>
      <c r="P1495" t="s">
        <v>13849</v>
      </c>
      <c r="Q1495">
        <v>270103</v>
      </c>
      <c r="R1495" t="s">
        <v>13539</v>
      </c>
      <c r="S1495">
        <v>270103008</v>
      </c>
      <c r="T1495" t="s">
        <v>13735</v>
      </c>
      <c r="U1495">
        <v>0</v>
      </c>
      <c r="V1495">
        <v>29233.555234939289</v>
      </c>
      <c r="W1495">
        <v>21858.625066392025</v>
      </c>
    </row>
    <row r="1496" spans="6:23" x14ac:dyDescent="0.25">
      <c r="F1496">
        <v>13</v>
      </c>
      <c r="G1496">
        <v>13131</v>
      </c>
      <c r="H1496" t="s">
        <v>10679</v>
      </c>
      <c r="I1496" t="s">
        <v>1912</v>
      </c>
      <c r="J1496">
        <v>1</v>
      </c>
      <c r="K1496" t="s">
        <v>13847</v>
      </c>
      <c r="L1496">
        <v>2</v>
      </c>
      <c r="M1496" t="s">
        <v>13770</v>
      </c>
      <c r="N1496">
        <v>1</v>
      </c>
      <c r="O1496" t="s">
        <v>13769</v>
      </c>
      <c r="P1496" t="s">
        <v>13850</v>
      </c>
      <c r="Q1496">
        <v>270103</v>
      </c>
      <c r="R1496" t="s">
        <v>13539</v>
      </c>
      <c r="S1496">
        <v>270103008</v>
      </c>
      <c r="T1496" t="s">
        <v>13735</v>
      </c>
      <c r="U1496">
        <v>70118.669346994357</v>
      </c>
      <c r="V1496">
        <v>8277.9282046614717</v>
      </c>
      <c r="W1496">
        <v>50708.990120053328</v>
      </c>
    </row>
    <row r="1497" spans="6:23" x14ac:dyDescent="0.25">
      <c r="F1497">
        <v>13</v>
      </c>
      <c r="G1497">
        <v>13131</v>
      </c>
      <c r="H1497" t="s">
        <v>10679</v>
      </c>
      <c r="I1497" t="s">
        <v>1912</v>
      </c>
      <c r="J1497">
        <v>1</v>
      </c>
      <c r="K1497" t="s">
        <v>13847</v>
      </c>
      <c r="L1497">
        <v>2</v>
      </c>
      <c r="M1497" t="s">
        <v>13770</v>
      </c>
      <c r="N1497">
        <v>1</v>
      </c>
      <c r="O1497" t="s">
        <v>13769</v>
      </c>
      <c r="P1497" t="s">
        <v>13851</v>
      </c>
      <c r="Q1497">
        <v>270103</v>
      </c>
      <c r="R1497" t="s">
        <v>13539</v>
      </c>
      <c r="S1497">
        <v>270103008</v>
      </c>
      <c r="T1497" t="s">
        <v>13735</v>
      </c>
      <c r="U1497">
        <v>0</v>
      </c>
      <c r="V1497">
        <v>64774.482055052104</v>
      </c>
      <c r="W1497">
        <v>33732.069727400492</v>
      </c>
    </row>
    <row r="1498" spans="6:23" x14ac:dyDescent="0.25">
      <c r="F1498">
        <v>13</v>
      </c>
      <c r="G1498">
        <v>13131</v>
      </c>
      <c r="H1498" t="s">
        <v>10679</v>
      </c>
      <c r="I1498" t="s">
        <v>1912</v>
      </c>
      <c r="J1498">
        <v>2</v>
      </c>
      <c r="K1498" t="s">
        <v>13852</v>
      </c>
      <c r="L1498">
        <v>1</v>
      </c>
      <c r="M1498" t="s">
        <v>8278</v>
      </c>
      <c r="N1498">
        <v>1</v>
      </c>
      <c r="O1498" t="s">
        <v>13769</v>
      </c>
      <c r="P1498" t="s">
        <v>13848</v>
      </c>
      <c r="Q1498">
        <v>270103</v>
      </c>
      <c r="R1498" t="s">
        <v>13539</v>
      </c>
      <c r="S1498">
        <v>270103008</v>
      </c>
      <c r="T1498" t="s">
        <v>13735</v>
      </c>
      <c r="U1498">
        <v>70118.669346994357</v>
      </c>
      <c r="V1498">
        <v>66047.552886759964</v>
      </c>
      <c r="W1498">
        <v>84441.059847453798</v>
      </c>
    </row>
    <row r="1499" spans="6:23" x14ac:dyDescent="0.25">
      <c r="F1499">
        <v>13</v>
      </c>
      <c r="G1499">
        <v>13131</v>
      </c>
      <c r="H1499" t="s">
        <v>10679</v>
      </c>
      <c r="I1499" t="s">
        <v>1912</v>
      </c>
      <c r="J1499">
        <v>2</v>
      </c>
      <c r="K1499" t="s">
        <v>13852</v>
      </c>
      <c r="L1499">
        <v>1</v>
      </c>
      <c r="M1499" t="s">
        <v>8278</v>
      </c>
      <c r="N1499">
        <v>1</v>
      </c>
      <c r="O1499" t="s">
        <v>13769</v>
      </c>
      <c r="P1499" t="s">
        <v>13849</v>
      </c>
      <c r="Q1499">
        <v>270103</v>
      </c>
      <c r="R1499" t="s">
        <v>13539</v>
      </c>
      <c r="S1499">
        <v>270103008</v>
      </c>
      <c r="T1499" t="s">
        <v>13735</v>
      </c>
      <c r="U1499">
        <v>0</v>
      </c>
      <c r="V1499">
        <v>7004.8573729536047</v>
      </c>
      <c r="W1499">
        <v>0</v>
      </c>
    </row>
    <row r="1500" spans="6:23" x14ac:dyDescent="0.25">
      <c r="F1500">
        <v>13</v>
      </c>
      <c r="G1500">
        <v>13131</v>
      </c>
      <c r="H1500" t="s">
        <v>10679</v>
      </c>
      <c r="I1500" t="s">
        <v>1912</v>
      </c>
      <c r="J1500">
        <v>3</v>
      </c>
      <c r="K1500" t="s">
        <v>13853</v>
      </c>
      <c r="L1500">
        <v>1</v>
      </c>
      <c r="M1500" t="s">
        <v>8278</v>
      </c>
      <c r="N1500">
        <v>1</v>
      </c>
      <c r="O1500" t="s">
        <v>13769</v>
      </c>
      <c r="P1500" t="s">
        <v>13848</v>
      </c>
      <c r="Q1500">
        <v>270103</v>
      </c>
      <c r="R1500" t="s">
        <v>13539</v>
      </c>
      <c r="S1500">
        <v>270103008</v>
      </c>
      <c r="T1500" t="s">
        <v>13735</v>
      </c>
      <c r="U1500">
        <v>70118.669346994357</v>
      </c>
      <c r="V1500">
        <v>43818.855024774282</v>
      </c>
      <c r="W1500">
        <v>62582.434781061798</v>
      </c>
    </row>
    <row r="1501" spans="6:23" x14ac:dyDescent="0.25">
      <c r="F1501">
        <v>13</v>
      </c>
      <c r="G1501">
        <v>13131</v>
      </c>
      <c r="H1501" t="s">
        <v>10679</v>
      </c>
      <c r="I1501" t="s">
        <v>1912</v>
      </c>
      <c r="J1501">
        <v>3</v>
      </c>
      <c r="K1501" t="s">
        <v>13853</v>
      </c>
      <c r="L1501">
        <v>1</v>
      </c>
      <c r="M1501" t="s">
        <v>8278</v>
      </c>
      <c r="N1501">
        <v>1</v>
      </c>
      <c r="O1501" t="s">
        <v>13769</v>
      </c>
      <c r="P1501" t="s">
        <v>13849</v>
      </c>
      <c r="Q1501">
        <v>270103</v>
      </c>
      <c r="R1501" t="s">
        <v>13539</v>
      </c>
      <c r="S1501">
        <v>270103008</v>
      </c>
      <c r="T1501" t="s">
        <v>13735</v>
      </c>
      <c r="U1501">
        <v>0</v>
      </c>
      <c r="V1501">
        <v>29233.555234939289</v>
      </c>
      <c r="W1501">
        <v>21858.625066392025</v>
      </c>
    </row>
    <row r="1502" spans="6:23" x14ac:dyDescent="0.25">
      <c r="F1502">
        <v>13</v>
      </c>
      <c r="G1502">
        <v>13132</v>
      </c>
      <c r="H1502" t="s">
        <v>10679</v>
      </c>
      <c r="I1502" t="s">
        <v>1915</v>
      </c>
      <c r="J1502">
        <v>1</v>
      </c>
      <c r="K1502" t="s">
        <v>13847</v>
      </c>
      <c r="L1502">
        <v>1</v>
      </c>
      <c r="M1502" t="s">
        <v>8278</v>
      </c>
      <c r="N1502">
        <v>1</v>
      </c>
      <c r="O1502" t="s">
        <v>13769</v>
      </c>
      <c r="P1502" t="s">
        <v>13848</v>
      </c>
      <c r="Q1502">
        <v>270103</v>
      </c>
      <c r="R1502" t="s">
        <v>13539</v>
      </c>
      <c r="S1502">
        <v>270103008</v>
      </c>
      <c r="T1502" t="s">
        <v>13735</v>
      </c>
      <c r="U1502">
        <v>67257.437980047675</v>
      </c>
      <c r="V1502">
        <v>47251.86832257465</v>
      </c>
      <c r="W1502">
        <v>50549.26691961303</v>
      </c>
    </row>
    <row r="1503" spans="6:23" x14ac:dyDescent="0.25">
      <c r="F1503">
        <v>13</v>
      </c>
      <c r="G1503">
        <v>13132</v>
      </c>
      <c r="H1503" t="s">
        <v>10679</v>
      </c>
      <c r="I1503" t="s">
        <v>1915</v>
      </c>
      <c r="J1503">
        <v>1</v>
      </c>
      <c r="K1503" t="s">
        <v>13847</v>
      </c>
      <c r="L1503">
        <v>1</v>
      </c>
      <c r="M1503" t="s">
        <v>8278</v>
      </c>
      <c r="N1503">
        <v>1</v>
      </c>
      <c r="O1503" t="s">
        <v>13769</v>
      </c>
      <c r="P1503" t="s">
        <v>13849</v>
      </c>
      <c r="Q1503">
        <v>270103</v>
      </c>
      <c r="R1503" t="s">
        <v>13539</v>
      </c>
      <c r="S1503">
        <v>270103008</v>
      </c>
      <c r="T1503" t="s">
        <v>13735</v>
      </c>
      <c r="U1503">
        <v>7206.2328948530057</v>
      </c>
      <c r="V1503">
        <v>16199.291142217729</v>
      </c>
      <c r="W1503">
        <v>0</v>
      </c>
    </row>
    <row r="1504" spans="6:23" x14ac:dyDescent="0.25">
      <c r="F1504">
        <v>13</v>
      </c>
      <c r="G1504">
        <v>13132</v>
      </c>
      <c r="H1504" t="s">
        <v>10679</v>
      </c>
      <c r="I1504" t="s">
        <v>1915</v>
      </c>
      <c r="J1504">
        <v>1</v>
      </c>
      <c r="K1504" t="s">
        <v>13847</v>
      </c>
      <c r="L1504">
        <v>2</v>
      </c>
      <c r="M1504" t="s">
        <v>13770</v>
      </c>
      <c r="N1504">
        <v>1</v>
      </c>
      <c r="O1504" t="s">
        <v>13769</v>
      </c>
      <c r="P1504" t="s">
        <v>13850</v>
      </c>
      <c r="Q1504">
        <v>270103</v>
      </c>
      <c r="R1504" t="s">
        <v>13539</v>
      </c>
      <c r="S1504">
        <v>270103008</v>
      </c>
      <c r="T1504" t="s">
        <v>13735</v>
      </c>
      <c r="U1504">
        <v>67257.437980047675</v>
      </c>
      <c r="V1504">
        <v>39335.455521924756</v>
      </c>
      <c r="W1504">
        <v>44784.273109067108</v>
      </c>
    </row>
    <row r="1505" spans="6:23" x14ac:dyDescent="0.25">
      <c r="F1505">
        <v>13</v>
      </c>
      <c r="G1505">
        <v>13132</v>
      </c>
      <c r="H1505" t="s">
        <v>10679</v>
      </c>
      <c r="I1505" t="s">
        <v>1915</v>
      </c>
      <c r="J1505">
        <v>1</v>
      </c>
      <c r="K1505" t="s">
        <v>13847</v>
      </c>
      <c r="L1505">
        <v>2</v>
      </c>
      <c r="M1505" t="s">
        <v>13770</v>
      </c>
      <c r="N1505">
        <v>1</v>
      </c>
      <c r="O1505" t="s">
        <v>13769</v>
      </c>
      <c r="P1505" t="s">
        <v>13851</v>
      </c>
      <c r="Q1505">
        <v>270103</v>
      </c>
      <c r="R1505" t="s">
        <v>13539</v>
      </c>
      <c r="S1505">
        <v>270103008</v>
      </c>
      <c r="T1505" t="s">
        <v>13735</v>
      </c>
      <c r="U1505">
        <v>7206.2328948530057</v>
      </c>
      <c r="V1505">
        <v>24115.703942867633</v>
      </c>
      <c r="W1505">
        <v>5764.9938105459214</v>
      </c>
    </row>
    <row r="1506" spans="6:23" x14ac:dyDescent="0.25">
      <c r="F1506">
        <v>13</v>
      </c>
      <c r="G1506">
        <v>13132</v>
      </c>
      <c r="H1506" t="s">
        <v>10679</v>
      </c>
      <c r="I1506" t="s">
        <v>1915</v>
      </c>
      <c r="J1506">
        <v>2</v>
      </c>
      <c r="K1506" t="s">
        <v>13852</v>
      </c>
      <c r="L1506">
        <v>1</v>
      </c>
      <c r="M1506" t="s">
        <v>8278</v>
      </c>
      <c r="N1506">
        <v>1</v>
      </c>
      <c r="O1506" t="s">
        <v>13769</v>
      </c>
      <c r="P1506" t="s">
        <v>13848</v>
      </c>
      <c r="Q1506">
        <v>270103</v>
      </c>
      <c r="R1506" t="s">
        <v>13539</v>
      </c>
      <c r="S1506">
        <v>270103008</v>
      </c>
      <c r="T1506" t="s">
        <v>13735</v>
      </c>
      <c r="U1506">
        <v>74463.670874900679</v>
      </c>
      <c r="V1506">
        <v>63451.159464792385</v>
      </c>
      <c r="W1506">
        <v>50549.26691961303</v>
      </c>
    </row>
    <row r="1507" spans="6:23" x14ac:dyDescent="0.25">
      <c r="F1507">
        <v>13</v>
      </c>
      <c r="G1507">
        <v>13132</v>
      </c>
      <c r="H1507" t="s">
        <v>10679</v>
      </c>
      <c r="I1507" t="s">
        <v>1915</v>
      </c>
      <c r="J1507">
        <v>3</v>
      </c>
      <c r="K1507" t="s">
        <v>13853</v>
      </c>
      <c r="L1507">
        <v>1</v>
      </c>
      <c r="M1507" t="s">
        <v>8278</v>
      </c>
      <c r="N1507">
        <v>1</v>
      </c>
      <c r="O1507" t="s">
        <v>13769</v>
      </c>
      <c r="P1507" t="s">
        <v>13848</v>
      </c>
      <c r="Q1507">
        <v>270103</v>
      </c>
      <c r="R1507" t="s">
        <v>13539</v>
      </c>
      <c r="S1507">
        <v>270103008</v>
      </c>
      <c r="T1507" t="s">
        <v>13735</v>
      </c>
      <c r="U1507">
        <v>67257.437980047675</v>
      </c>
      <c r="V1507">
        <v>47251.86832257465</v>
      </c>
      <c r="W1507">
        <v>50549.26691961303</v>
      </c>
    </row>
    <row r="1508" spans="6:23" x14ac:dyDescent="0.25">
      <c r="F1508">
        <v>13</v>
      </c>
      <c r="G1508">
        <v>13132</v>
      </c>
      <c r="H1508" t="s">
        <v>10679</v>
      </c>
      <c r="I1508" t="s">
        <v>1915</v>
      </c>
      <c r="J1508">
        <v>3</v>
      </c>
      <c r="K1508" t="s">
        <v>13853</v>
      </c>
      <c r="L1508">
        <v>1</v>
      </c>
      <c r="M1508" t="s">
        <v>8278</v>
      </c>
      <c r="N1508">
        <v>1</v>
      </c>
      <c r="O1508" t="s">
        <v>13769</v>
      </c>
      <c r="P1508" t="s">
        <v>13849</v>
      </c>
      <c r="Q1508">
        <v>270103</v>
      </c>
      <c r="R1508" t="s">
        <v>13539</v>
      </c>
      <c r="S1508">
        <v>270103008</v>
      </c>
      <c r="T1508" t="s">
        <v>13735</v>
      </c>
      <c r="U1508">
        <v>7206.2328948530057</v>
      </c>
      <c r="V1508">
        <v>16199.291142217729</v>
      </c>
      <c r="W1508">
        <v>0</v>
      </c>
    </row>
    <row r="1509" spans="6:23" x14ac:dyDescent="0.25">
      <c r="F1509">
        <v>13</v>
      </c>
      <c r="G1509">
        <v>13201</v>
      </c>
      <c r="H1509" t="s">
        <v>10679</v>
      </c>
      <c r="I1509" t="s">
        <v>1918</v>
      </c>
      <c r="J1509">
        <v>1</v>
      </c>
      <c r="K1509" t="s">
        <v>13847</v>
      </c>
      <c r="L1509">
        <v>1</v>
      </c>
      <c r="M1509" t="s">
        <v>8278</v>
      </c>
      <c r="N1509">
        <v>1</v>
      </c>
      <c r="O1509" t="s">
        <v>13769</v>
      </c>
      <c r="P1509" t="s">
        <v>13848</v>
      </c>
      <c r="Q1509">
        <v>270103</v>
      </c>
      <c r="R1509" t="s">
        <v>13539</v>
      </c>
      <c r="S1509">
        <v>270103008</v>
      </c>
      <c r="T1509" t="s">
        <v>13735</v>
      </c>
      <c r="U1509">
        <v>41438.033774116477</v>
      </c>
      <c r="V1509">
        <v>63683.044742568338</v>
      </c>
      <c r="W1509">
        <v>36372.611881632503</v>
      </c>
    </row>
    <row r="1510" spans="6:23" x14ac:dyDescent="0.25">
      <c r="F1510">
        <v>13</v>
      </c>
      <c r="G1510">
        <v>13201</v>
      </c>
      <c r="H1510" t="s">
        <v>10679</v>
      </c>
      <c r="I1510" t="s">
        <v>1918</v>
      </c>
      <c r="J1510">
        <v>1</v>
      </c>
      <c r="K1510" t="s">
        <v>13847</v>
      </c>
      <c r="L1510">
        <v>1</v>
      </c>
      <c r="M1510" t="s">
        <v>8278</v>
      </c>
      <c r="N1510">
        <v>1</v>
      </c>
      <c r="O1510" t="s">
        <v>13769</v>
      </c>
      <c r="P1510" t="s">
        <v>13849</v>
      </c>
      <c r="Q1510">
        <v>270103</v>
      </c>
      <c r="R1510" t="s">
        <v>13539</v>
      </c>
      <c r="S1510">
        <v>270103008</v>
      </c>
      <c r="T1510" t="s">
        <v>13735</v>
      </c>
      <c r="U1510">
        <v>16199.545283076577</v>
      </c>
      <c r="V1510">
        <v>21281.670149144349</v>
      </c>
      <c r="W1510">
        <v>8637.7497260082</v>
      </c>
    </row>
    <row r="1511" spans="6:23" x14ac:dyDescent="0.25">
      <c r="F1511">
        <v>13</v>
      </c>
      <c r="G1511">
        <v>13201</v>
      </c>
      <c r="H1511" t="s">
        <v>10679</v>
      </c>
      <c r="I1511" t="s">
        <v>1918</v>
      </c>
      <c r="J1511">
        <v>1</v>
      </c>
      <c r="K1511" t="s">
        <v>13847</v>
      </c>
      <c r="L1511">
        <v>2</v>
      </c>
      <c r="M1511" t="s">
        <v>13770</v>
      </c>
      <c r="N1511">
        <v>1</v>
      </c>
      <c r="O1511" t="s">
        <v>13769</v>
      </c>
      <c r="P1511" t="s">
        <v>13850</v>
      </c>
      <c r="Q1511">
        <v>270103</v>
      </c>
      <c r="R1511" t="s">
        <v>13539</v>
      </c>
      <c r="S1511">
        <v>270103008</v>
      </c>
      <c r="T1511" t="s">
        <v>13735</v>
      </c>
      <c r="U1511">
        <v>39337.771751135944</v>
      </c>
      <c r="V1511">
        <v>44576.204271678929</v>
      </c>
      <c r="W1511">
        <v>26912.034037702433</v>
      </c>
    </row>
    <row r="1512" spans="6:23" x14ac:dyDescent="0.25">
      <c r="F1512">
        <v>13</v>
      </c>
      <c r="G1512">
        <v>13201</v>
      </c>
      <c r="H1512" t="s">
        <v>10679</v>
      </c>
      <c r="I1512" t="s">
        <v>1918</v>
      </c>
      <c r="J1512">
        <v>1</v>
      </c>
      <c r="K1512" t="s">
        <v>13847</v>
      </c>
      <c r="L1512">
        <v>2</v>
      </c>
      <c r="M1512" t="s">
        <v>13770</v>
      </c>
      <c r="N1512">
        <v>1</v>
      </c>
      <c r="O1512" t="s">
        <v>13769</v>
      </c>
      <c r="P1512" t="s">
        <v>13851</v>
      </c>
      <c r="Q1512">
        <v>270103</v>
      </c>
      <c r="R1512" t="s">
        <v>13539</v>
      </c>
      <c r="S1512">
        <v>270103008</v>
      </c>
      <c r="T1512" t="s">
        <v>13735</v>
      </c>
      <c r="U1512">
        <v>18299.807306057115</v>
      </c>
      <c r="V1512">
        <v>40388.510620033718</v>
      </c>
      <c r="W1512">
        <v>18098.327569938268</v>
      </c>
    </row>
    <row r="1513" spans="6:23" x14ac:dyDescent="0.25">
      <c r="F1513">
        <v>13</v>
      </c>
      <c r="G1513">
        <v>13201</v>
      </c>
      <c r="H1513" t="s">
        <v>10679</v>
      </c>
      <c r="I1513" t="s">
        <v>1918</v>
      </c>
      <c r="J1513">
        <v>2</v>
      </c>
      <c r="K1513" t="s">
        <v>13852</v>
      </c>
      <c r="L1513">
        <v>1</v>
      </c>
      <c r="M1513" t="s">
        <v>8278</v>
      </c>
      <c r="N1513">
        <v>1</v>
      </c>
      <c r="O1513" t="s">
        <v>13769</v>
      </c>
      <c r="P1513" t="s">
        <v>13848</v>
      </c>
      <c r="Q1513">
        <v>270103</v>
      </c>
      <c r="R1513" t="s">
        <v>13539</v>
      </c>
      <c r="S1513">
        <v>270103008</v>
      </c>
      <c r="T1513" t="s">
        <v>13735</v>
      </c>
      <c r="U1513">
        <v>48521.150454207149</v>
      </c>
      <c r="V1513">
        <v>81409.522271140944</v>
      </c>
      <c r="W1513">
        <v>41880.40451676082</v>
      </c>
    </row>
    <row r="1514" spans="6:23" x14ac:dyDescent="0.25">
      <c r="F1514">
        <v>13</v>
      </c>
      <c r="G1514">
        <v>13201</v>
      </c>
      <c r="H1514" t="s">
        <v>10679</v>
      </c>
      <c r="I1514" t="s">
        <v>1918</v>
      </c>
      <c r="J1514">
        <v>2</v>
      </c>
      <c r="K1514" t="s">
        <v>13852</v>
      </c>
      <c r="L1514">
        <v>1</v>
      </c>
      <c r="M1514" t="s">
        <v>8278</v>
      </c>
      <c r="N1514">
        <v>1</v>
      </c>
      <c r="O1514" t="s">
        <v>13769</v>
      </c>
      <c r="P1514" t="s">
        <v>13849</v>
      </c>
      <c r="Q1514">
        <v>270103</v>
      </c>
      <c r="R1514" t="s">
        <v>13539</v>
      </c>
      <c r="S1514">
        <v>270103008</v>
      </c>
      <c r="T1514" t="s">
        <v>13735</v>
      </c>
      <c r="U1514">
        <v>5496.7051714704212</v>
      </c>
      <c r="V1514">
        <v>3555.1926205717314</v>
      </c>
      <c r="W1514">
        <v>3129.9570908799055</v>
      </c>
    </row>
    <row r="1515" spans="6:23" x14ac:dyDescent="0.25">
      <c r="F1515">
        <v>13</v>
      </c>
      <c r="G1515">
        <v>13201</v>
      </c>
      <c r="H1515" t="s">
        <v>10679</v>
      </c>
      <c r="I1515" t="s">
        <v>1918</v>
      </c>
      <c r="J1515">
        <v>2</v>
      </c>
      <c r="K1515" t="s">
        <v>13852</v>
      </c>
      <c r="L1515">
        <v>1</v>
      </c>
      <c r="M1515" t="s">
        <v>8278</v>
      </c>
      <c r="N1515">
        <v>1</v>
      </c>
      <c r="O1515" t="s">
        <v>13769</v>
      </c>
      <c r="P1515" t="s">
        <v>13854</v>
      </c>
      <c r="Q1515">
        <v>270103</v>
      </c>
      <c r="R1515" t="s">
        <v>13539</v>
      </c>
      <c r="S1515">
        <v>270103008</v>
      </c>
      <c r="T1515" t="s">
        <v>13735</v>
      </c>
      <c r="U1515">
        <v>3619.7234315154851</v>
      </c>
      <c r="V1515">
        <v>0</v>
      </c>
      <c r="W1515">
        <v>0</v>
      </c>
    </row>
    <row r="1516" spans="6:23" x14ac:dyDescent="0.25">
      <c r="F1516">
        <v>13</v>
      </c>
      <c r="G1516">
        <v>13201</v>
      </c>
      <c r="H1516" t="s">
        <v>10679</v>
      </c>
      <c r="I1516" t="s">
        <v>1918</v>
      </c>
      <c r="J1516">
        <v>3</v>
      </c>
      <c r="K1516" t="s">
        <v>13853</v>
      </c>
      <c r="L1516">
        <v>1</v>
      </c>
      <c r="M1516" t="s">
        <v>8278</v>
      </c>
      <c r="N1516">
        <v>1</v>
      </c>
      <c r="O1516" t="s">
        <v>13769</v>
      </c>
      <c r="P1516" t="s">
        <v>13848</v>
      </c>
      <c r="Q1516">
        <v>270103</v>
      </c>
      <c r="R1516" t="s">
        <v>13539</v>
      </c>
      <c r="S1516">
        <v>270103008</v>
      </c>
      <c r="T1516" t="s">
        <v>13735</v>
      </c>
      <c r="U1516">
        <v>41438.033774116477</v>
      </c>
      <c r="V1516">
        <v>64438.013204486626</v>
      </c>
      <c r="W1516">
        <v>38619.056050292886</v>
      </c>
    </row>
    <row r="1517" spans="6:23" x14ac:dyDescent="0.25">
      <c r="F1517">
        <v>13</v>
      </c>
      <c r="G1517">
        <v>13201</v>
      </c>
      <c r="H1517" t="s">
        <v>10679</v>
      </c>
      <c r="I1517" t="s">
        <v>1918</v>
      </c>
      <c r="J1517">
        <v>3</v>
      </c>
      <c r="K1517" t="s">
        <v>13853</v>
      </c>
      <c r="L1517">
        <v>1</v>
      </c>
      <c r="M1517" t="s">
        <v>8278</v>
      </c>
      <c r="N1517">
        <v>1</v>
      </c>
      <c r="O1517" t="s">
        <v>13769</v>
      </c>
      <c r="P1517" t="s">
        <v>13849</v>
      </c>
      <c r="Q1517">
        <v>270103</v>
      </c>
      <c r="R1517" t="s">
        <v>13539</v>
      </c>
      <c r="S1517">
        <v>270103008</v>
      </c>
      <c r="T1517" t="s">
        <v>13735</v>
      </c>
      <c r="U1517">
        <v>16199.545283076577</v>
      </c>
      <c r="V1517">
        <v>20526.701687226057</v>
      </c>
      <c r="W1517">
        <v>6391.3055573478314</v>
      </c>
    </row>
    <row r="1518" spans="6:23" x14ac:dyDescent="0.25">
      <c r="F1518">
        <v>13</v>
      </c>
      <c r="G1518">
        <v>13202</v>
      </c>
      <c r="H1518" t="s">
        <v>10679</v>
      </c>
      <c r="I1518" t="s">
        <v>1921</v>
      </c>
      <c r="J1518">
        <v>1</v>
      </c>
      <c r="K1518" t="s">
        <v>13847</v>
      </c>
      <c r="L1518">
        <v>1</v>
      </c>
      <c r="M1518" t="s">
        <v>8278</v>
      </c>
      <c r="N1518">
        <v>1</v>
      </c>
      <c r="O1518" t="s">
        <v>13769</v>
      </c>
      <c r="P1518" t="s">
        <v>13848</v>
      </c>
      <c r="Q1518">
        <v>270103</v>
      </c>
      <c r="R1518" t="s">
        <v>13539</v>
      </c>
      <c r="S1518">
        <v>270103008</v>
      </c>
      <c r="T1518" t="s">
        <v>13735</v>
      </c>
      <c r="U1518">
        <v>0</v>
      </c>
      <c r="V1518">
        <v>0</v>
      </c>
      <c r="W1518">
        <v>114944.59873874919</v>
      </c>
    </row>
    <row r="1519" spans="6:23" x14ac:dyDescent="0.25">
      <c r="F1519">
        <v>13</v>
      </c>
      <c r="G1519">
        <v>13202</v>
      </c>
      <c r="H1519" t="s">
        <v>10679</v>
      </c>
      <c r="I1519" t="s">
        <v>1921</v>
      </c>
      <c r="J1519">
        <v>1</v>
      </c>
      <c r="K1519" t="s">
        <v>13847</v>
      </c>
      <c r="L1519">
        <v>1</v>
      </c>
      <c r="M1519" t="s">
        <v>8278</v>
      </c>
      <c r="N1519">
        <v>1</v>
      </c>
      <c r="O1519" t="s">
        <v>13769</v>
      </c>
      <c r="P1519" t="s">
        <v>13849</v>
      </c>
      <c r="Q1519">
        <v>270103</v>
      </c>
      <c r="R1519" t="s">
        <v>13539</v>
      </c>
      <c r="S1519">
        <v>270103008</v>
      </c>
      <c r="T1519" t="s">
        <v>13735</v>
      </c>
      <c r="U1519">
        <v>0</v>
      </c>
      <c r="V1519">
        <v>0</v>
      </c>
      <c r="W1519">
        <v>57888.407954146329</v>
      </c>
    </row>
    <row r="1520" spans="6:23" x14ac:dyDescent="0.25">
      <c r="F1520">
        <v>13</v>
      </c>
      <c r="G1520">
        <v>13202</v>
      </c>
      <c r="H1520" t="s">
        <v>10679</v>
      </c>
      <c r="I1520" t="s">
        <v>1921</v>
      </c>
      <c r="J1520">
        <v>1</v>
      </c>
      <c r="K1520" t="s">
        <v>13847</v>
      </c>
      <c r="L1520">
        <v>2</v>
      </c>
      <c r="M1520" t="s">
        <v>13770</v>
      </c>
      <c r="N1520">
        <v>1</v>
      </c>
      <c r="O1520" t="s">
        <v>13769</v>
      </c>
      <c r="P1520" t="s">
        <v>13850</v>
      </c>
      <c r="Q1520">
        <v>270103</v>
      </c>
      <c r="R1520" t="s">
        <v>13539</v>
      </c>
      <c r="S1520">
        <v>270103008</v>
      </c>
      <c r="T1520" t="s">
        <v>13735</v>
      </c>
      <c r="U1520">
        <v>0</v>
      </c>
      <c r="V1520">
        <v>0</v>
      </c>
      <c r="W1520">
        <v>96491.1490968289</v>
      </c>
    </row>
    <row r="1521" spans="6:23" x14ac:dyDescent="0.25">
      <c r="F1521">
        <v>13</v>
      </c>
      <c r="G1521">
        <v>13202</v>
      </c>
      <c r="H1521" t="s">
        <v>10679</v>
      </c>
      <c r="I1521" t="s">
        <v>1921</v>
      </c>
      <c r="J1521">
        <v>1</v>
      </c>
      <c r="K1521" t="s">
        <v>13847</v>
      </c>
      <c r="L1521">
        <v>2</v>
      </c>
      <c r="M1521" t="s">
        <v>13770</v>
      </c>
      <c r="N1521">
        <v>1</v>
      </c>
      <c r="O1521" t="s">
        <v>13769</v>
      </c>
      <c r="P1521" t="s">
        <v>13851</v>
      </c>
      <c r="Q1521">
        <v>270103</v>
      </c>
      <c r="R1521" t="s">
        <v>13539</v>
      </c>
      <c r="S1521">
        <v>270103008</v>
      </c>
      <c r="T1521" t="s">
        <v>13735</v>
      </c>
      <c r="U1521">
        <v>0</v>
      </c>
      <c r="V1521">
        <v>0</v>
      </c>
      <c r="W1521">
        <v>76341.857596066649</v>
      </c>
    </row>
    <row r="1522" spans="6:23" x14ac:dyDescent="0.25">
      <c r="F1522">
        <v>13</v>
      </c>
      <c r="G1522">
        <v>13202</v>
      </c>
      <c r="H1522" t="s">
        <v>10679</v>
      </c>
      <c r="I1522" t="s">
        <v>1921</v>
      </c>
      <c r="J1522">
        <v>2</v>
      </c>
      <c r="K1522" t="s">
        <v>13852</v>
      </c>
      <c r="L1522">
        <v>1</v>
      </c>
      <c r="M1522" t="s">
        <v>8278</v>
      </c>
      <c r="N1522">
        <v>1</v>
      </c>
      <c r="O1522" t="s">
        <v>13769</v>
      </c>
      <c r="P1522" t="s">
        <v>13848</v>
      </c>
      <c r="Q1522">
        <v>270103</v>
      </c>
      <c r="R1522" t="s">
        <v>13539</v>
      </c>
      <c r="S1522">
        <v>270103008</v>
      </c>
      <c r="T1522" t="s">
        <v>13735</v>
      </c>
      <c r="U1522">
        <v>0</v>
      </c>
      <c r="V1522">
        <v>0</v>
      </c>
      <c r="W1522">
        <v>148283.51015830683</v>
      </c>
    </row>
    <row r="1523" spans="6:23" x14ac:dyDescent="0.25">
      <c r="F1523">
        <v>13</v>
      </c>
      <c r="G1523">
        <v>13202</v>
      </c>
      <c r="H1523" t="s">
        <v>10679</v>
      </c>
      <c r="I1523" t="s">
        <v>1921</v>
      </c>
      <c r="J1523">
        <v>2</v>
      </c>
      <c r="K1523" t="s">
        <v>13852</v>
      </c>
      <c r="L1523">
        <v>1</v>
      </c>
      <c r="M1523" t="s">
        <v>8278</v>
      </c>
      <c r="N1523">
        <v>1</v>
      </c>
      <c r="O1523" t="s">
        <v>13769</v>
      </c>
      <c r="P1523" t="s">
        <v>13849</v>
      </c>
      <c r="Q1523">
        <v>270103</v>
      </c>
      <c r="R1523" t="s">
        <v>13539</v>
      </c>
      <c r="S1523">
        <v>270103008</v>
      </c>
      <c r="T1523" t="s">
        <v>13735</v>
      </c>
      <c r="U1523">
        <v>0</v>
      </c>
      <c r="V1523">
        <v>0</v>
      </c>
      <c r="W1523">
        <v>24549.496534588729</v>
      </c>
    </row>
    <row r="1524" spans="6:23" x14ac:dyDescent="0.25">
      <c r="F1524">
        <v>13</v>
      </c>
      <c r="G1524">
        <v>13202</v>
      </c>
      <c r="H1524" t="s">
        <v>10679</v>
      </c>
      <c r="I1524" t="s">
        <v>1921</v>
      </c>
      <c r="J1524">
        <v>3</v>
      </c>
      <c r="K1524" t="s">
        <v>13853</v>
      </c>
      <c r="L1524">
        <v>1</v>
      </c>
      <c r="M1524" t="s">
        <v>8278</v>
      </c>
      <c r="N1524">
        <v>1</v>
      </c>
      <c r="O1524" t="s">
        <v>13769</v>
      </c>
      <c r="P1524" t="s">
        <v>13848</v>
      </c>
      <c r="Q1524">
        <v>270103</v>
      </c>
      <c r="R1524" t="s">
        <v>13539</v>
      </c>
      <c r="S1524">
        <v>270103008</v>
      </c>
      <c r="T1524" t="s">
        <v>13735</v>
      </c>
      <c r="U1524">
        <v>0</v>
      </c>
      <c r="V1524">
        <v>0</v>
      </c>
      <c r="W1524">
        <v>114944.59873874919</v>
      </c>
    </row>
    <row r="1525" spans="6:23" x14ac:dyDescent="0.25">
      <c r="F1525">
        <v>13</v>
      </c>
      <c r="G1525">
        <v>13202</v>
      </c>
      <c r="H1525" t="s">
        <v>10679</v>
      </c>
      <c r="I1525" t="s">
        <v>1921</v>
      </c>
      <c r="J1525">
        <v>3</v>
      </c>
      <c r="K1525" t="s">
        <v>13853</v>
      </c>
      <c r="L1525">
        <v>1</v>
      </c>
      <c r="M1525" t="s">
        <v>8278</v>
      </c>
      <c r="N1525">
        <v>1</v>
      </c>
      <c r="O1525" t="s">
        <v>13769</v>
      </c>
      <c r="P1525" t="s">
        <v>13849</v>
      </c>
      <c r="Q1525">
        <v>270103</v>
      </c>
      <c r="R1525" t="s">
        <v>13539</v>
      </c>
      <c r="S1525">
        <v>270103008</v>
      </c>
      <c r="T1525" t="s">
        <v>13735</v>
      </c>
      <c r="U1525">
        <v>0</v>
      </c>
      <c r="V1525">
        <v>0</v>
      </c>
      <c r="W1525">
        <v>57888.407954146329</v>
      </c>
    </row>
    <row r="1526" spans="6:23" x14ac:dyDescent="0.25">
      <c r="F1526">
        <v>13</v>
      </c>
      <c r="G1526">
        <v>13203</v>
      </c>
      <c r="H1526" t="s">
        <v>10679</v>
      </c>
      <c r="I1526" t="s">
        <v>1924</v>
      </c>
      <c r="J1526">
        <v>1</v>
      </c>
      <c r="K1526" t="s">
        <v>13847</v>
      </c>
      <c r="L1526">
        <v>1</v>
      </c>
      <c r="M1526" t="s">
        <v>8278</v>
      </c>
      <c r="N1526">
        <v>1</v>
      </c>
      <c r="O1526" t="s">
        <v>13769</v>
      </c>
      <c r="P1526" t="s">
        <v>13848</v>
      </c>
      <c r="Q1526">
        <v>270103</v>
      </c>
      <c r="R1526" t="s">
        <v>13539</v>
      </c>
      <c r="S1526">
        <v>270103008</v>
      </c>
      <c r="T1526" t="s">
        <v>13735</v>
      </c>
      <c r="U1526">
        <v>0</v>
      </c>
      <c r="V1526">
        <v>148441.98618275052</v>
      </c>
      <c r="W1526">
        <v>98563.769280656546</v>
      </c>
    </row>
    <row r="1527" spans="6:23" x14ac:dyDescent="0.25">
      <c r="F1527">
        <v>13</v>
      </c>
      <c r="G1527">
        <v>13203</v>
      </c>
      <c r="H1527" t="s">
        <v>10679</v>
      </c>
      <c r="I1527" t="s">
        <v>1924</v>
      </c>
      <c r="J1527">
        <v>1</v>
      </c>
      <c r="K1527" t="s">
        <v>13847</v>
      </c>
      <c r="L1527">
        <v>2</v>
      </c>
      <c r="M1527" t="s">
        <v>13770</v>
      </c>
      <c r="N1527">
        <v>1</v>
      </c>
      <c r="O1527" t="s">
        <v>13769</v>
      </c>
      <c r="P1527" t="s">
        <v>13850</v>
      </c>
      <c r="Q1527">
        <v>270103</v>
      </c>
      <c r="R1527" t="s">
        <v>13539</v>
      </c>
      <c r="S1527">
        <v>270103008</v>
      </c>
      <c r="T1527" t="s">
        <v>13735</v>
      </c>
      <c r="U1527">
        <v>0</v>
      </c>
      <c r="V1527">
        <v>148441.98618275052</v>
      </c>
      <c r="W1527">
        <v>84138.970243725926</v>
      </c>
    </row>
    <row r="1528" spans="6:23" x14ac:dyDescent="0.25">
      <c r="F1528">
        <v>13</v>
      </c>
      <c r="G1528">
        <v>13203</v>
      </c>
      <c r="H1528" t="s">
        <v>10679</v>
      </c>
      <c r="I1528" t="s">
        <v>1924</v>
      </c>
      <c r="J1528">
        <v>1</v>
      </c>
      <c r="K1528" t="s">
        <v>13847</v>
      </c>
      <c r="L1528">
        <v>2</v>
      </c>
      <c r="M1528" t="s">
        <v>13770</v>
      </c>
      <c r="N1528">
        <v>1</v>
      </c>
      <c r="O1528" t="s">
        <v>13769</v>
      </c>
      <c r="P1528" t="s">
        <v>13851</v>
      </c>
      <c r="Q1528">
        <v>270103</v>
      </c>
      <c r="R1528" t="s">
        <v>13539</v>
      </c>
      <c r="S1528">
        <v>270103008</v>
      </c>
      <c r="T1528" t="s">
        <v>13735</v>
      </c>
      <c r="U1528">
        <v>0</v>
      </c>
      <c r="V1528">
        <v>0</v>
      </c>
      <c r="W1528">
        <v>14424.799036930608</v>
      </c>
    </row>
    <row r="1529" spans="6:23" x14ac:dyDescent="0.25">
      <c r="F1529">
        <v>13</v>
      </c>
      <c r="G1529">
        <v>13203</v>
      </c>
      <c r="H1529" t="s">
        <v>10679</v>
      </c>
      <c r="I1529" t="s">
        <v>1924</v>
      </c>
      <c r="J1529">
        <v>2</v>
      </c>
      <c r="K1529" t="s">
        <v>13852</v>
      </c>
      <c r="L1529">
        <v>1</v>
      </c>
      <c r="M1529" t="s">
        <v>8278</v>
      </c>
      <c r="N1529">
        <v>1</v>
      </c>
      <c r="O1529" t="s">
        <v>13769</v>
      </c>
      <c r="P1529" t="s">
        <v>13848</v>
      </c>
      <c r="Q1529">
        <v>270103</v>
      </c>
      <c r="R1529" t="s">
        <v>13539</v>
      </c>
      <c r="S1529">
        <v>270103008</v>
      </c>
      <c r="T1529" t="s">
        <v>13735</v>
      </c>
      <c r="U1529">
        <v>0</v>
      </c>
      <c r="V1529">
        <v>148441.98618275052</v>
      </c>
      <c r="W1529">
        <v>98563.769280656546</v>
      </c>
    </row>
    <row r="1530" spans="6:23" x14ac:dyDescent="0.25">
      <c r="F1530">
        <v>13</v>
      </c>
      <c r="G1530">
        <v>13203</v>
      </c>
      <c r="H1530" t="s">
        <v>10679</v>
      </c>
      <c r="I1530" t="s">
        <v>1924</v>
      </c>
      <c r="J1530">
        <v>3</v>
      </c>
      <c r="K1530" t="s">
        <v>13853</v>
      </c>
      <c r="L1530">
        <v>1</v>
      </c>
      <c r="M1530" t="s">
        <v>8278</v>
      </c>
      <c r="N1530">
        <v>1</v>
      </c>
      <c r="O1530" t="s">
        <v>13769</v>
      </c>
      <c r="P1530" t="s">
        <v>13848</v>
      </c>
      <c r="Q1530">
        <v>270103</v>
      </c>
      <c r="R1530" t="s">
        <v>13539</v>
      </c>
      <c r="S1530">
        <v>270103008</v>
      </c>
      <c r="T1530" t="s">
        <v>13735</v>
      </c>
      <c r="U1530">
        <v>0</v>
      </c>
      <c r="V1530">
        <v>148441.98618275052</v>
      </c>
      <c r="W1530">
        <v>98563.769280656546</v>
      </c>
    </row>
    <row r="1531" spans="6:23" x14ac:dyDescent="0.25">
      <c r="F1531">
        <v>13</v>
      </c>
      <c r="G1531">
        <v>13301</v>
      </c>
      <c r="H1531" t="s">
        <v>10679</v>
      </c>
      <c r="I1531" t="s">
        <v>1927</v>
      </c>
      <c r="J1531">
        <v>1</v>
      </c>
      <c r="K1531" t="s">
        <v>13847</v>
      </c>
      <c r="L1531">
        <v>1</v>
      </c>
      <c r="M1531" t="s">
        <v>8278</v>
      </c>
      <c r="N1531">
        <v>1</v>
      </c>
      <c r="O1531" t="s">
        <v>13769</v>
      </c>
      <c r="P1531" t="s">
        <v>13848</v>
      </c>
      <c r="Q1531">
        <v>270103</v>
      </c>
      <c r="R1531" t="s">
        <v>13539</v>
      </c>
      <c r="S1531">
        <v>270103008</v>
      </c>
      <c r="T1531" t="s">
        <v>13735</v>
      </c>
      <c r="U1531">
        <v>31098.255079605169</v>
      </c>
      <c r="V1531">
        <v>43602.692991386248</v>
      </c>
      <c r="W1531">
        <v>63228.946497303907</v>
      </c>
    </row>
    <row r="1532" spans="6:23" x14ac:dyDescent="0.25">
      <c r="F1532">
        <v>13</v>
      </c>
      <c r="G1532">
        <v>13301</v>
      </c>
      <c r="H1532" t="s">
        <v>10679</v>
      </c>
      <c r="I1532" t="s">
        <v>1927</v>
      </c>
      <c r="J1532">
        <v>1</v>
      </c>
      <c r="K1532" t="s">
        <v>13847</v>
      </c>
      <c r="L1532">
        <v>1</v>
      </c>
      <c r="M1532" t="s">
        <v>8278</v>
      </c>
      <c r="N1532">
        <v>1</v>
      </c>
      <c r="O1532" t="s">
        <v>13769</v>
      </c>
      <c r="P1532" t="s">
        <v>13849</v>
      </c>
      <c r="Q1532">
        <v>270103</v>
      </c>
      <c r="R1532" t="s">
        <v>13539</v>
      </c>
      <c r="S1532">
        <v>270103008</v>
      </c>
      <c r="T1532" t="s">
        <v>13735</v>
      </c>
      <c r="U1532">
        <v>0</v>
      </c>
      <c r="V1532">
        <v>6633.3111093945799</v>
      </c>
      <c r="W1532">
        <v>10289.310895840692</v>
      </c>
    </row>
    <row r="1533" spans="6:23" x14ac:dyDescent="0.25">
      <c r="F1533">
        <v>13</v>
      </c>
      <c r="G1533">
        <v>13301</v>
      </c>
      <c r="H1533" t="s">
        <v>10679</v>
      </c>
      <c r="I1533" t="s">
        <v>1927</v>
      </c>
      <c r="J1533">
        <v>1</v>
      </c>
      <c r="K1533" t="s">
        <v>13847</v>
      </c>
      <c r="L1533">
        <v>2</v>
      </c>
      <c r="M1533" t="s">
        <v>13770</v>
      </c>
      <c r="N1533">
        <v>1</v>
      </c>
      <c r="O1533" t="s">
        <v>13769</v>
      </c>
      <c r="P1533" t="s">
        <v>13850</v>
      </c>
      <c r="Q1533">
        <v>270103</v>
      </c>
      <c r="R1533" t="s">
        <v>13539</v>
      </c>
      <c r="S1533">
        <v>270103008</v>
      </c>
      <c r="T1533" t="s">
        <v>13735</v>
      </c>
      <c r="U1533">
        <v>31098.255079605169</v>
      </c>
      <c r="V1533">
        <v>30160.045894724033</v>
      </c>
      <c r="W1533">
        <v>46341.767013889628</v>
      </c>
    </row>
    <row r="1534" spans="6:23" x14ac:dyDescent="0.25">
      <c r="F1534">
        <v>13</v>
      </c>
      <c r="G1534">
        <v>13301</v>
      </c>
      <c r="H1534" t="s">
        <v>10679</v>
      </c>
      <c r="I1534" t="s">
        <v>1927</v>
      </c>
      <c r="J1534">
        <v>1</v>
      </c>
      <c r="K1534" t="s">
        <v>13847</v>
      </c>
      <c r="L1534">
        <v>2</v>
      </c>
      <c r="M1534" t="s">
        <v>13770</v>
      </c>
      <c r="N1534">
        <v>1</v>
      </c>
      <c r="O1534" t="s">
        <v>13769</v>
      </c>
      <c r="P1534" t="s">
        <v>13851</v>
      </c>
      <c r="Q1534">
        <v>270103</v>
      </c>
      <c r="R1534" t="s">
        <v>13539</v>
      </c>
      <c r="S1534">
        <v>270103008</v>
      </c>
      <c r="T1534" t="s">
        <v>13735</v>
      </c>
      <c r="U1534">
        <v>0</v>
      </c>
      <c r="V1534">
        <v>20075.958206056795</v>
      </c>
      <c r="W1534">
        <v>27176.490379254989</v>
      </c>
    </row>
    <row r="1535" spans="6:23" x14ac:dyDescent="0.25">
      <c r="F1535">
        <v>13</v>
      </c>
      <c r="G1535">
        <v>13301</v>
      </c>
      <c r="H1535" t="s">
        <v>10679</v>
      </c>
      <c r="I1535" t="s">
        <v>1927</v>
      </c>
      <c r="J1535">
        <v>2</v>
      </c>
      <c r="K1535" t="s">
        <v>13852</v>
      </c>
      <c r="L1535">
        <v>1</v>
      </c>
      <c r="M1535" t="s">
        <v>8278</v>
      </c>
      <c r="N1535">
        <v>1</v>
      </c>
      <c r="O1535" t="s">
        <v>13769</v>
      </c>
      <c r="P1535" t="s">
        <v>13848</v>
      </c>
      <c r="Q1535">
        <v>270103</v>
      </c>
      <c r="R1535" t="s">
        <v>13539</v>
      </c>
      <c r="S1535">
        <v>270103008</v>
      </c>
      <c r="T1535" t="s">
        <v>13735</v>
      </c>
      <c r="U1535">
        <v>31098.255079605169</v>
      </c>
      <c r="V1535">
        <v>50236.00410078084</v>
      </c>
      <c r="W1535">
        <v>73518.257393144595</v>
      </c>
    </row>
    <row r="1536" spans="6:23" x14ac:dyDescent="0.25">
      <c r="F1536">
        <v>13</v>
      </c>
      <c r="G1536">
        <v>13301</v>
      </c>
      <c r="H1536" t="s">
        <v>10679</v>
      </c>
      <c r="I1536" t="s">
        <v>1927</v>
      </c>
      <c r="J1536">
        <v>3</v>
      </c>
      <c r="K1536" t="s">
        <v>13853</v>
      </c>
      <c r="L1536">
        <v>1</v>
      </c>
      <c r="M1536" t="s">
        <v>8278</v>
      </c>
      <c r="N1536">
        <v>1</v>
      </c>
      <c r="O1536" t="s">
        <v>13769</v>
      </c>
      <c r="P1536" t="s">
        <v>13848</v>
      </c>
      <c r="Q1536">
        <v>270103</v>
      </c>
      <c r="R1536" t="s">
        <v>13539</v>
      </c>
      <c r="S1536">
        <v>270103008</v>
      </c>
      <c r="T1536" t="s">
        <v>13735</v>
      </c>
      <c r="U1536">
        <v>31098.255079605169</v>
      </c>
      <c r="V1536">
        <v>43602.692991386248</v>
      </c>
      <c r="W1536">
        <v>63228.946497303907</v>
      </c>
    </row>
    <row r="1537" spans="6:23" x14ac:dyDescent="0.25">
      <c r="F1537">
        <v>13</v>
      </c>
      <c r="G1537">
        <v>13301</v>
      </c>
      <c r="H1537" t="s">
        <v>10679</v>
      </c>
      <c r="I1537" t="s">
        <v>1927</v>
      </c>
      <c r="J1537">
        <v>3</v>
      </c>
      <c r="K1537" t="s">
        <v>13853</v>
      </c>
      <c r="L1537">
        <v>1</v>
      </c>
      <c r="M1537" t="s">
        <v>8278</v>
      </c>
      <c r="N1537">
        <v>1</v>
      </c>
      <c r="O1537" t="s">
        <v>13769</v>
      </c>
      <c r="P1537" t="s">
        <v>13849</v>
      </c>
      <c r="Q1537">
        <v>270103</v>
      </c>
      <c r="R1537" t="s">
        <v>13539</v>
      </c>
      <c r="S1537">
        <v>270103008</v>
      </c>
      <c r="T1537" t="s">
        <v>13735</v>
      </c>
      <c r="U1537">
        <v>0</v>
      </c>
      <c r="V1537">
        <v>6633.3111093945799</v>
      </c>
      <c r="W1537">
        <v>10289.310895840692</v>
      </c>
    </row>
    <row r="1538" spans="6:23" x14ac:dyDescent="0.25">
      <c r="F1538">
        <v>13</v>
      </c>
      <c r="G1538">
        <v>13302</v>
      </c>
      <c r="H1538" t="s">
        <v>10679</v>
      </c>
      <c r="I1538" t="s">
        <v>1930</v>
      </c>
      <c r="J1538">
        <v>1</v>
      </c>
      <c r="K1538" t="s">
        <v>13847</v>
      </c>
      <c r="L1538">
        <v>1</v>
      </c>
      <c r="M1538" t="s">
        <v>8278</v>
      </c>
      <c r="N1538">
        <v>1</v>
      </c>
      <c r="O1538" t="s">
        <v>13769</v>
      </c>
      <c r="P1538" t="s">
        <v>13848</v>
      </c>
      <c r="Q1538">
        <v>270103</v>
      </c>
      <c r="R1538" t="s">
        <v>13539</v>
      </c>
      <c r="S1538">
        <v>270103008</v>
      </c>
      <c r="T1538" t="s">
        <v>13735</v>
      </c>
      <c r="U1538">
        <v>15521.388482761873</v>
      </c>
      <c r="V1538">
        <v>18585.631586954347</v>
      </c>
      <c r="W1538">
        <v>19790.997884825822</v>
      </c>
    </row>
    <row r="1539" spans="6:23" x14ac:dyDescent="0.25">
      <c r="F1539">
        <v>13</v>
      </c>
      <c r="G1539">
        <v>13302</v>
      </c>
      <c r="H1539" t="s">
        <v>10679</v>
      </c>
      <c r="I1539" t="s">
        <v>1930</v>
      </c>
      <c r="J1539">
        <v>1</v>
      </c>
      <c r="K1539" t="s">
        <v>13847</v>
      </c>
      <c r="L1539">
        <v>1</v>
      </c>
      <c r="M1539" t="s">
        <v>8278</v>
      </c>
      <c r="N1539">
        <v>1</v>
      </c>
      <c r="O1539" t="s">
        <v>13769</v>
      </c>
      <c r="P1539" t="s">
        <v>13849</v>
      </c>
      <c r="Q1539">
        <v>270103</v>
      </c>
      <c r="R1539" t="s">
        <v>13539</v>
      </c>
      <c r="S1539">
        <v>270103008</v>
      </c>
      <c r="T1539" t="s">
        <v>13735</v>
      </c>
      <c r="U1539">
        <v>5173.7961609206241</v>
      </c>
      <c r="V1539">
        <v>0</v>
      </c>
      <c r="W1539">
        <v>3573.5763103504305</v>
      </c>
    </row>
    <row r="1540" spans="6:23" x14ac:dyDescent="0.25">
      <c r="F1540">
        <v>13</v>
      </c>
      <c r="G1540">
        <v>13302</v>
      </c>
      <c r="H1540" t="s">
        <v>10679</v>
      </c>
      <c r="I1540" t="s">
        <v>1930</v>
      </c>
      <c r="J1540">
        <v>1</v>
      </c>
      <c r="K1540" t="s">
        <v>13847</v>
      </c>
      <c r="L1540">
        <v>2</v>
      </c>
      <c r="M1540" t="s">
        <v>13770</v>
      </c>
      <c r="N1540">
        <v>1</v>
      </c>
      <c r="O1540" t="s">
        <v>13769</v>
      </c>
      <c r="P1540" t="s">
        <v>13850</v>
      </c>
      <c r="Q1540">
        <v>270103</v>
      </c>
      <c r="R1540" t="s">
        <v>13539</v>
      </c>
      <c r="S1540">
        <v>270103008</v>
      </c>
      <c r="T1540" t="s">
        <v>13735</v>
      </c>
      <c r="U1540">
        <v>5173.7961609206241</v>
      </c>
      <c r="V1540">
        <v>8618.8174411113014</v>
      </c>
      <c r="W1540">
        <v>19790.997884825822</v>
      </c>
    </row>
    <row r="1541" spans="6:23" x14ac:dyDescent="0.25">
      <c r="F1541">
        <v>13</v>
      </c>
      <c r="G1541">
        <v>13302</v>
      </c>
      <c r="H1541" t="s">
        <v>10679</v>
      </c>
      <c r="I1541" t="s">
        <v>1930</v>
      </c>
      <c r="J1541">
        <v>1</v>
      </c>
      <c r="K1541" t="s">
        <v>13847</v>
      </c>
      <c r="L1541">
        <v>2</v>
      </c>
      <c r="M1541" t="s">
        <v>13770</v>
      </c>
      <c r="N1541">
        <v>1</v>
      </c>
      <c r="O1541" t="s">
        <v>13769</v>
      </c>
      <c r="P1541" t="s">
        <v>13851</v>
      </c>
      <c r="Q1541">
        <v>270103</v>
      </c>
      <c r="R1541" t="s">
        <v>13539</v>
      </c>
      <c r="S1541">
        <v>270103008</v>
      </c>
      <c r="T1541" t="s">
        <v>13735</v>
      </c>
      <c r="U1541">
        <v>15521.388482761873</v>
      </c>
      <c r="V1541">
        <v>9966.8141458430455</v>
      </c>
      <c r="W1541">
        <v>3573.5763103504305</v>
      </c>
    </row>
    <row r="1542" spans="6:23" x14ac:dyDescent="0.25">
      <c r="F1542">
        <v>13</v>
      </c>
      <c r="G1542">
        <v>13302</v>
      </c>
      <c r="H1542" t="s">
        <v>10679</v>
      </c>
      <c r="I1542" t="s">
        <v>1930</v>
      </c>
      <c r="J1542">
        <v>2</v>
      </c>
      <c r="K1542" t="s">
        <v>13852</v>
      </c>
      <c r="L1542">
        <v>1</v>
      </c>
      <c r="M1542" t="s">
        <v>8278</v>
      </c>
      <c r="N1542">
        <v>1</v>
      </c>
      <c r="O1542" t="s">
        <v>13769</v>
      </c>
      <c r="P1542" t="s">
        <v>13848</v>
      </c>
      <c r="Q1542">
        <v>270103</v>
      </c>
      <c r="R1542" t="s">
        <v>13539</v>
      </c>
      <c r="S1542">
        <v>270103008</v>
      </c>
      <c r="T1542" t="s">
        <v>13735</v>
      </c>
      <c r="U1542">
        <v>15521.388482761873</v>
      </c>
      <c r="V1542">
        <v>18585.631586954347</v>
      </c>
      <c r="W1542">
        <v>23364.574195176254</v>
      </c>
    </row>
    <row r="1543" spans="6:23" x14ac:dyDescent="0.25">
      <c r="F1543">
        <v>13</v>
      </c>
      <c r="G1543">
        <v>13302</v>
      </c>
      <c r="H1543" t="s">
        <v>10679</v>
      </c>
      <c r="I1543" t="s">
        <v>1930</v>
      </c>
      <c r="J1543">
        <v>2</v>
      </c>
      <c r="K1543" t="s">
        <v>13852</v>
      </c>
      <c r="L1543">
        <v>1</v>
      </c>
      <c r="M1543" t="s">
        <v>8278</v>
      </c>
      <c r="N1543">
        <v>1</v>
      </c>
      <c r="O1543" t="s">
        <v>13769</v>
      </c>
      <c r="P1543" t="s">
        <v>13849</v>
      </c>
      <c r="Q1543">
        <v>270103</v>
      </c>
      <c r="R1543" t="s">
        <v>13539</v>
      </c>
      <c r="S1543">
        <v>270103008</v>
      </c>
      <c r="T1543" t="s">
        <v>13735</v>
      </c>
      <c r="U1543">
        <v>5173.7961609206241</v>
      </c>
      <c r="V1543">
        <v>0</v>
      </c>
      <c r="W1543">
        <v>0</v>
      </c>
    </row>
    <row r="1544" spans="6:23" x14ac:dyDescent="0.25">
      <c r="F1544">
        <v>13</v>
      </c>
      <c r="G1544">
        <v>13302</v>
      </c>
      <c r="H1544" t="s">
        <v>10679</v>
      </c>
      <c r="I1544" t="s">
        <v>1930</v>
      </c>
      <c r="J1544">
        <v>3</v>
      </c>
      <c r="K1544" t="s">
        <v>13853</v>
      </c>
      <c r="L1544">
        <v>1</v>
      </c>
      <c r="M1544" t="s">
        <v>8278</v>
      </c>
      <c r="N1544">
        <v>1</v>
      </c>
      <c r="O1544" t="s">
        <v>13769</v>
      </c>
      <c r="P1544" t="s">
        <v>13848</v>
      </c>
      <c r="Q1544">
        <v>270103</v>
      </c>
      <c r="R1544" t="s">
        <v>13539</v>
      </c>
      <c r="S1544">
        <v>270103008</v>
      </c>
      <c r="T1544" t="s">
        <v>13735</v>
      </c>
      <c r="U1544">
        <v>15521.388482761873</v>
      </c>
      <c r="V1544">
        <v>18585.631586954347</v>
      </c>
      <c r="W1544">
        <v>19790.997884825822</v>
      </c>
    </row>
    <row r="1545" spans="6:23" x14ac:dyDescent="0.25">
      <c r="F1545">
        <v>13</v>
      </c>
      <c r="G1545">
        <v>13302</v>
      </c>
      <c r="H1545" t="s">
        <v>10679</v>
      </c>
      <c r="I1545" t="s">
        <v>1930</v>
      </c>
      <c r="J1545">
        <v>3</v>
      </c>
      <c r="K1545" t="s">
        <v>13853</v>
      </c>
      <c r="L1545">
        <v>1</v>
      </c>
      <c r="M1545" t="s">
        <v>8278</v>
      </c>
      <c r="N1545">
        <v>1</v>
      </c>
      <c r="O1545" t="s">
        <v>13769</v>
      </c>
      <c r="P1545" t="s">
        <v>13849</v>
      </c>
      <c r="Q1545">
        <v>270103</v>
      </c>
      <c r="R1545" t="s">
        <v>13539</v>
      </c>
      <c r="S1545">
        <v>270103008</v>
      </c>
      <c r="T1545" t="s">
        <v>13735</v>
      </c>
      <c r="U1545">
        <v>5173.7961609206241</v>
      </c>
      <c r="V1545">
        <v>0</v>
      </c>
      <c r="W1545">
        <v>3573.5763103504305</v>
      </c>
    </row>
    <row r="1546" spans="6:23" x14ac:dyDescent="0.25">
      <c r="F1546">
        <v>13</v>
      </c>
      <c r="G1546">
        <v>13303</v>
      </c>
      <c r="H1546" t="s">
        <v>10679</v>
      </c>
      <c r="I1546" t="s">
        <v>1933</v>
      </c>
      <c r="J1546">
        <v>1</v>
      </c>
      <c r="K1546" t="s">
        <v>13847</v>
      </c>
      <c r="L1546">
        <v>1</v>
      </c>
      <c r="M1546" t="s">
        <v>8278</v>
      </c>
      <c r="N1546">
        <v>1</v>
      </c>
      <c r="O1546" t="s">
        <v>13769</v>
      </c>
      <c r="P1546" t="s">
        <v>13848</v>
      </c>
      <c r="Q1546">
        <v>270103</v>
      </c>
      <c r="R1546" t="s">
        <v>13539</v>
      </c>
      <c r="S1546">
        <v>270103008</v>
      </c>
      <c r="T1546" t="s">
        <v>13735</v>
      </c>
      <c r="U1546">
        <v>0</v>
      </c>
      <c r="V1546">
        <v>88691.292105963788</v>
      </c>
      <c r="W1546">
        <v>0</v>
      </c>
    </row>
    <row r="1547" spans="6:23" x14ac:dyDescent="0.25">
      <c r="F1547">
        <v>13</v>
      </c>
      <c r="G1547">
        <v>13303</v>
      </c>
      <c r="H1547" t="s">
        <v>10679</v>
      </c>
      <c r="I1547" t="s">
        <v>1933</v>
      </c>
      <c r="J1547">
        <v>1</v>
      </c>
      <c r="K1547" t="s">
        <v>13847</v>
      </c>
      <c r="L1547">
        <v>2</v>
      </c>
      <c r="M1547" t="s">
        <v>13770</v>
      </c>
      <c r="N1547">
        <v>1</v>
      </c>
      <c r="O1547" t="s">
        <v>13769</v>
      </c>
      <c r="P1547" t="s">
        <v>13850</v>
      </c>
      <c r="Q1547">
        <v>270103</v>
      </c>
      <c r="R1547" t="s">
        <v>13539</v>
      </c>
      <c r="S1547">
        <v>270103008</v>
      </c>
      <c r="T1547" t="s">
        <v>13735</v>
      </c>
      <c r="U1547">
        <v>0</v>
      </c>
      <c r="V1547">
        <v>61420.984796884499</v>
      </c>
      <c r="W1547">
        <v>0</v>
      </c>
    </row>
    <row r="1548" spans="6:23" x14ac:dyDescent="0.25">
      <c r="F1548">
        <v>13</v>
      </c>
      <c r="G1548">
        <v>13303</v>
      </c>
      <c r="H1548" t="s">
        <v>10679</v>
      </c>
      <c r="I1548" t="s">
        <v>1933</v>
      </c>
      <c r="J1548">
        <v>1</v>
      </c>
      <c r="K1548" t="s">
        <v>13847</v>
      </c>
      <c r="L1548">
        <v>2</v>
      </c>
      <c r="M1548" t="s">
        <v>13770</v>
      </c>
      <c r="N1548">
        <v>1</v>
      </c>
      <c r="O1548" t="s">
        <v>13769</v>
      </c>
      <c r="P1548" t="s">
        <v>13851</v>
      </c>
      <c r="Q1548">
        <v>270103</v>
      </c>
      <c r="R1548" t="s">
        <v>13539</v>
      </c>
      <c r="S1548">
        <v>270103008</v>
      </c>
      <c r="T1548" t="s">
        <v>13735</v>
      </c>
      <c r="U1548">
        <v>0</v>
      </c>
      <c r="V1548">
        <v>27270.307309079286</v>
      </c>
      <c r="W1548">
        <v>0</v>
      </c>
    </row>
    <row r="1549" spans="6:23" x14ac:dyDescent="0.25">
      <c r="F1549">
        <v>13</v>
      </c>
      <c r="G1549">
        <v>13303</v>
      </c>
      <c r="H1549" t="s">
        <v>10679</v>
      </c>
      <c r="I1549" t="s">
        <v>1933</v>
      </c>
      <c r="J1549">
        <v>2</v>
      </c>
      <c r="K1549" t="s">
        <v>13852</v>
      </c>
      <c r="L1549">
        <v>1</v>
      </c>
      <c r="M1549" t="s">
        <v>8278</v>
      </c>
      <c r="N1549">
        <v>1</v>
      </c>
      <c r="O1549" t="s">
        <v>13769</v>
      </c>
      <c r="P1549" t="s">
        <v>13848</v>
      </c>
      <c r="Q1549">
        <v>270103</v>
      </c>
      <c r="R1549" t="s">
        <v>13539</v>
      </c>
      <c r="S1549">
        <v>270103008</v>
      </c>
      <c r="T1549" t="s">
        <v>13735</v>
      </c>
      <c r="U1549">
        <v>0</v>
      </c>
      <c r="V1549">
        <v>88691.292105963788</v>
      </c>
      <c r="W1549">
        <v>0</v>
      </c>
    </row>
    <row r="1550" spans="6:23" x14ac:dyDescent="0.25">
      <c r="F1550">
        <v>13</v>
      </c>
      <c r="G1550">
        <v>13303</v>
      </c>
      <c r="H1550" t="s">
        <v>10679</v>
      </c>
      <c r="I1550" t="s">
        <v>1933</v>
      </c>
      <c r="J1550">
        <v>3</v>
      </c>
      <c r="K1550" t="s">
        <v>13853</v>
      </c>
      <c r="L1550">
        <v>1</v>
      </c>
      <c r="M1550" t="s">
        <v>8278</v>
      </c>
      <c r="N1550">
        <v>1</v>
      </c>
      <c r="O1550" t="s">
        <v>13769</v>
      </c>
      <c r="P1550" t="s">
        <v>13848</v>
      </c>
      <c r="Q1550">
        <v>270103</v>
      </c>
      <c r="R1550" t="s">
        <v>13539</v>
      </c>
      <c r="S1550">
        <v>270103008</v>
      </c>
      <c r="T1550" t="s">
        <v>13735</v>
      </c>
      <c r="U1550">
        <v>0</v>
      </c>
      <c r="V1550">
        <v>88691.292105963788</v>
      </c>
      <c r="W1550">
        <v>0</v>
      </c>
    </row>
    <row r="1551" spans="6:23" x14ac:dyDescent="0.25">
      <c r="F1551">
        <v>13</v>
      </c>
      <c r="G1551">
        <v>13401</v>
      </c>
      <c r="H1551" t="s">
        <v>10679</v>
      </c>
      <c r="I1551" t="s">
        <v>1936</v>
      </c>
      <c r="J1551">
        <v>1</v>
      </c>
      <c r="K1551" t="s">
        <v>13847</v>
      </c>
      <c r="L1551">
        <v>1</v>
      </c>
      <c r="M1551" t="s">
        <v>8278</v>
      </c>
      <c r="N1551">
        <v>1</v>
      </c>
      <c r="O1551" t="s">
        <v>13769</v>
      </c>
      <c r="P1551" t="s">
        <v>13848</v>
      </c>
      <c r="Q1551">
        <v>270103</v>
      </c>
      <c r="R1551" t="s">
        <v>13539</v>
      </c>
      <c r="S1551">
        <v>270103008</v>
      </c>
      <c r="T1551" t="s">
        <v>13735</v>
      </c>
      <c r="U1551">
        <v>47734.724585876771</v>
      </c>
      <c r="V1551">
        <v>54997.765808762852</v>
      </c>
      <c r="W1551">
        <v>87531.679291241671</v>
      </c>
    </row>
    <row r="1552" spans="6:23" x14ac:dyDescent="0.25">
      <c r="F1552">
        <v>13</v>
      </c>
      <c r="G1552">
        <v>13401</v>
      </c>
      <c r="H1552" t="s">
        <v>10679</v>
      </c>
      <c r="I1552" t="s">
        <v>1936</v>
      </c>
      <c r="J1552">
        <v>1</v>
      </c>
      <c r="K1552" t="s">
        <v>13847</v>
      </c>
      <c r="L1552">
        <v>1</v>
      </c>
      <c r="M1552" t="s">
        <v>8278</v>
      </c>
      <c r="N1552">
        <v>1</v>
      </c>
      <c r="O1552" t="s">
        <v>13769</v>
      </c>
      <c r="P1552" t="s">
        <v>13849</v>
      </c>
      <c r="Q1552">
        <v>270103</v>
      </c>
      <c r="R1552" t="s">
        <v>13539</v>
      </c>
      <c r="S1552">
        <v>270103008</v>
      </c>
      <c r="T1552" t="s">
        <v>13735</v>
      </c>
      <c r="U1552">
        <v>5941.9537548705885</v>
      </c>
      <c r="V1552">
        <v>34713.633283678639</v>
      </c>
      <c r="W1552">
        <v>15647.558641122472</v>
      </c>
    </row>
    <row r="1553" spans="6:23" x14ac:dyDescent="0.25">
      <c r="F1553">
        <v>13</v>
      </c>
      <c r="G1553">
        <v>13401</v>
      </c>
      <c r="H1553" t="s">
        <v>10679</v>
      </c>
      <c r="I1553" t="s">
        <v>1936</v>
      </c>
      <c r="J1553">
        <v>1</v>
      </c>
      <c r="K1553" t="s">
        <v>13847</v>
      </c>
      <c r="L1553">
        <v>2</v>
      </c>
      <c r="M1553" t="s">
        <v>13770</v>
      </c>
      <c r="N1553">
        <v>1</v>
      </c>
      <c r="O1553" t="s">
        <v>13769</v>
      </c>
      <c r="P1553" t="s">
        <v>13850</v>
      </c>
      <c r="Q1553">
        <v>270103</v>
      </c>
      <c r="R1553" t="s">
        <v>13539</v>
      </c>
      <c r="S1553">
        <v>270103008</v>
      </c>
      <c r="T1553" t="s">
        <v>13735</v>
      </c>
      <c r="U1553">
        <v>40902.430530458834</v>
      </c>
      <c r="V1553">
        <v>27652.560716807959</v>
      </c>
      <c r="W1553">
        <v>69972.664768629824</v>
      </c>
    </row>
    <row r="1554" spans="6:23" x14ac:dyDescent="0.25">
      <c r="F1554">
        <v>13</v>
      </c>
      <c r="G1554">
        <v>13401</v>
      </c>
      <c r="H1554" t="s">
        <v>10679</v>
      </c>
      <c r="I1554" t="s">
        <v>1936</v>
      </c>
      <c r="J1554">
        <v>1</v>
      </c>
      <c r="K1554" t="s">
        <v>13847</v>
      </c>
      <c r="L1554">
        <v>2</v>
      </c>
      <c r="M1554" t="s">
        <v>13770</v>
      </c>
      <c r="N1554">
        <v>1</v>
      </c>
      <c r="O1554" t="s">
        <v>13769</v>
      </c>
      <c r="P1554" t="s">
        <v>13851</v>
      </c>
      <c r="Q1554">
        <v>270103</v>
      </c>
      <c r="R1554" t="s">
        <v>13539</v>
      </c>
      <c r="S1554">
        <v>270103008</v>
      </c>
      <c r="T1554" t="s">
        <v>13735</v>
      </c>
      <c r="U1554">
        <v>12774.247810288523</v>
      </c>
      <c r="V1554">
        <v>62058.83837563351</v>
      </c>
      <c r="W1554">
        <v>33206.57316373432</v>
      </c>
    </row>
    <row r="1555" spans="6:23" x14ac:dyDescent="0.25">
      <c r="F1555">
        <v>13</v>
      </c>
      <c r="G1555">
        <v>13401</v>
      </c>
      <c r="H1555" t="s">
        <v>10679</v>
      </c>
      <c r="I1555" t="s">
        <v>1936</v>
      </c>
      <c r="J1555">
        <v>2</v>
      </c>
      <c r="K1555" t="s">
        <v>13852</v>
      </c>
      <c r="L1555">
        <v>1</v>
      </c>
      <c r="M1555" t="s">
        <v>8278</v>
      </c>
      <c r="N1555">
        <v>1</v>
      </c>
      <c r="O1555" t="s">
        <v>13769</v>
      </c>
      <c r="P1555" t="s">
        <v>13848</v>
      </c>
      <c r="Q1555">
        <v>270103</v>
      </c>
      <c r="R1555" t="s">
        <v>13539</v>
      </c>
      <c r="S1555">
        <v>270103008</v>
      </c>
      <c r="T1555" t="s">
        <v>13735</v>
      </c>
      <c r="U1555">
        <v>50111.374672282494</v>
      </c>
      <c r="V1555">
        <v>79668.696125675051</v>
      </c>
      <c r="W1555">
        <v>98447.528436186578</v>
      </c>
    </row>
    <row r="1556" spans="6:23" x14ac:dyDescent="0.25">
      <c r="F1556">
        <v>13</v>
      </c>
      <c r="G1556">
        <v>13401</v>
      </c>
      <c r="H1556" t="s">
        <v>10679</v>
      </c>
      <c r="I1556" t="s">
        <v>1936</v>
      </c>
      <c r="J1556">
        <v>2</v>
      </c>
      <c r="K1556" t="s">
        <v>13852</v>
      </c>
      <c r="L1556">
        <v>1</v>
      </c>
      <c r="M1556" t="s">
        <v>8278</v>
      </c>
      <c r="N1556">
        <v>1</v>
      </c>
      <c r="O1556" t="s">
        <v>13769</v>
      </c>
      <c r="P1556" t="s">
        <v>13849</v>
      </c>
      <c r="Q1556">
        <v>270103</v>
      </c>
      <c r="R1556" t="s">
        <v>13539</v>
      </c>
      <c r="S1556">
        <v>270103008</v>
      </c>
      <c r="T1556" t="s">
        <v>13735</v>
      </c>
      <c r="U1556">
        <v>3565.3036684648691</v>
      </c>
      <c r="V1556">
        <v>10042.702966766416</v>
      </c>
      <c r="W1556">
        <v>4731.709496177582</v>
      </c>
    </row>
    <row r="1557" spans="6:23" x14ac:dyDescent="0.25">
      <c r="F1557">
        <v>13</v>
      </c>
      <c r="G1557">
        <v>13401</v>
      </c>
      <c r="H1557" t="s">
        <v>10679</v>
      </c>
      <c r="I1557" t="s">
        <v>1936</v>
      </c>
      <c r="J1557">
        <v>3</v>
      </c>
      <c r="K1557" t="s">
        <v>13853</v>
      </c>
      <c r="L1557">
        <v>1</v>
      </c>
      <c r="M1557" t="s">
        <v>8278</v>
      </c>
      <c r="N1557">
        <v>1</v>
      </c>
      <c r="O1557" t="s">
        <v>13769</v>
      </c>
      <c r="P1557" t="s">
        <v>13848</v>
      </c>
      <c r="Q1557">
        <v>270103</v>
      </c>
      <c r="R1557" t="s">
        <v>13539</v>
      </c>
      <c r="S1557">
        <v>270103008</v>
      </c>
      <c r="T1557" t="s">
        <v>13735</v>
      </c>
      <c r="U1557">
        <v>47734.724585876771</v>
      </c>
      <c r="V1557">
        <v>54997.765808762852</v>
      </c>
      <c r="W1557">
        <v>87531.679291241671</v>
      </c>
    </row>
    <row r="1558" spans="6:23" x14ac:dyDescent="0.25">
      <c r="F1558">
        <v>13</v>
      </c>
      <c r="G1558">
        <v>13401</v>
      </c>
      <c r="H1558" t="s">
        <v>10679</v>
      </c>
      <c r="I1558" t="s">
        <v>1936</v>
      </c>
      <c r="J1558">
        <v>3</v>
      </c>
      <c r="K1558" t="s">
        <v>13853</v>
      </c>
      <c r="L1558">
        <v>1</v>
      </c>
      <c r="M1558" t="s">
        <v>8278</v>
      </c>
      <c r="N1558">
        <v>1</v>
      </c>
      <c r="O1558" t="s">
        <v>13769</v>
      </c>
      <c r="P1558" t="s">
        <v>13849</v>
      </c>
      <c r="Q1558">
        <v>270103</v>
      </c>
      <c r="R1558" t="s">
        <v>13539</v>
      </c>
      <c r="S1558">
        <v>270103008</v>
      </c>
      <c r="T1558" t="s">
        <v>13735</v>
      </c>
      <c r="U1558">
        <v>5941.9537548705885</v>
      </c>
      <c r="V1558">
        <v>34713.633283678639</v>
      </c>
      <c r="W1558">
        <v>15647.558641122472</v>
      </c>
    </row>
    <row r="1559" spans="6:23" x14ac:dyDescent="0.25">
      <c r="F1559">
        <v>13</v>
      </c>
      <c r="G1559">
        <v>13402</v>
      </c>
      <c r="H1559" t="s">
        <v>10679</v>
      </c>
      <c r="I1559" t="s">
        <v>1939</v>
      </c>
      <c r="J1559">
        <v>1</v>
      </c>
      <c r="K1559" t="s">
        <v>13847</v>
      </c>
      <c r="L1559">
        <v>1</v>
      </c>
      <c r="M1559" t="s">
        <v>8278</v>
      </c>
      <c r="N1559">
        <v>1</v>
      </c>
      <c r="O1559" t="s">
        <v>13769</v>
      </c>
      <c r="P1559" t="s">
        <v>13848</v>
      </c>
      <c r="Q1559">
        <v>270103</v>
      </c>
      <c r="R1559" t="s">
        <v>13539</v>
      </c>
      <c r="S1559">
        <v>270103008</v>
      </c>
      <c r="T1559" t="s">
        <v>13735</v>
      </c>
      <c r="U1559">
        <v>30173.465829846584</v>
      </c>
      <c r="V1559">
        <v>47544.287881921577</v>
      </c>
      <c r="W1559">
        <v>71935.280295259043</v>
      </c>
    </row>
    <row r="1560" spans="6:23" x14ac:dyDescent="0.25">
      <c r="F1560">
        <v>13</v>
      </c>
      <c r="G1560">
        <v>13402</v>
      </c>
      <c r="H1560" t="s">
        <v>10679</v>
      </c>
      <c r="I1560" t="s">
        <v>1939</v>
      </c>
      <c r="J1560">
        <v>1</v>
      </c>
      <c r="K1560" t="s">
        <v>13847</v>
      </c>
      <c r="L1560">
        <v>1</v>
      </c>
      <c r="M1560" t="s">
        <v>8278</v>
      </c>
      <c r="N1560">
        <v>1</v>
      </c>
      <c r="O1560" t="s">
        <v>13769</v>
      </c>
      <c r="P1560" t="s">
        <v>13849</v>
      </c>
      <c r="Q1560">
        <v>270103</v>
      </c>
      <c r="R1560" t="s">
        <v>13539</v>
      </c>
      <c r="S1560">
        <v>270103008</v>
      </c>
      <c r="T1560" t="s">
        <v>13735</v>
      </c>
      <c r="U1560">
        <v>9220.2754532775452</v>
      </c>
      <c r="V1560">
        <v>10750.956942165334</v>
      </c>
      <c r="W1560">
        <v>8989.3979231598132</v>
      </c>
    </row>
    <row r="1561" spans="6:23" x14ac:dyDescent="0.25">
      <c r="F1561">
        <v>13</v>
      </c>
      <c r="G1561">
        <v>13402</v>
      </c>
      <c r="H1561" t="s">
        <v>10679</v>
      </c>
      <c r="I1561" t="s">
        <v>1939</v>
      </c>
      <c r="J1561">
        <v>1</v>
      </c>
      <c r="K1561" t="s">
        <v>13847</v>
      </c>
      <c r="L1561">
        <v>2</v>
      </c>
      <c r="M1561" t="s">
        <v>13770</v>
      </c>
      <c r="N1561">
        <v>1</v>
      </c>
      <c r="O1561" t="s">
        <v>13769</v>
      </c>
      <c r="P1561" t="s">
        <v>13850</v>
      </c>
      <c r="Q1561">
        <v>270103</v>
      </c>
      <c r="R1561" t="s">
        <v>13539</v>
      </c>
      <c r="S1561">
        <v>270103008</v>
      </c>
      <c r="T1561" t="s">
        <v>13735</v>
      </c>
      <c r="U1561">
        <v>13829.323570432358</v>
      </c>
      <c r="V1561">
        <v>22035.458338260894</v>
      </c>
      <c r="W1561">
        <v>48412.045229147443</v>
      </c>
    </row>
    <row r="1562" spans="6:23" x14ac:dyDescent="0.25">
      <c r="F1562">
        <v>13</v>
      </c>
      <c r="G1562">
        <v>13402</v>
      </c>
      <c r="H1562" t="s">
        <v>10679</v>
      </c>
      <c r="I1562" t="s">
        <v>1939</v>
      </c>
      <c r="J1562">
        <v>1</v>
      </c>
      <c r="K1562" t="s">
        <v>13847</v>
      </c>
      <c r="L1562">
        <v>2</v>
      </c>
      <c r="M1562" t="s">
        <v>13770</v>
      </c>
      <c r="N1562">
        <v>1</v>
      </c>
      <c r="O1562" t="s">
        <v>13769</v>
      </c>
      <c r="P1562" t="s">
        <v>13851</v>
      </c>
      <c r="Q1562">
        <v>270103</v>
      </c>
      <c r="R1562" t="s">
        <v>13539</v>
      </c>
      <c r="S1562">
        <v>270103008</v>
      </c>
      <c r="T1562" t="s">
        <v>13735</v>
      </c>
      <c r="U1562">
        <v>25564.417712691771</v>
      </c>
      <c r="V1562">
        <v>36259.786485826015</v>
      </c>
      <c r="W1562">
        <v>32512.632989271406</v>
      </c>
    </row>
    <row r="1563" spans="6:23" x14ac:dyDescent="0.25">
      <c r="F1563">
        <v>13</v>
      </c>
      <c r="G1563">
        <v>13402</v>
      </c>
      <c r="H1563" t="s">
        <v>10679</v>
      </c>
      <c r="I1563" t="s">
        <v>1939</v>
      </c>
      <c r="J1563">
        <v>2</v>
      </c>
      <c r="K1563" t="s">
        <v>13852</v>
      </c>
      <c r="L1563">
        <v>1</v>
      </c>
      <c r="M1563" t="s">
        <v>8278</v>
      </c>
      <c r="N1563">
        <v>1</v>
      </c>
      <c r="O1563" t="s">
        <v>13769</v>
      </c>
      <c r="P1563" t="s">
        <v>13848</v>
      </c>
      <c r="Q1563">
        <v>270103</v>
      </c>
      <c r="R1563" t="s">
        <v>13539</v>
      </c>
      <c r="S1563">
        <v>270103008</v>
      </c>
      <c r="T1563" t="s">
        <v>13735</v>
      </c>
      <c r="U1563">
        <v>30173.465829846584</v>
      </c>
      <c r="V1563">
        <v>58295.244824086913</v>
      </c>
      <c r="W1563">
        <v>80924.678218418834</v>
      </c>
    </row>
    <row r="1564" spans="6:23" x14ac:dyDescent="0.25">
      <c r="F1564">
        <v>13</v>
      </c>
      <c r="G1564">
        <v>13402</v>
      </c>
      <c r="H1564" t="s">
        <v>10679</v>
      </c>
      <c r="I1564" t="s">
        <v>1939</v>
      </c>
      <c r="J1564">
        <v>2</v>
      </c>
      <c r="K1564" t="s">
        <v>13852</v>
      </c>
      <c r="L1564">
        <v>1</v>
      </c>
      <c r="M1564" t="s">
        <v>8278</v>
      </c>
      <c r="N1564">
        <v>1</v>
      </c>
      <c r="O1564" t="s">
        <v>13769</v>
      </c>
      <c r="P1564" t="s">
        <v>13849</v>
      </c>
      <c r="Q1564">
        <v>270103</v>
      </c>
      <c r="R1564" t="s">
        <v>13539</v>
      </c>
      <c r="S1564">
        <v>270103008</v>
      </c>
      <c r="T1564" t="s">
        <v>13735</v>
      </c>
      <c r="U1564">
        <v>9220.2754532775452</v>
      </c>
      <c r="V1564">
        <v>0</v>
      </c>
      <c r="W1564">
        <v>0</v>
      </c>
    </row>
    <row r="1565" spans="6:23" x14ac:dyDescent="0.25">
      <c r="F1565">
        <v>13</v>
      </c>
      <c r="G1565">
        <v>13402</v>
      </c>
      <c r="H1565" t="s">
        <v>10679</v>
      </c>
      <c r="I1565" t="s">
        <v>1939</v>
      </c>
      <c r="J1565">
        <v>3</v>
      </c>
      <c r="K1565" t="s">
        <v>13853</v>
      </c>
      <c r="L1565">
        <v>1</v>
      </c>
      <c r="M1565" t="s">
        <v>8278</v>
      </c>
      <c r="N1565">
        <v>1</v>
      </c>
      <c r="O1565" t="s">
        <v>13769</v>
      </c>
      <c r="P1565" t="s">
        <v>13848</v>
      </c>
      <c r="Q1565">
        <v>270103</v>
      </c>
      <c r="R1565" t="s">
        <v>13539</v>
      </c>
      <c r="S1565">
        <v>270103008</v>
      </c>
      <c r="T1565" t="s">
        <v>13735</v>
      </c>
      <c r="U1565">
        <v>30173.465829846584</v>
      </c>
      <c r="V1565">
        <v>47544.287881921577</v>
      </c>
      <c r="W1565">
        <v>71935.280295259043</v>
      </c>
    </row>
    <row r="1566" spans="6:23" x14ac:dyDescent="0.25">
      <c r="F1566">
        <v>13</v>
      </c>
      <c r="G1566">
        <v>13402</v>
      </c>
      <c r="H1566" t="s">
        <v>10679</v>
      </c>
      <c r="I1566" t="s">
        <v>1939</v>
      </c>
      <c r="J1566">
        <v>3</v>
      </c>
      <c r="K1566" t="s">
        <v>13853</v>
      </c>
      <c r="L1566">
        <v>1</v>
      </c>
      <c r="M1566" t="s">
        <v>8278</v>
      </c>
      <c r="N1566">
        <v>1</v>
      </c>
      <c r="O1566" t="s">
        <v>13769</v>
      </c>
      <c r="P1566" t="s">
        <v>13849</v>
      </c>
      <c r="Q1566">
        <v>270103</v>
      </c>
      <c r="R1566" t="s">
        <v>13539</v>
      </c>
      <c r="S1566">
        <v>270103008</v>
      </c>
      <c r="T1566" t="s">
        <v>13735</v>
      </c>
      <c r="U1566">
        <v>9220.2754532775452</v>
      </c>
      <c r="V1566">
        <v>10750.956942165334</v>
      </c>
      <c r="W1566">
        <v>8989.3979231598132</v>
      </c>
    </row>
    <row r="1567" spans="6:23" x14ac:dyDescent="0.25">
      <c r="F1567">
        <v>13</v>
      </c>
      <c r="G1567">
        <v>13403</v>
      </c>
      <c r="H1567" t="s">
        <v>10679</v>
      </c>
      <c r="I1567" t="s">
        <v>13776</v>
      </c>
      <c r="J1567">
        <v>1</v>
      </c>
      <c r="K1567" t="s">
        <v>13847</v>
      </c>
      <c r="L1567">
        <v>1</v>
      </c>
      <c r="M1567" t="s">
        <v>8278</v>
      </c>
      <c r="N1567">
        <v>1</v>
      </c>
      <c r="O1567" t="s">
        <v>13769</v>
      </c>
      <c r="P1567" t="s">
        <v>13848</v>
      </c>
      <c r="Q1567">
        <v>270103</v>
      </c>
      <c r="R1567" t="s">
        <v>13539</v>
      </c>
      <c r="S1567">
        <v>270103008</v>
      </c>
      <c r="T1567" t="s">
        <v>13735</v>
      </c>
      <c r="U1567">
        <v>0</v>
      </c>
      <c r="V1567">
        <v>56063.250873384299</v>
      </c>
      <c r="W1567">
        <v>0</v>
      </c>
    </row>
    <row r="1568" spans="6:23" x14ac:dyDescent="0.25">
      <c r="F1568">
        <v>13</v>
      </c>
      <c r="G1568">
        <v>13403</v>
      </c>
      <c r="H1568" t="s">
        <v>10679</v>
      </c>
      <c r="I1568" t="s">
        <v>13776</v>
      </c>
      <c r="J1568">
        <v>1</v>
      </c>
      <c r="K1568" t="s">
        <v>13847</v>
      </c>
      <c r="L1568">
        <v>1</v>
      </c>
      <c r="M1568" t="s">
        <v>8278</v>
      </c>
      <c r="N1568">
        <v>1</v>
      </c>
      <c r="O1568" t="s">
        <v>13769</v>
      </c>
      <c r="P1568" t="s">
        <v>13849</v>
      </c>
      <c r="Q1568">
        <v>270103</v>
      </c>
      <c r="R1568" t="s">
        <v>13539</v>
      </c>
      <c r="S1568">
        <v>270103008</v>
      </c>
      <c r="T1568" t="s">
        <v>13735</v>
      </c>
      <c r="U1568">
        <v>0</v>
      </c>
      <c r="V1568">
        <v>20565.522204673267</v>
      </c>
      <c r="W1568">
        <v>0</v>
      </c>
    </row>
    <row r="1569" spans="6:23" x14ac:dyDescent="0.25">
      <c r="F1569">
        <v>13</v>
      </c>
      <c r="G1569">
        <v>13403</v>
      </c>
      <c r="H1569" t="s">
        <v>10679</v>
      </c>
      <c r="I1569" t="s">
        <v>13776</v>
      </c>
      <c r="J1569">
        <v>1</v>
      </c>
      <c r="K1569" t="s">
        <v>13847</v>
      </c>
      <c r="L1569">
        <v>2</v>
      </c>
      <c r="M1569" t="s">
        <v>13770</v>
      </c>
      <c r="N1569">
        <v>1</v>
      </c>
      <c r="O1569" t="s">
        <v>13769</v>
      </c>
      <c r="P1569" t="s">
        <v>13850</v>
      </c>
      <c r="Q1569">
        <v>270103</v>
      </c>
      <c r="R1569" t="s">
        <v>13539</v>
      </c>
      <c r="S1569">
        <v>270103008</v>
      </c>
      <c r="T1569" t="s">
        <v>13735</v>
      </c>
      <c r="U1569">
        <v>0</v>
      </c>
      <c r="V1569">
        <v>56063.250873384299</v>
      </c>
      <c r="W1569">
        <v>0</v>
      </c>
    </row>
    <row r="1570" spans="6:23" x14ac:dyDescent="0.25">
      <c r="F1570">
        <v>13</v>
      </c>
      <c r="G1570">
        <v>13403</v>
      </c>
      <c r="H1570" t="s">
        <v>10679</v>
      </c>
      <c r="I1570" t="s">
        <v>13776</v>
      </c>
      <c r="J1570">
        <v>1</v>
      </c>
      <c r="K1570" t="s">
        <v>13847</v>
      </c>
      <c r="L1570">
        <v>2</v>
      </c>
      <c r="M1570" t="s">
        <v>13770</v>
      </c>
      <c r="N1570">
        <v>1</v>
      </c>
      <c r="O1570" t="s">
        <v>13769</v>
      </c>
      <c r="P1570" t="s">
        <v>13851</v>
      </c>
      <c r="Q1570">
        <v>270103</v>
      </c>
      <c r="R1570" t="s">
        <v>13539</v>
      </c>
      <c r="S1570">
        <v>270103008</v>
      </c>
      <c r="T1570" t="s">
        <v>13735</v>
      </c>
      <c r="U1570">
        <v>0</v>
      </c>
      <c r="V1570">
        <v>20565.522204673267</v>
      </c>
      <c r="W1570">
        <v>0</v>
      </c>
    </row>
    <row r="1571" spans="6:23" x14ac:dyDescent="0.25">
      <c r="F1571">
        <v>13</v>
      </c>
      <c r="G1571">
        <v>13403</v>
      </c>
      <c r="H1571" t="s">
        <v>10679</v>
      </c>
      <c r="I1571" t="s">
        <v>13776</v>
      </c>
      <c r="J1571">
        <v>2</v>
      </c>
      <c r="K1571" t="s">
        <v>13852</v>
      </c>
      <c r="L1571">
        <v>1</v>
      </c>
      <c r="M1571" t="s">
        <v>8278</v>
      </c>
      <c r="N1571">
        <v>1</v>
      </c>
      <c r="O1571" t="s">
        <v>13769</v>
      </c>
      <c r="P1571" t="s">
        <v>13848</v>
      </c>
      <c r="Q1571">
        <v>270103</v>
      </c>
      <c r="R1571" t="s">
        <v>13539</v>
      </c>
      <c r="S1571">
        <v>270103008</v>
      </c>
      <c r="T1571" t="s">
        <v>13735</v>
      </c>
      <c r="U1571">
        <v>0</v>
      </c>
      <c r="V1571">
        <v>76628.773078057566</v>
      </c>
      <c r="W1571">
        <v>0</v>
      </c>
    </row>
    <row r="1572" spans="6:23" x14ac:dyDescent="0.25">
      <c r="F1572">
        <v>13</v>
      </c>
      <c r="G1572">
        <v>13403</v>
      </c>
      <c r="H1572" t="s">
        <v>10679</v>
      </c>
      <c r="I1572" t="s">
        <v>13776</v>
      </c>
      <c r="J1572">
        <v>3</v>
      </c>
      <c r="K1572" t="s">
        <v>13853</v>
      </c>
      <c r="L1572">
        <v>1</v>
      </c>
      <c r="M1572" t="s">
        <v>8278</v>
      </c>
      <c r="N1572">
        <v>1</v>
      </c>
      <c r="O1572" t="s">
        <v>13769</v>
      </c>
      <c r="P1572" t="s">
        <v>13848</v>
      </c>
      <c r="Q1572">
        <v>270103</v>
      </c>
      <c r="R1572" t="s">
        <v>13539</v>
      </c>
      <c r="S1572">
        <v>270103008</v>
      </c>
      <c r="T1572" t="s">
        <v>13735</v>
      </c>
      <c r="U1572">
        <v>0</v>
      </c>
      <c r="V1572">
        <v>56063.250873384299</v>
      </c>
      <c r="W1572">
        <v>0</v>
      </c>
    </row>
    <row r="1573" spans="6:23" x14ac:dyDescent="0.25">
      <c r="F1573">
        <v>13</v>
      </c>
      <c r="G1573">
        <v>13403</v>
      </c>
      <c r="H1573" t="s">
        <v>10679</v>
      </c>
      <c r="I1573" t="s">
        <v>13776</v>
      </c>
      <c r="J1573">
        <v>3</v>
      </c>
      <c r="K1573" t="s">
        <v>13853</v>
      </c>
      <c r="L1573">
        <v>1</v>
      </c>
      <c r="M1573" t="s">
        <v>8278</v>
      </c>
      <c r="N1573">
        <v>1</v>
      </c>
      <c r="O1573" t="s">
        <v>13769</v>
      </c>
      <c r="P1573" t="s">
        <v>13849</v>
      </c>
      <c r="Q1573">
        <v>270103</v>
      </c>
      <c r="R1573" t="s">
        <v>13539</v>
      </c>
      <c r="S1573">
        <v>270103008</v>
      </c>
      <c r="T1573" t="s">
        <v>13735</v>
      </c>
      <c r="U1573">
        <v>0</v>
      </c>
      <c r="V1573">
        <v>20565.522204673267</v>
      </c>
      <c r="W1573">
        <v>0</v>
      </c>
    </row>
    <row r="1574" spans="6:23" x14ac:dyDescent="0.25">
      <c r="F1574">
        <v>13</v>
      </c>
      <c r="G1574">
        <v>13404</v>
      </c>
      <c r="H1574" t="s">
        <v>10679</v>
      </c>
      <c r="I1574" t="s">
        <v>1945</v>
      </c>
      <c r="J1574">
        <v>1</v>
      </c>
      <c r="K1574" t="s">
        <v>13847</v>
      </c>
      <c r="L1574">
        <v>1</v>
      </c>
      <c r="M1574" t="s">
        <v>8278</v>
      </c>
      <c r="N1574">
        <v>1</v>
      </c>
      <c r="O1574" t="s">
        <v>13769</v>
      </c>
      <c r="P1574" t="s">
        <v>13848</v>
      </c>
      <c r="Q1574">
        <v>270103</v>
      </c>
      <c r="R1574" t="s">
        <v>13539</v>
      </c>
      <c r="S1574">
        <v>270103008</v>
      </c>
      <c r="T1574" t="s">
        <v>13735</v>
      </c>
      <c r="U1574">
        <v>29545.519960855425</v>
      </c>
      <c r="V1574">
        <v>20555.628305374295</v>
      </c>
      <c r="W1574">
        <v>55961.172327520617</v>
      </c>
    </row>
    <row r="1575" spans="6:23" x14ac:dyDescent="0.25">
      <c r="F1575">
        <v>13</v>
      </c>
      <c r="G1575">
        <v>13404</v>
      </c>
      <c r="H1575" t="s">
        <v>10679</v>
      </c>
      <c r="I1575" t="s">
        <v>1945</v>
      </c>
      <c r="J1575">
        <v>1</v>
      </c>
      <c r="K1575" t="s">
        <v>13847</v>
      </c>
      <c r="L1575">
        <v>1</v>
      </c>
      <c r="M1575" t="s">
        <v>8278</v>
      </c>
      <c r="N1575">
        <v>1</v>
      </c>
      <c r="O1575" t="s">
        <v>13769</v>
      </c>
      <c r="P1575" t="s">
        <v>13849</v>
      </c>
      <c r="Q1575">
        <v>270103</v>
      </c>
      <c r="R1575" t="s">
        <v>13539</v>
      </c>
      <c r="S1575">
        <v>270103008</v>
      </c>
      <c r="T1575" t="s">
        <v>13735</v>
      </c>
      <c r="U1575">
        <v>0</v>
      </c>
      <c r="V1575">
        <v>7166.9340140852928</v>
      </c>
      <c r="W1575">
        <v>0</v>
      </c>
    </row>
    <row r="1576" spans="6:23" x14ac:dyDescent="0.25">
      <c r="F1576">
        <v>13</v>
      </c>
      <c r="G1576">
        <v>13404</v>
      </c>
      <c r="H1576" t="s">
        <v>10679</v>
      </c>
      <c r="I1576" t="s">
        <v>1945</v>
      </c>
      <c r="J1576">
        <v>1</v>
      </c>
      <c r="K1576" t="s">
        <v>13847</v>
      </c>
      <c r="L1576">
        <v>2</v>
      </c>
      <c r="M1576" t="s">
        <v>13770</v>
      </c>
      <c r="N1576">
        <v>1</v>
      </c>
      <c r="O1576" t="s">
        <v>13769</v>
      </c>
      <c r="P1576" t="s">
        <v>13850</v>
      </c>
      <c r="Q1576">
        <v>270103</v>
      </c>
      <c r="R1576" t="s">
        <v>13539</v>
      </c>
      <c r="S1576">
        <v>270103008</v>
      </c>
      <c r="T1576" t="s">
        <v>13735</v>
      </c>
      <c r="U1576">
        <v>29545.519960855425</v>
      </c>
      <c r="V1576">
        <v>14545.120559248568</v>
      </c>
      <c r="W1576">
        <v>38028.105241611862</v>
      </c>
    </row>
    <row r="1577" spans="6:23" x14ac:dyDescent="0.25">
      <c r="F1577">
        <v>13</v>
      </c>
      <c r="G1577">
        <v>13404</v>
      </c>
      <c r="H1577" t="s">
        <v>10679</v>
      </c>
      <c r="I1577" t="s">
        <v>1945</v>
      </c>
      <c r="J1577">
        <v>1</v>
      </c>
      <c r="K1577" t="s">
        <v>13847</v>
      </c>
      <c r="L1577">
        <v>2</v>
      </c>
      <c r="M1577" t="s">
        <v>13770</v>
      </c>
      <c r="N1577">
        <v>1</v>
      </c>
      <c r="O1577" t="s">
        <v>13769</v>
      </c>
      <c r="P1577" t="s">
        <v>13851</v>
      </c>
      <c r="Q1577">
        <v>270103</v>
      </c>
      <c r="R1577" t="s">
        <v>13539</v>
      </c>
      <c r="S1577">
        <v>270103008</v>
      </c>
      <c r="T1577" t="s">
        <v>13735</v>
      </c>
      <c r="U1577">
        <v>0</v>
      </c>
      <c r="V1577">
        <v>13177.441760211022</v>
      </c>
      <c r="W1577">
        <v>17933.067085908759</v>
      </c>
    </row>
    <row r="1578" spans="6:23" x14ac:dyDescent="0.25">
      <c r="F1578">
        <v>13</v>
      </c>
      <c r="G1578">
        <v>13404</v>
      </c>
      <c r="H1578" t="s">
        <v>10679</v>
      </c>
      <c r="I1578" t="s">
        <v>1945</v>
      </c>
      <c r="J1578">
        <v>2</v>
      </c>
      <c r="K1578" t="s">
        <v>13852</v>
      </c>
      <c r="L1578">
        <v>1</v>
      </c>
      <c r="M1578" t="s">
        <v>8278</v>
      </c>
      <c r="N1578">
        <v>1</v>
      </c>
      <c r="O1578" t="s">
        <v>13769</v>
      </c>
      <c r="P1578" t="s">
        <v>13848</v>
      </c>
      <c r="Q1578">
        <v>270103</v>
      </c>
      <c r="R1578" t="s">
        <v>13539</v>
      </c>
      <c r="S1578">
        <v>270103008</v>
      </c>
      <c r="T1578" t="s">
        <v>13735</v>
      </c>
      <c r="U1578">
        <v>29545.519960855425</v>
      </c>
      <c r="V1578">
        <v>27722.56231945959</v>
      </c>
      <c r="W1578">
        <v>55961.172327520617</v>
      </c>
    </row>
    <row r="1579" spans="6:23" x14ac:dyDescent="0.25">
      <c r="F1579">
        <v>13</v>
      </c>
      <c r="G1579">
        <v>13404</v>
      </c>
      <c r="H1579" t="s">
        <v>10679</v>
      </c>
      <c r="I1579" t="s">
        <v>1945</v>
      </c>
      <c r="J1579">
        <v>3</v>
      </c>
      <c r="K1579" t="s">
        <v>13853</v>
      </c>
      <c r="L1579">
        <v>1</v>
      </c>
      <c r="M1579" t="s">
        <v>8278</v>
      </c>
      <c r="N1579">
        <v>1</v>
      </c>
      <c r="O1579" t="s">
        <v>13769</v>
      </c>
      <c r="P1579" t="s">
        <v>13848</v>
      </c>
      <c r="Q1579">
        <v>270103</v>
      </c>
      <c r="R1579" t="s">
        <v>13539</v>
      </c>
      <c r="S1579">
        <v>270103008</v>
      </c>
      <c r="T1579" t="s">
        <v>13735</v>
      </c>
      <c r="U1579">
        <v>29545.519960855425</v>
      </c>
      <c r="V1579">
        <v>20555.628305374295</v>
      </c>
      <c r="W1579">
        <v>55961.172327520617</v>
      </c>
    </row>
    <row r="1580" spans="6:23" x14ac:dyDescent="0.25">
      <c r="F1580">
        <v>13</v>
      </c>
      <c r="G1580">
        <v>13404</v>
      </c>
      <c r="H1580" t="s">
        <v>10679</v>
      </c>
      <c r="I1580" t="s">
        <v>1945</v>
      </c>
      <c r="J1580">
        <v>3</v>
      </c>
      <c r="K1580" t="s">
        <v>13853</v>
      </c>
      <c r="L1580">
        <v>1</v>
      </c>
      <c r="M1580" t="s">
        <v>8278</v>
      </c>
      <c r="N1580">
        <v>1</v>
      </c>
      <c r="O1580" t="s">
        <v>13769</v>
      </c>
      <c r="P1580" t="s">
        <v>13849</v>
      </c>
      <c r="Q1580">
        <v>270103</v>
      </c>
      <c r="R1580" t="s">
        <v>13539</v>
      </c>
      <c r="S1580">
        <v>270103008</v>
      </c>
      <c r="T1580" t="s">
        <v>13735</v>
      </c>
      <c r="U1580">
        <v>0</v>
      </c>
      <c r="V1580">
        <v>7166.9340140852928</v>
      </c>
      <c r="W1580">
        <v>0</v>
      </c>
    </row>
    <row r="1581" spans="6:23" x14ac:dyDescent="0.25">
      <c r="F1581">
        <v>13</v>
      </c>
      <c r="G1581">
        <v>13501</v>
      </c>
      <c r="H1581" t="s">
        <v>10679</v>
      </c>
      <c r="I1581" t="s">
        <v>1948</v>
      </c>
      <c r="J1581">
        <v>1</v>
      </c>
      <c r="K1581" t="s">
        <v>13847</v>
      </c>
      <c r="L1581">
        <v>1</v>
      </c>
      <c r="M1581" t="s">
        <v>8278</v>
      </c>
      <c r="N1581">
        <v>1</v>
      </c>
      <c r="O1581" t="s">
        <v>13769</v>
      </c>
      <c r="P1581" t="s">
        <v>13848</v>
      </c>
      <c r="Q1581">
        <v>270103</v>
      </c>
      <c r="R1581" t="s">
        <v>13539</v>
      </c>
      <c r="S1581">
        <v>270103008</v>
      </c>
      <c r="T1581" t="s">
        <v>13735</v>
      </c>
      <c r="U1581">
        <v>13213.048731373339</v>
      </c>
      <c r="V1581">
        <v>40470.821887399943</v>
      </c>
      <c r="W1581">
        <v>13543.84082095114</v>
      </c>
    </row>
    <row r="1582" spans="6:23" x14ac:dyDescent="0.25">
      <c r="F1582">
        <v>13</v>
      </c>
      <c r="G1582">
        <v>13501</v>
      </c>
      <c r="H1582" t="s">
        <v>10679</v>
      </c>
      <c r="I1582" t="s">
        <v>1948</v>
      </c>
      <c r="J1582">
        <v>1</v>
      </c>
      <c r="K1582" t="s">
        <v>13847</v>
      </c>
      <c r="L1582">
        <v>1</v>
      </c>
      <c r="M1582" t="s">
        <v>8278</v>
      </c>
      <c r="N1582">
        <v>1</v>
      </c>
      <c r="O1582" t="s">
        <v>13769</v>
      </c>
      <c r="P1582" t="s">
        <v>13849</v>
      </c>
      <c r="Q1582">
        <v>270103</v>
      </c>
      <c r="R1582" t="s">
        <v>13539</v>
      </c>
      <c r="S1582">
        <v>270103008</v>
      </c>
      <c r="T1582" t="s">
        <v>13735</v>
      </c>
      <c r="U1582">
        <v>19969.391864679823</v>
      </c>
      <c r="V1582">
        <v>5401.3312547942542</v>
      </c>
      <c r="W1582">
        <v>1895.373860686427</v>
      </c>
    </row>
    <row r="1583" spans="6:23" x14ac:dyDescent="0.25">
      <c r="F1583">
        <v>13</v>
      </c>
      <c r="G1583">
        <v>13501</v>
      </c>
      <c r="H1583" t="s">
        <v>10679</v>
      </c>
      <c r="I1583" t="s">
        <v>1948</v>
      </c>
      <c r="J1583">
        <v>1</v>
      </c>
      <c r="K1583" t="s">
        <v>13847</v>
      </c>
      <c r="L1583">
        <v>2</v>
      </c>
      <c r="M1583" t="s">
        <v>13770</v>
      </c>
      <c r="N1583">
        <v>1</v>
      </c>
      <c r="O1583" t="s">
        <v>13769</v>
      </c>
      <c r="P1583" t="s">
        <v>13850</v>
      </c>
      <c r="Q1583">
        <v>270103</v>
      </c>
      <c r="R1583" t="s">
        <v>13539</v>
      </c>
      <c r="S1583">
        <v>270103008</v>
      </c>
      <c r="T1583" t="s">
        <v>13735</v>
      </c>
      <c r="U1583">
        <v>13213.048731373339</v>
      </c>
      <c r="V1583">
        <v>31622.27879039379</v>
      </c>
      <c r="W1583">
        <v>13543.84082095114</v>
      </c>
    </row>
    <row r="1584" spans="6:23" x14ac:dyDescent="0.25">
      <c r="F1584">
        <v>13</v>
      </c>
      <c r="G1584">
        <v>13501</v>
      </c>
      <c r="H1584" t="s">
        <v>10679</v>
      </c>
      <c r="I1584" t="s">
        <v>1948</v>
      </c>
      <c r="J1584">
        <v>1</v>
      </c>
      <c r="K1584" t="s">
        <v>13847</v>
      </c>
      <c r="L1584">
        <v>2</v>
      </c>
      <c r="M1584" t="s">
        <v>13770</v>
      </c>
      <c r="N1584">
        <v>1</v>
      </c>
      <c r="O1584" t="s">
        <v>13769</v>
      </c>
      <c r="P1584" t="s">
        <v>13851</v>
      </c>
      <c r="Q1584">
        <v>270103</v>
      </c>
      <c r="R1584" t="s">
        <v>13539</v>
      </c>
      <c r="S1584">
        <v>270103008</v>
      </c>
      <c r="T1584" t="s">
        <v>13735</v>
      </c>
      <c r="U1584">
        <v>19969.391864679823</v>
      </c>
      <c r="V1584">
        <v>14249.874351800401</v>
      </c>
      <c r="W1584">
        <v>1895.373860686427</v>
      </c>
    </row>
    <row r="1585" spans="6:23" x14ac:dyDescent="0.25">
      <c r="F1585">
        <v>13</v>
      </c>
      <c r="G1585">
        <v>13501</v>
      </c>
      <c r="H1585" t="s">
        <v>10679</v>
      </c>
      <c r="I1585" t="s">
        <v>1948</v>
      </c>
      <c r="J1585">
        <v>2</v>
      </c>
      <c r="K1585" t="s">
        <v>13852</v>
      </c>
      <c r="L1585">
        <v>1</v>
      </c>
      <c r="M1585" t="s">
        <v>8278</v>
      </c>
      <c r="N1585">
        <v>1</v>
      </c>
      <c r="O1585" t="s">
        <v>13769</v>
      </c>
      <c r="P1585" t="s">
        <v>13848</v>
      </c>
      <c r="Q1585">
        <v>270103</v>
      </c>
      <c r="R1585" t="s">
        <v>13539</v>
      </c>
      <c r="S1585">
        <v>270103008</v>
      </c>
      <c r="T1585" t="s">
        <v>13735</v>
      </c>
      <c r="U1585">
        <v>33182.440596053159</v>
      </c>
      <c r="V1585">
        <v>40470.821887399943</v>
      </c>
      <c r="W1585">
        <v>13543.84082095114</v>
      </c>
    </row>
    <row r="1586" spans="6:23" x14ac:dyDescent="0.25">
      <c r="F1586">
        <v>13</v>
      </c>
      <c r="G1586">
        <v>13501</v>
      </c>
      <c r="H1586" t="s">
        <v>10679</v>
      </c>
      <c r="I1586" t="s">
        <v>1948</v>
      </c>
      <c r="J1586">
        <v>2</v>
      </c>
      <c r="K1586" t="s">
        <v>13852</v>
      </c>
      <c r="L1586">
        <v>1</v>
      </c>
      <c r="M1586" t="s">
        <v>8278</v>
      </c>
      <c r="N1586">
        <v>1</v>
      </c>
      <c r="O1586" t="s">
        <v>13769</v>
      </c>
      <c r="P1586" t="s">
        <v>13849</v>
      </c>
      <c r="Q1586">
        <v>270103</v>
      </c>
      <c r="R1586" t="s">
        <v>13539</v>
      </c>
      <c r="S1586">
        <v>270103008</v>
      </c>
      <c r="T1586" t="s">
        <v>13735</v>
      </c>
      <c r="U1586">
        <v>0</v>
      </c>
      <c r="V1586">
        <v>5401.3312547942542</v>
      </c>
      <c r="W1586">
        <v>1895.373860686427</v>
      </c>
    </row>
    <row r="1587" spans="6:23" x14ac:dyDescent="0.25">
      <c r="F1587">
        <v>13</v>
      </c>
      <c r="G1587">
        <v>13501</v>
      </c>
      <c r="H1587" t="s">
        <v>10679</v>
      </c>
      <c r="I1587" t="s">
        <v>1948</v>
      </c>
      <c r="J1587">
        <v>3</v>
      </c>
      <c r="K1587" t="s">
        <v>13853</v>
      </c>
      <c r="L1587">
        <v>1</v>
      </c>
      <c r="M1587" t="s">
        <v>8278</v>
      </c>
      <c r="N1587">
        <v>1</v>
      </c>
      <c r="O1587" t="s">
        <v>13769</v>
      </c>
      <c r="P1587" t="s">
        <v>13848</v>
      </c>
      <c r="Q1587">
        <v>270103</v>
      </c>
      <c r="R1587" t="s">
        <v>13539</v>
      </c>
      <c r="S1587">
        <v>270103008</v>
      </c>
      <c r="T1587" t="s">
        <v>13735</v>
      </c>
      <c r="U1587">
        <v>13213.048731373339</v>
      </c>
      <c r="V1587">
        <v>40470.821887399943</v>
      </c>
      <c r="W1587">
        <v>13543.84082095114</v>
      </c>
    </row>
    <row r="1588" spans="6:23" x14ac:dyDescent="0.25">
      <c r="F1588">
        <v>13</v>
      </c>
      <c r="G1588">
        <v>13501</v>
      </c>
      <c r="H1588" t="s">
        <v>10679</v>
      </c>
      <c r="I1588" t="s">
        <v>1948</v>
      </c>
      <c r="J1588">
        <v>3</v>
      </c>
      <c r="K1588" t="s">
        <v>13853</v>
      </c>
      <c r="L1588">
        <v>1</v>
      </c>
      <c r="M1588" t="s">
        <v>8278</v>
      </c>
      <c r="N1588">
        <v>1</v>
      </c>
      <c r="O1588" t="s">
        <v>13769</v>
      </c>
      <c r="P1588" t="s">
        <v>13849</v>
      </c>
      <c r="Q1588">
        <v>270103</v>
      </c>
      <c r="R1588" t="s">
        <v>13539</v>
      </c>
      <c r="S1588">
        <v>270103008</v>
      </c>
      <c r="T1588" t="s">
        <v>13735</v>
      </c>
      <c r="U1588">
        <v>19969.391864679823</v>
      </c>
      <c r="V1588">
        <v>5401.3312547942542</v>
      </c>
      <c r="W1588">
        <v>1895.373860686427</v>
      </c>
    </row>
    <row r="1589" spans="6:23" x14ac:dyDescent="0.25">
      <c r="F1589">
        <v>13</v>
      </c>
      <c r="G1589">
        <v>13601</v>
      </c>
      <c r="H1589" t="s">
        <v>10679</v>
      </c>
      <c r="I1589" t="s">
        <v>1963</v>
      </c>
      <c r="J1589">
        <v>1</v>
      </c>
      <c r="K1589" t="s">
        <v>13847</v>
      </c>
      <c r="L1589">
        <v>1</v>
      </c>
      <c r="M1589" t="s">
        <v>8278</v>
      </c>
      <c r="N1589">
        <v>1</v>
      </c>
      <c r="O1589" t="s">
        <v>13769</v>
      </c>
      <c r="P1589" t="s">
        <v>13848</v>
      </c>
      <c r="Q1589">
        <v>270103</v>
      </c>
      <c r="R1589" t="s">
        <v>13539</v>
      </c>
      <c r="S1589">
        <v>270103008</v>
      </c>
      <c r="T1589" t="s">
        <v>13735</v>
      </c>
      <c r="U1589">
        <v>45111.260957518542</v>
      </c>
      <c r="V1589">
        <v>19634.928225223044</v>
      </c>
      <c r="W1589">
        <v>20356.315664095549</v>
      </c>
    </row>
    <row r="1590" spans="6:23" x14ac:dyDescent="0.25">
      <c r="F1590">
        <v>13</v>
      </c>
      <c r="G1590">
        <v>13601</v>
      </c>
      <c r="H1590" t="s">
        <v>10679</v>
      </c>
      <c r="I1590" t="s">
        <v>1963</v>
      </c>
      <c r="J1590">
        <v>1</v>
      </c>
      <c r="K1590" t="s">
        <v>13847</v>
      </c>
      <c r="L1590">
        <v>1</v>
      </c>
      <c r="M1590" t="s">
        <v>8278</v>
      </c>
      <c r="N1590">
        <v>1</v>
      </c>
      <c r="O1590" t="s">
        <v>13769</v>
      </c>
      <c r="P1590" t="s">
        <v>13849</v>
      </c>
      <c r="Q1590">
        <v>270103</v>
      </c>
      <c r="R1590" t="s">
        <v>13539</v>
      </c>
      <c r="S1590">
        <v>270103008</v>
      </c>
      <c r="T1590" t="s">
        <v>13735</v>
      </c>
      <c r="U1590">
        <v>0</v>
      </c>
      <c r="V1590">
        <v>9215.8948897220325</v>
      </c>
      <c r="W1590">
        <v>5500.9847149253237</v>
      </c>
    </row>
    <row r="1591" spans="6:23" x14ac:dyDescent="0.25">
      <c r="F1591">
        <v>13</v>
      </c>
      <c r="G1591">
        <v>13601</v>
      </c>
      <c r="H1591" t="s">
        <v>10679</v>
      </c>
      <c r="I1591" t="s">
        <v>1963</v>
      </c>
      <c r="J1591">
        <v>1</v>
      </c>
      <c r="K1591" t="s">
        <v>13847</v>
      </c>
      <c r="L1591">
        <v>2</v>
      </c>
      <c r="M1591" t="s">
        <v>13770</v>
      </c>
      <c r="N1591">
        <v>1</v>
      </c>
      <c r="O1591" t="s">
        <v>13769</v>
      </c>
      <c r="P1591" t="s">
        <v>13850</v>
      </c>
      <c r="Q1591">
        <v>270103</v>
      </c>
      <c r="R1591" t="s">
        <v>13539</v>
      </c>
      <c r="S1591">
        <v>270103008</v>
      </c>
      <c r="T1591" t="s">
        <v>13735</v>
      </c>
      <c r="U1591">
        <v>45111.260957518542</v>
      </c>
      <c r="V1591">
        <v>11836.354998859231</v>
      </c>
      <c r="W1591">
        <v>13347.219890954835</v>
      </c>
    </row>
    <row r="1592" spans="6:23" x14ac:dyDescent="0.25">
      <c r="F1592">
        <v>13</v>
      </c>
      <c r="G1592">
        <v>13601</v>
      </c>
      <c r="H1592" t="s">
        <v>10679</v>
      </c>
      <c r="I1592" t="s">
        <v>1963</v>
      </c>
      <c r="J1592">
        <v>1</v>
      </c>
      <c r="K1592" t="s">
        <v>13847</v>
      </c>
      <c r="L1592">
        <v>2</v>
      </c>
      <c r="M1592" t="s">
        <v>13770</v>
      </c>
      <c r="N1592">
        <v>1</v>
      </c>
      <c r="O1592" t="s">
        <v>13769</v>
      </c>
      <c r="P1592" t="s">
        <v>13851</v>
      </c>
      <c r="Q1592">
        <v>270103</v>
      </c>
      <c r="R1592" t="s">
        <v>13539</v>
      </c>
      <c r="S1592">
        <v>270103008</v>
      </c>
      <c r="T1592" t="s">
        <v>13735</v>
      </c>
      <c r="U1592">
        <v>0</v>
      </c>
      <c r="V1592">
        <v>17014.468116085849</v>
      </c>
      <c r="W1592">
        <v>12510.080488066042</v>
      </c>
    </row>
    <row r="1593" spans="6:23" x14ac:dyDescent="0.25">
      <c r="F1593">
        <v>13</v>
      </c>
      <c r="G1593">
        <v>13601</v>
      </c>
      <c r="H1593" t="s">
        <v>10679</v>
      </c>
      <c r="I1593" t="s">
        <v>1963</v>
      </c>
      <c r="J1593">
        <v>2</v>
      </c>
      <c r="K1593" t="s">
        <v>13852</v>
      </c>
      <c r="L1593">
        <v>1</v>
      </c>
      <c r="M1593" t="s">
        <v>8278</v>
      </c>
      <c r="N1593">
        <v>1</v>
      </c>
      <c r="O1593" t="s">
        <v>13769</v>
      </c>
      <c r="P1593" t="s">
        <v>13848</v>
      </c>
      <c r="Q1593">
        <v>270103</v>
      </c>
      <c r="R1593" t="s">
        <v>13539</v>
      </c>
      <c r="S1593">
        <v>270103008</v>
      </c>
      <c r="T1593" t="s">
        <v>13735</v>
      </c>
      <c r="U1593">
        <v>45111.260957518542</v>
      </c>
      <c r="V1593">
        <v>28850.823114945077</v>
      </c>
      <c r="W1593">
        <v>25857.300379020875</v>
      </c>
    </row>
    <row r="1594" spans="6:23" x14ac:dyDescent="0.25">
      <c r="F1594">
        <v>13</v>
      </c>
      <c r="G1594">
        <v>13601</v>
      </c>
      <c r="H1594" t="s">
        <v>10679</v>
      </c>
      <c r="I1594" t="s">
        <v>1963</v>
      </c>
      <c r="J1594">
        <v>3</v>
      </c>
      <c r="K1594" t="s">
        <v>13853</v>
      </c>
      <c r="L1594">
        <v>1</v>
      </c>
      <c r="M1594" t="s">
        <v>8278</v>
      </c>
      <c r="N1594">
        <v>1</v>
      </c>
      <c r="O1594" t="s">
        <v>13769</v>
      </c>
      <c r="P1594" t="s">
        <v>13848</v>
      </c>
      <c r="Q1594">
        <v>270103</v>
      </c>
      <c r="R1594" t="s">
        <v>13539</v>
      </c>
      <c r="S1594">
        <v>270103008</v>
      </c>
      <c r="T1594" t="s">
        <v>13735</v>
      </c>
      <c r="U1594">
        <v>45111.260957518542</v>
      </c>
      <c r="V1594">
        <v>19634.928225223044</v>
      </c>
      <c r="W1594">
        <v>20356.315664095549</v>
      </c>
    </row>
    <row r="1595" spans="6:23" x14ac:dyDescent="0.25">
      <c r="F1595">
        <v>13</v>
      </c>
      <c r="G1595">
        <v>13601</v>
      </c>
      <c r="H1595" t="s">
        <v>10679</v>
      </c>
      <c r="I1595" t="s">
        <v>1963</v>
      </c>
      <c r="J1595">
        <v>3</v>
      </c>
      <c r="K1595" t="s">
        <v>13853</v>
      </c>
      <c r="L1595">
        <v>1</v>
      </c>
      <c r="M1595" t="s">
        <v>8278</v>
      </c>
      <c r="N1595">
        <v>1</v>
      </c>
      <c r="O1595" t="s">
        <v>13769</v>
      </c>
      <c r="P1595" t="s">
        <v>13849</v>
      </c>
      <c r="Q1595">
        <v>270103</v>
      </c>
      <c r="R1595" t="s">
        <v>13539</v>
      </c>
      <c r="S1595">
        <v>270103008</v>
      </c>
      <c r="T1595" t="s">
        <v>13735</v>
      </c>
      <c r="U1595">
        <v>0</v>
      </c>
      <c r="V1595">
        <v>9215.8948897220325</v>
      </c>
      <c r="W1595">
        <v>5500.9847149253237</v>
      </c>
    </row>
    <row r="1596" spans="6:23" x14ac:dyDescent="0.25">
      <c r="F1596">
        <v>13</v>
      </c>
      <c r="G1596">
        <v>13602</v>
      </c>
      <c r="H1596" t="s">
        <v>10679</v>
      </c>
      <c r="I1596" t="s">
        <v>1966</v>
      </c>
      <c r="J1596">
        <v>1</v>
      </c>
      <c r="K1596" t="s">
        <v>13847</v>
      </c>
      <c r="L1596">
        <v>1</v>
      </c>
      <c r="M1596" t="s">
        <v>8278</v>
      </c>
      <c r="N1596">
        <v>1</v>
      </c>
      <c r="O1596" t="s">
        <v>13769</v>
      </c>
      <c r="P1596" t="s">
        <v>13848</v>
      </c>
      <c r="Q1596">
        <v>270103</v>
      </c>
      <c r="R1596" t="s">
        <v>13539</v>
      </c>
      <c r="S1596">
        <v>270103008</v>
      </c>
      <c r="T1596" t="s">
        <v>13735</v>
      </c>
      <c r="U1596">
        <v>0</v>
      </c>
      <c r="V1596">
        <v>0</v>
      </c>
      <c r="W1596">
        <v>85466.533191991897</v>
      </c>
    </row>
    <row r="1597" spans="6:23" x14ac:dyDescent="0.25">
      <c r="F1597">
        <v>13</v>
      </c>
      <c r="G1597">
        <v>13602</v>
      </c>
      <c r="H1597" t="s">
        <v>10679</v>
      </c>
      <c r="I1597" t="s">
        <v>1966</v>
      </c>
      <c r="J1597">
        <v>1</v>
      </c>
      <c r="K1597" t="s">
        <v>13847</v>
      </c>
      <c r="L1597">
        <v>1</v>
      </c>
      <c r="M1597" t="s">
        <v>8278</v>
      </c>
      <c r="N1597">
        <v>1</v>
      </c>
      <c r="O1597" t="s">
        <v>13769</v>
      </c>
      <c r="P1597" t="s">
        <v>13849</v>
      </c>
      <c r="Q1597">
        <v>270103</v>
      </c>
      <c r="R1597" t="s">
        <v>13539</v>
      </c>
      <c r="S1597">
        <v>270103008</v>
      </c>
      <c r="T1597" t="s">
        <v>13735</v>
      </c>
      <c r="U1597">
        <v>0</v>
      </c>
      <c r="V1597">
        <v>0</v>
      </c>
      <c r="W1597">
        <v>44447.698901791315</v>
      </c>
    </row>
    <row r="1598" spans="6:23" x14ac:dyDescent="0.25">
      <c r="F1598">
        <v>13</v>
      </c>
      <c r="G1598">
        <v>13602</v>
      </c>
      <c r="H1598" t="s">
        <v>10679</v>
      </c>
      <c r="I1598" t="s">
        <v>1966</v>
      </c>
      <c r="J1598">
        <v>1</v>
      </c>
      <c r="K1598" t="s">
        <v>13847</v>
      </c>
      <c r="L1598">
        <v>2</v>
      </c>
      <c r="M1598" t="s">
        <v>13770</v>
      </c>
      <c r="N1598">
        <v>1</v>
      </c>
      <c r="O1598" t="s">
        <v>13769</v>
      </c>
      <c r="P1598" t="s">
        <v>13850</v>
      </c>
      <c r="Q1598">
        <v>270103</v>
      </c>
      <c r="R1598" t="s">
        <v>13539</v>
      </c>
      <c r="S1598">
        <v>270103008</v>
      </c>
      <c r="T1598" t="s">
        <v>13735</v>
      </c>
      <c r="U1598">
        <v>0</v>
      </c>
      <c r="V1598">
        <v>0</v>
      </c>
      <c r="W1598">
        <v>85466.533191991897</v>
      </c>
    </row>
    <row r="1599" spans="6:23" x14ac:dyDescent="0.25">
      <c r="F1599">
        <v>13</v>
      </c>
      <c r="G1599">
        <v>13602</v>
      </c>
      <c r="H1599" t="s">
        <v>10679</v>
      </c>
      <c r="I1599" t="s">
        <v>1966</v>
      </c>
      <c r="J1599">
        <v>1</v>
      </c>
      <c r="K1599" t="s">
        <v>13847</v>
      </c>
      <c r="L1599">
        <v>2</v>
      </c>
      <c r="M1599" t="s">
        <v>13770</v>
      </c>
      <c r="N1599">
        <v>1</v>
      </c>
      <c r="O1599" t="s">
        <v>13769</v>
      </c>
      <c r="P1599" t="s">
        <v>13851</v>
      </c>
      <c r="Q1599">
        <v>270103</v>
      </c>
      <c r="R1599" t="s">
        <v>13539</v>
      </c>
      <c r="S1599">
        <v>270103008</v>
      </c>
      <c r="T1599" t="s">
        <v>13735</v>
      </c>
      <c r="U1599">
        <v>0</v>
      </c>
      <c r="V1599">
        <v>0</v>
      </c>
      <c r="W1599">
        <v>44447.698901791315</v>
      </c>
    </row>
    <row r="1600" spans="6:23" x14ac:dyDescent="0.25">
      <c r="F1600">
        <v>13</v>
      </c>
      <c r="G1600">
        <v>13602</v>
      </c>
      <c r="H1600" t="s">
        <v>10679</v>
      </c>
      <c r="I1600" t="s">
        <v>1966</v>
      </c>
      <c r="J1600">
        <v>2</v>
      </c>
      <c r="K1600" t="s">
        <v>13852</v>
      </c>
      <c r="L1600">
        <v>1</v>
      </c>
      <c r="M1600" t="s">
        <v>8278</v>
      </c>
      <c r="N1600">
        <v>1</v>
      </c>
      <c r="O1600" t="s">
        <v>13769</v>
      </c>
      <c r="P1600" t="s">
        <v>13848</v>
      </c>
      <c r="Q1600">
        <v>270103</v>
      </c>
      <c r="R1600" t="s">
        <v>13539</v>
      </c>
      <c r="S1600">
        <v>270103008</v>
      </c>
      <c r="T1600" t="s">
        <v>13735</v>
      </c>
      <c r="U1600">
        <v>0</v>
      </c>
      <c r="V1600">
        <v>0</v>
      </c>
      <c r="W1600">
        <v>104304.334933187</v>
      </c>
    </row>
    <row r="1601" spans="6:23" x14ac:dyDescent="0.25">
      <c r="F1601">
        <v>13</v>
      </c>
      <c r="G1601">
        <v>13602</v>
      </c>
      <c r="H1601" t="s">
        <v>10679</v>
      </c>
      <c r="I1601" t="s">
        <v>1966</v>
      </c>
      <c r="J1601">
        <v>2</v>
      </c>
      <c r="K1601" t="s">
        <v>13852</v>
      </c>
      <c r="L1601">
        <v>1</v>
      </c>
      <c r="M1601" t="s">
        <v>8278</v>
      </c>
      <c r="N1601">
        <v>1</v>
      </c>
      <c r="O1601" t="s">
        <v>13769</v>
      </c>
      <c r="P1601" t="s">
        <v>13849</v>
      </c>
      <c r="Q1601">
        <v>270103</v>
      </c>
      <c r="R1601" t="s">
        <v>13539</v>
      </c>
      <c r="S1601">
        <v>270103008</v>
      </c>
      <c r="T1601" t="s">
        <v>13735</v>
      </c>
      <c r="U1601">
        <v>0</v>
      </c>
      <c r="V1601">
        <v>0</v>
      </c>
      <c r="W1601">
        <v>25609.897160596218</v>
      </c>
    </row>
    <row r="1602" spans="6:23" x14ac:dyDescent="0.25">
      <c r="F1602">
        <v>13</v>
      </c>
      <c r="G1602">
        <v>13602</v>
      </c>
      <c r="H1602" t="s">
        <v>10679</v>
      </c>
      <c r="I1602" t="s">
        <v>1966</v>
      </c>
      <c r="J1602">
        <v>3</v>
      </c>
      <c r="K1602" t="s">
        <v>13853</v>
      </c>
      <c r="L1602">
        <v>1</v>
      </c>
      <c r="M1602" t="s">
        <v>8278</v>
      </c>
      <c r="N1602">
        <v>1</v>
      </c>
      <c r="O1602" t="s">
        <v>13769</v>
      </c>
      <c r="P1602" t="s">
        <v>13848</v>
      </c>
      <c r="Q1602">
        <v>270103</v>
      </c>
      <c r="R1602" t="s">
        <v>13539</v>
      </c>
      <c r="S1602">
        <v>270103008</v>
      </c>
      <c r="T1602" t="s">
        <v>13735</v>
      </c>
      <c r="U1602">
        <v>0</v>
      </c>
      <c r="V1602">
        <v>0</v>
      </c>
      <c r="W1602">
        <v>85466.533191991897</v>
      </c>
    </row>
    <row r="1603" spans="6:23" x14ac:dyDescent="0.25">
      <c r="F1603">
        <v>13</v>
      </c>
      <c r="G1603">
        <v>13602</v>
      </c>
      <c r="H1603" t="s">
        <v>10679</v>
      </c>
      <c r="I1603" t="s">
        <v>1966</v>
      </c>
      <c r="J1603">
        <v>3</v>
      </c>
      <c r="K1603" t="s">
        <v>13853</v>
      </c>
      <c r="L1603">
        <v>1</v>
      </c>
      <c r="M1603" t="s">
        <v>8278</v>
      </c>
      <c r="N1603">
        <v>1</v>
      </c>
      <c r="O1603" t="s">
        <v>13769</v>
      </c>
      <c r="P1603" t="s">
        <v>13849</v>
      </c>
      <c r="Q1603">
        <v>270103</v>
      </c>
      <c r="R1603" t="s">
        <v>13539</v>
      </c>
      <c r="S1603">
        <v>270103008</v>
      </c>
      <c r="T1603" t="s">
        <v>13735</v>
      </c>
      <c r="U1603">
        <v>0</v>
      </c>
      <c r="V1603">
        <v>0</v>
      </c>
      <c r="W1603">
        <v>44447.698901791315</v>
      </c>
    </row>
    <row r="1604" spans="6:23" x14ac:dyDescent="0.25">
      <c r="F1604">
        <v>13</v>
      </c>
      <c r="G1604">
        <v>13603</v>
      </c>
      <c r="H1604" t="s">
        <v>10679</v>
      </c>
      <c r="I1604" t="s">
        <v>1969</v>
      </c>
      <c r="J1604">
        <v>1</v>
      </c>
      <c r="K1604" t="s">
        <v>13847</v>
      </c>
      <c r="L1604">
        <v>1</v>
      </c>
      <c r="M1604" t="s">
        <v>8278</v>
      </c>
      <c r="N1604">
        <v>1</v>
      </c>
      <c r="O1604" t="s">
        <v>13769</v>
      </c>
      <c r="P1604" t="s">
        <v>13848</v>
      </c>
      <c r="Q1604">
        <v>270103</v>
      </c>
      <c r="R1604" t="s">
        <v>13539</v>
      </c>
      <c r="S1604">
        <v>270103008</v>
      </c>
      <c r="T1604" t="s">
        <v>13735</v>
      </c>
      <c r="U1604">
        <v>0</v>
      </c>
      <c r="V1604">
        <v>105152.94742804965</v>
      </c>
      <c r="W1604">
        <v>98597.549708339837</v>
      </c>
    </row>
    <row r="1605" spans="6:23" x14ac:dyDescent="0.25">
      <c r="F1605">
        <v>13</v>
      </c>
      <c r="G1605">
        <v>13603</v>
      </c>
      <c r="H1605" t="s">
        <v>10679</v>
      </c>
      <c r="I1605" t="s">
        <v>1969</v>
      </c>
      <c r="J1605">
        <v>1</v>
      </c>
      <c r="K1605" t="s">
        <v>13847</v>
      </c>
      <c r="L1605">
        <v>1</v>
      </c>
      <c r="M1605" t="s">
        <v>8278</v>
      </c>
      <c r="N1605">
        <v>1</v>
      </c>
      <c r="O1605" t="s">
        <v>13769</v>
      </c>
      <c r="P1605" t="s">
        <v>13849</v>
      </c>
      <c r="Q1605">
        <v>270103</v>
      </c>
      <c r="R1605" t="s">
        <v>13539</v>
      </c>
      <c r="S1605">
        <v>270103008</v>
      </c>
      <c r="T1605" t="s">
        <v>13735</v>
      </c>
      <c r="U1605">
        <v>0</v>
      </c>
      <c r="V1605">
        <v>8304.4427035026038</v>
      </c>
      <c r="W1605">
        <v>18534.827467048428</v>
      </c>
    </row>
    <row r="1606" spans="6:23" x14ac:dyDescent="0.25">
      <c r="F1606">
        <v>13</v>
      </c>
      <c r="G1606">
        <v>13603</v>
      </c>
      <c r="H1606" t="s">
        <v>10679</v>
      </c>
      <c r="I1606" t="s">
        <v>1969</v>
      </c>
      <c r="J1606">
        <v>1</v>
      </c>
      <c r="K1606" t="s">
        <v>13847</v>
      </c>
      <c r="L1606">
        <v>2</v>
      </c>
      <c r="M1606" t="s">
        <v>13770</v>
      </c>
      <c r="N1606">
        <v>1</v>
      </c>
      <c r="O1606" t="s">
        <v>13769</v>
      </c>
      <c r="P1606" t="s">
        <v>13850</v>
      </c>
      <c r="Q1606">
        <v>270103</v>
      </c>
      <c r="R1606" t="s">
        <v>13539</v>
      </c>
      <c r="S1606">
        <v>270103008</v>
      </c>
      <c r="T1606" t="s">
        <v>13735</v>
      </c>
      <c r="U1606">
        <v>0</v>
      </c>
      <c r="V1606">
        <v>62559.76366826117</v>
      </c>
      <c r="W1606">
        <v>77997.220093621596</v>
      </c>
    </row>
    <row r="1607" spans="6:23" x14ac:dyDescent="0.25">
      <c r="F1607">
        <v>13</v>
      </c>
      <c r="G1607">
        <v>13603</v>
      </c>
      <c r="H1607" t="s">
        <v>10679</v>
      </c>
      <c r="I1607" t="s">
        <v>1969</v>
      </c>
      <c r="J1607">
        <v>1</v>
      </c>
      <c r="K1607" t="s">
        <v>13847</v>
      </c>
      <c r="L1607">
        <v>2</v>
      </c>
      <c r="M1607" t="s">
        <v>13770</v>
      </c>
      <c r="N1607">
        <v>1</v>
      </c>
      <c r="O1607" t="s">
        <v>13769</v>
      </c>
      <c r="P1607" t="s">
        <v>13851</v>
      </c>
      <c r="Q1607">
        <v>270103</v>
      </c>
      <c r="R1607" t="s">
        <v>13539</v>
      </c>
      <c r="S1607">
        <v>270103008</v>
      </c>
      <c r="T1607" t="s">
        <v>13735</v>
      </c>
      <c r="U1607">
        <v>0</v>
      </c>
      <c r="V1607">
        <v>50897.626463291082</v>
      </c>
      <c r="W1607">
        <v>39135.15708176668</v>
      </c>
    </row>
    <row r="1608" spans="6:23" x14ac:dyDescent="0.25">
      <c r="F1608">
        <v>13</v>
      </c>
      <c r="G1608">
        <v>13603</v>
      </c>
      <c r="H1608" t="s">
        <v>10679</v>
      </c>
      <c r="I1608" t="s">
        <v>1969</v>
      </c>
      <c r="J1608">
        <v>2</v>
      </c>
      <c r="K1608" t="s">
        <v>13852</v>
      </c>
      <c r="L1608">
        <v>1</v>
      </c>
      <c r="M1608" t="s">
        <v>8278</v>
      </c>
      <c r="N1608">
        <v>1</v>
      </c>
      <c r="O1608" t="s">
        <v>13769</v>
      </c>
      <c r="P1608" t="s">
        <v>13848</v>
      </c>
      <c r="Q1608">
        <v>270103</v>
      </c>
      <c r="R1608" t="s">
        <v>13539</v>
      </c>
      <c r="S1608">
        <v>270103008</v>
      </c>
      <c r="T1608" t="s">
        <v>13735</v>
      </c>
      <c r="U1608">
        <v>0</v>
      </c>
      <c r="V1608">
        <v>113457.39013155224</v>
      </c>
      <c r="W1608">
        <v>117132.37717538829</v>
      </c>
    </row>
    <row r="1609" spans="6:23" x14ac:dyDescent="0.25">
      <c r="F1609">
        <v>13</v>
      </c>
      <c r="G1609">
        <v>13603</v>
      </c>
      <c r="H1609" t="s">
        <v>10679</v>
      </c>
      <c r="I1609" t="s">
        <v>1969</v>
      </c>
      <c r="J1609">
        <v>3</v>
      </c>
      <c r="K1609" t="s">
        <v>13853</v>
      </c>
      <c r="L1609">
        <v>1</v>
      </c>
      <c r="M1609" t="s">
        <v>8278</v>
      </c>
      <c r="N1609">
        <v>1</v>
      </c>
      <c r="O1609" t="s">
        <v>13769</v>
      </c>
      <c r="P1609" t="s">
        <v>13848</v>
      </c>
      <c r="Q1609">
        <v>270103</v>
      </c>
      <c r="R1609" t="s">
        <v>13539</v>
      </c>
      <c r="S1609">
        <v>270103008</v>
      </c>
      <c r="T1609" t="s">
        <v>13735</v>
      </c>
      <c r="U1609">
        <v>0</v>
      </c>
      <c r="V1609">
        <v>105152.94742804965</v>
      </c>
      <c r="W1609">
        <v>98597.549708339837</v>
      </c>
    </row>
    <row r="1610" spans="6:23" x14ac:dyDescent="0.25">
      <c r="F1610">
        <v>13</v>
      </c>
      <c r="G1610">
        <v>13603</v>
      </c>
      <c r="H1610" t="s">
        <v>10679</v>
      </c>
      <c r="I1610" t="s">
        <v>1969</v>
      </c>
      <c r="J1610">
        <v>3</v>
      </c>
      <c r="K1610" t="s">
        <v>13853</v>
      </c>
      <c r="L1610">
        <v>1</v>
      </c>
      <c r="M1610" t="s">
        <v>8278</v>
      </c>
      <c r="N1610">
        <v>1</v>
      </c>
      <c r="O1610" t="s">
        <v>13769</v>
      </c>
      <c r="P1610" t="s">
        <v>13849</v>
      </c>
      <c r="Q1610">
        <v>270103</v>
      </c>
      <c r="R1610" t="s">
        <v>13539</v>
      </c>
      <c r="S1610">
        <v>270103008</v>
      </c>
      <c r="T1610" t="s">
        <v>13735</v>
      </c>
      <c r="U1610">
        <v>0</v>
      </c>
      <c r="V1610">
        <v>8304.4427035026038</v>
      </c>
      <c r="W1610">
        <v>18534.827467048428</v>
      </c>
    </row>
    <row r="1611" spans="6:23" x14ac:dyDescent="0.25">
      <c r="F1611">
        <v>13</v>
      </c>
      <c r="G1611">
        <v>13604</v>
      </c>
      <c r="H1611" t="s">
        <v>10679</v>
      </c>
      <c r="I1611" t="s">
        <v>1972</v>
      </c>
      <c r="J1611">
        <v>1</v>
      </c>
      <c r="K1611" t="s">
        <v>13847</v>
      </c>
      <c r="L1611">
        <v>1</v>
      </c>
      <c r="M1611" t="s">
        <v>8278</v>
      </c>
      <c r="N1611">
        <v>1</v>
      </c>
      <c r="O1611" t="s">
        <v>13769</v>
      </c>
      <c r="P1611" t="s">
        <v>13848</v>
      </c>
      <c r="Q1611">
        <v>270103</v>
      </c>
      <c r="R1611" t="s">
        <v>13539</v>
      </c>
      <c r="S1611">
        <v>270103008</v>
      </c>
      <c r="T1611" t="s">
        <v>13735</v>
      </c>
      <c r="U1611">
        <v>39656.348015818898</v>
      </c>
      <c r="V1611">
        <v>26575.866728057845</v>
      </c>
      <c r="W1611">
        <v>0</v>
      </c>
    </row>
    <row r="1612" spans="6:23" x14ac:dyDescent="0.25">
      <c r="F1612">
        <v>13</v>
      </c>
      <c r="G1612">
        <v>13604</v>
      </c>
      <c r="H1612" t="s">
        <v>10679</v>
      </c>
      <c r="I1612" t="s">
        <v>1972</v>
      </c>
      <c r="J1612">
        <v>1</v>
      </c>
      <c r="K1612" t="s">
        <v>13847</v>
      </c>
      <c r="L1612">
        <v>1</v>
      </c>
      <c r="M1612" t="s">
        <v>8278</v>
      </c>
      <c r="N1612">
        <v>1</v>
      </c>
      <c r="O1612" t="s">
        <v>13769</v>
      </c>
      <c r="P1612" t="s">
        <v>13849</v>
      </c>
      <c r="Q1612">
        <v>270103</v>
      </c>
      <c r="R1612" t="s">
        <v>13539</v>
      </c>
      <c r="S1612">
        <v>270103008</v>
      </c>
      <c r="T1612" t="s">
        <v>13735</v>
      </c>
      <c r="U1612">
        <v>0</v>
      </c>
      <c r="V1612">
        <v>10693.591213270245</v>
      </c>
      <c r="W1612">
        <v>0</v>
      </c>
    </row>
    <row r="1613" spans="6:23" x14ac:dyDescent="0.25">
      <c r="F1613">
        <v>13</v>
      </c>
      <c r="G1613">
        <v>13604</v>
      </c>
      <c r="H1613" t="s">
        <v>10679</v>
      </c>
      <c r="I1613" t="s">
        <v>1972</v>
      </c>
      <c r="J1613">
        <v>1</v>
      </c>
      <c r="K1613" t="s">
        <v>13847</v>
      </c>
      <c r="L1613">
        <v>2</v>
      </c>
      <c r="M1613" t="s">
        <v>13770</v>
      </c>
      <c r="N1613">
        <v>1</v>
      </c>
      <c r="O1613" t="s">
        <v>13769</v>
      </c>
      <c r="P1613" t="s">
        <v>13850</v>
      </c>
      <c r="Q1613">
        <v>270103</v>
      </c>
      <c r="R1613" t="s">
        <v>13539</v>
      </c>
      <c r="S1613">
        <v>270103008</v>
      </c>
      <c r="T1613" t="s">
        <v>13735</v>
      </c>
      <c r="U1613">
        <v>20871.403245602072</v>
      </c>
      <c r="V1613">
        <v>26575.866728057845</v>
      </c>
      <c r="W1613">
        <v>0</v>
      </c>
    </row>
    <row r="1614" spans="6:23" x14ac:dyDescent="0.25">
      <c r="F1614">
        <v>13</v>
      </c>
      <c r="G1614">
        <v>13604</v>
      </c>
      <c r="H1614" t="s">
        <v>10679</v>
      </c>
      <c r="I1614" t="s">
        <v>1972</v>
      </c>
      <c r="J1614">
        <v>1</v>
      </c>
      <c r="K1614" t="s">
        <v>13847</v>
      </c>
      <c r="L1614">
        <v>2</v>
      </c>
      <c r="M1614" t="s">
        <v>13770</v>
      </c>
      <c r="N1614">
        <v>1</v>
      </c>
      <c r="O1614" t="s">
        <v>13769</v>
      </c>
      <c r="P1614" t="s">
        <v>13851</v>
      </c>
      <c r="Q1614">
        <v>270103</v>
      </c>
      <c r="R1614" t="s">
        <v>13539</v>
      </c>
      <c r="S1614">
        <v>270103008</v>
      </c>
      <c r="T1614" t="s">
        <v>13735</v>
      </c>
      <c r="U1614">
        <v>18784.944770216829</v>
      </c>
      <c r="V1614">
        <v>10693.591213270245</v>
      </c>
      <c r="W1614">
        <v>0</v>
      </c>
    </row>
    <row r="1615" spans="6:23" x14ac:dyDescent="0.25">
      <c r="F1615">
        <v>13</v>
      </c>
      <c r="G1615">
        <v>13604</v>
      </c>
      <c r="H1615" t="s">
        <v>10679</v>
      </c>
      <c r="I1615" t="s">
        <v>1972</v>
      </c>
      <c r="J1615">
        <v>2</v>
      </c>
      <c r="K1615" t="s">
        <v>13852</v>
      </c>
      <c r="L1615">
        <v>1</v>
      </c>
      <c r="M1615" t="s">
        <v>8278</v>
      </c>
      <c r="N1615">
        <v>1</v>
      </c>
      <c r="O1615" t="s">
        <v>13769</v>
      </c>
      <c r="P1615" t="s">
        <v>13848</v>
      </c>
      <c r="Q1615">
        <v>270103</v>
      </c>
      <c r="R1615" t="s">
        <v>13539</v>
      </c>
      <c r="S1615">
        <v>270103008</v>
      </c>
      <c r="T1615" t="s">
        <v>13735</v>
      </c>
      <c r="U1615">
        <v>39656.348015818898</v>
      </c>
      <c r="V1615">
        <v>26575.866728057845</v>
      </c>
      <c r="W1615">
        <v>0</v>
      </c>
    </row>
    <row r="1616" spans="6:23" x14ac:dyDescent="0.25">
      <c r="F1616">
        <v>13</v>
      </c>
      <c r="G1616">
        <v>13604</v>
      </c>
      <c r="H1616" t="s">
        <v>10679</v>
      </c>
      <c r="I1616" t="s">
        <v>1972</v>
      </c>
      <c r="J1616">
        <v>2</v>
      </c>
      <c r="K1616" t="s">
        <v>13852</v>
      </c>
      <c r="L1616">
        <v>1</v>
      </c>
      <c r="M1616" t="s">
        <v>8278</v>
      </c>
      <c r="N1616">
        <v>1</v>
      </c>
      <c r="O1616" t="s">
        <v>13769</v>
      </c>
      <c r="P1616" t="s">
        <v>13849</v>
      </c>
      <c r="Q1616">
        <v>270103</v>
      </c>
      <c r="R1616" t="s">
        <v>13539</v>
      </c>
      <c r="S1616">
        <v>270103008</v>
      </c>
      <c r="T1616" t="s">
        <v>13735</v>
      </c>
      <c r="U1616">
        <v>0</v>
      </c>
      <c r="V1616">
        <v>10693.591213270245</v>
      </c>
      <c r="W1616">
        <v>0</v>
      </c>
    </row>
    <row r="1617" spans="6:23" x14ac:dyDescent="0.25">
      <c r="F1617">
        <v>13</v>
      </c>
      <c r="G1617">
        <v>13604</v>
      </c>
      <c r="H1617" t="s">
        <v>10679</v>
      </c>
      <c r="I1617" t="s">
        <v>1972</v>
      </c>
      <c r="J1617">
        <v>3</v>
      </c>
      <c r="K1617" t="s">
        <v>13853</v>
      </c>
      <c r="L1617">
        <v>1</v>
      </c>
      <c r="M1617" t="s">
        <v>8278</v>
      </c>
      <c r="N1617">
        <v>1</v>
      </c>
      <c r="O1617" t="s">
        <v>13769</v>
      </c>
      <c r="P1617" t="s">
        <v>13848</v>
      </c>
      <c r="Q1617">
        <v>270103</v>
      </c>
      <c r="R1617" t="s">
        <v>13539</v>
      </c>
      <c r="S1617">
        <v>270103008</v>
      </c>
      <c r="T1617" t="s">
        <v>13735</v>
      </c>
      <c r="U1617">
        <v>39656.348015818898</v>
      </c>
      <c r="V1617">
        <v>26575.866728057845</v>
      </c>
      <c r="W1617">
        <v>0</v>
      </c>
    </row>
    <row r="1618" spans="6:23" x14ac:dyDescent="0.25">
      <c r="F1618">
        <v>13</v>
      </c>
      <c r="G1618">
        <v>13604</v>
      </c>
      <c r="H1618" t="s">
        <v>10679</v>
      </c>
      <c r="I1618" t="s">
        <v>1972</v>
      </c>
      <c r="J1618">
        <v>3</v>
      </c>
      <c r="K1618" t="s">
        <v>13853</v>
      </c>
      <c r="L1618">
        <v>1</v>
      </c>
      <c r="M1618" t="s">
        <v>8278</v>
      </c>
      <c r="N1618">
        <v>1</v>
      </c>
      <c r="O1618" t="s">
        <v>13769</v>
      </c>
      <c r="P1618" t="s">
        <v>13849</v>
      </c>
      <c r="Q1618">
        <v>270103</v>
      </c>
      <c r="R1618" t="s">
        <v>13539</v>
      </c>
      <c r="S1618">
        <v>270103008</v>
      </c>
      <c r="T1618" t="s">
        <v>13735</v>
      </c>
      <c r="U1618">
        <v>0</v>
      </c>
      <c r="V1618">
        <v>10693.591213270245</v>
      </c>
      <c r="W1618">
        <v>0</v>
      </c>
    </row>
    <row r="1619" spans="6:23" x14ac:dyDescent="0.25">
      <c r="F1619">
        <v>13</v>
      </c>
      <c r="G1619">
        <v>13605</v>
      </c>
      <c r="H1619" t="s">
        <v>10679</v>
      </c>
      <c r="I1619" t="s">
        <v>1975</v>
      </c>
      <c r="J1619">
        <v>1</v>
      </c>
      <c r="K1619" t="s">
        <v>13847</v>
      </c>
      <c r="L1619">
        <v>1</v>
      </c>
      <c r="M1619" t="s">
        <v>8278</v>
      </c>
      <c r="N1619">
        <v>1</v>
      </c>
      <c r="O1619" t="s">
        <v>13769</v>
      </c>
      <c r="P1619" t="s">
        <v>13848</v>
      </c>
      <c r="Q1619">
        <v>270103</v>
      </c>
      <c r="R1619" t="s">
        <v>13539</v>
      </c>
      <c r="S1619">
        <v>270103008</v>
      </c>
      <c r="T1619" t="s">
        <v>13735</v>
      </c>
      <c r="U1619">
        <v>48451.06440252137</v>
      </c>
      <c r="V1619">
        <v>72154.272940357332</v>
      </c>
      <c r="W1619">
        <v>53778.73377148719</v>
      </c>
    </row>
    <row r="1620" spans="6:23" x14ac:dyDescent="0.25">
      <c r="F1620">
        <v>13</v>
      </c>
      <c r="G1620">
        <v>13605</v>
      </c>
      <c r="H1620" t="s">
        <v>10679</v>
      </c>
      <c r="I1620" t="s">
        <v>1975</v>
      </c>
      <c r="J1620">
        <v>1</v>
      </c>
      <c r="K1620" t="s">
        <v>13847</v>
      </c>
      <c r="L1620">
        <v>1</v>
      </c>
      <c r="M1620" t="s">
        <v>8278</v>
      </c>
      <c r="N1620">
        <v>1</v>
      </c>
      <c r="O1620" t="s">
        <v>13769</v>
      </c>
      <c r="P1620" t="s">
        <v>13849</v>
      </c>
      <c r="Q1620">
        <v>270103</v>
      </c>
      <c r="R1620" t="s">
        <v>13539</v>
      </c>
      <c r="S1620">
        <v>270103008</v>
      </c>
      <c r="T1620" t="s">
        <v>13735</v>
      </c>
      <c r="U1620">
        <v>0</v>
      </c>
      <c r="V1620">
        <v>14885.706402788499</v>
      </c>
      <c r="W1620">
        <v>21283.792876822179</v>
      </c>
    </row>
    <row r="1621" spans="6:23" x14ac:dyDescent="0.25">
      <c r="F1621">
        <v>13</v>
      </c>
      <c r="G1621">
        <v>13605</v>
      </c>
      <c r="H1621" t="s">
        <v>10679</v>
      </c>
      <c r="I1621" t="s">
        <v>1975</v>
      </c>
      <c r="J1621">
        <v>1</v>
      </c>
      <c r="K1621" t="s">
        <v>13847</v>
      </c>
      <c r="L1621">
        <v>2</v>
      </c>
      <c r="M1621" t="s">
        <v>13770</v>
      </c>
      <c r="N1621">
        <v>1</v>
      </c>
      <c r="O1621" t="s">
        <v>13769</v>
      </c>
      <c r="P1621" t="s">
        <v>13850</v>
      </c>
      <c r="Q1621">
        <v>270103</v>
      </c>
      <c r="R1621" t="s">
        <v>13539</v>
      </c>
      <c r="S1621">
        <v>270103008</v>
      </c>
      <c r="T1621" t="s">
        <v>13735</v>
      </c>
      <c r="U1621">
        <v>33369.972408533169</v>
      </c>
      <c r="V1621">
        <v>30072.429631323848</v>
      </c>
      <c r="W1621">
        <v>24487.266934643278</v>
      </c>
    </row>
    <row r="1622" spans="6:23" x14ac:dyDescent="0.25">
      <c r="F1622">
        <v>13</v>
      </c>
      <c r="G1622">
        <v>13605</v>
      </c>
      <c r="H1622" t="s">
        <v>10679</v>
      </c>
      <c r="I1622" t="s">
        <v>1975</v>
      </c>
      <c r="J1622">
        <v>1</v>
      </c>
      <c r="K1622" t="s">
        <v>13847</v>
      </c>
      <c r="L1622">
        <v>2</v>
      </c>
      <c r="M1622" t="s">
        <v>13770</v>
      </c>
      <c r="N1622">
        <v>1</v>
      </c>
      <c r="O1622" t="s">
        <v>13769</v>
      </c>
      <c r="P1622" t="s">
        <v>13851</v>
      </c>
      <c r="Q1622">
        <v>270103</v>
      </c>
      <c r="R1622" t="s">
        <v>13539</v>
      </c>
      <c r="S1622">
        <v>270103008</v>
      </c>
      <c r="T1622" t="s">
        <v>13735</v>
      </c>
      <c r="U1622">
        <v>15081.091993988201</v>
      </c>
      <c r="V1622">
        <v>56967.549711821986</v>
      </c>
      <c r="W1622">
        <v>50575.259713666084</v>
      </c>
    </row>
    <row r="1623" spans="6:23" x14ac:dyDescent="0.25">
      <c r="F1623">
        <v>13</v>
      </c>
      <c r="G1623">
        <v>13605</v>
      </c>
      <c r="H1623" t="s">
        <v>10679</v>
      </c>
      <c r="I1623" t="s">
        <v>1975</v>
      </c>
      <c r="J1623">
        <v>2</v>
      </c>
      <c r="K1623" t="s">
        <v>13852</v>
      </c>
      <c r="L1623">
        <v>1</v>
      </c>
      <c r="M1623" t="s">
        <v>8278</v>
      </c>
      <c r="N1623">
        <v>1</v>
      </c>
      <c r="O1623" t="s">
        <v>13769</v>
      </c>
      <c r="P1623" t="s">
        <v>13848</v>
      </c>
      <c r="Q1623">
        <v>270103</v>
      </c>
      <c r="R1623" t="s">
        <v>13539</v>
      </c>
      <c r="S1623">
        <v>270103008</v>
      </c>
      <c r="T1623" t="s">
        <v>13735</v>
      </c>
      <c r="U1623">
        <v>48451.06440252137</v>
      </c>
      <c r="V1623">
        <v>87039.979343145824</v>
      </c>
      <c r="W1623">
        <v>75062.526648309358</v>
      </c>
    </row>
    <row r="1624" spans="6:23" x14ac:dyDescent="0.25">
      <c r="F1624">
        <v>13</v>
      </c>
      <c r="G1624">
        <v>13605</v>
      </c>
      <c r="H1624" t="s">
        <v>10679</v>
      </c>
      <c r="I1624" t="s">
        <v>1975</v>
      </c>
      <c r="J1624">
        <v>3</v>
      </c>
      <c r="K1624" t="s">
        <v>13853</v>
      </c>
      <c r="L1624">
        <v>1</v>
      </c>
      <c r="M1624" t="s">
        <v>8278</v>
      </c>
      <c r="N1624">
        <v>1</v>
      </c>
      <c r="O1624" t="s">
        <v>13769</v>
      </c>
      <c r="P1624" t="s">
        <v>13848</v>
      </c>
      <c r="Q1624">
        <v>270103</v>
      </c>
      <c r="R1624" t="s">
        <v>13539</v>
      </c>
      <c r="S1624">
        <v>270103008</v>
      </c>
      <c r="T1624" t="s">
        <v>13735</v>
      </c>
      <c r="U1624">
        <v>48451.06440252137</v>
      </c>
      <c r="V1624">
        <v>72154.272940357332</v>
      </c>
      <c r="W1624">
        <v>53778.73377148719</v>
      </c>
    </row>
    <row r="1625" spans="6:23" x14ac:dyDescent="0.25">
      <c r="F1625">
        <v>13</v>
      </c>
      <c r="G1625">
        <v>13605</v>
      </c>
      <c r="H1625" t="s">
        <v>10679</v>
      </c>
      <c r="I1625" t="s">
        <v>1975</v>
      </c>
      <c r="J1625">
        <v>3</v>
      </c>
      <c r="K1625" t="s">
        <v>13853</v>
      </c>
      <c r="L1625">
        <v>1</v>
      </c>
      <c r="M1625" t="s">
        <v>8278</v>
      </c>
      <c r="N1625">
        <v>1</v>
      </c>
      <c r="O1625" t="s">
        <v>13769</v>
      </c>
      <c r="P1625" t="s">
        <v>13849</v>
      </c>
      <c r="Q1625">
        <v>270103</v>
      </c>
      <c r="R1625" t="s">
        <v>13539</v>
      </c>
      <c r="S1625">
        <v>270103008</v>
      </c>
      <c r="T1625" t="s">
        <v>13735</v>
      </c>
      <c r="U1625">
        <v>0</v>
      </c>
      <c r="V1625">
        <v>14885.706402788499</v>
      </c>
      <c r="W1625">
        <v>21283.792876822179</v>
      </c>
    </row>
    <row r="1626" spans="6:23" x14ac:dyDescent="0.25">
      <c r="F1626">
        <v>14</v>
      </c>
      <c r="G1626">
        <v>14101</v>
      </c>
      <c r="H1626" t="s">
        <v>780</v>
      </c>
      <c r="I1626" t="s">
        <v>1978</v>
      </c>
      <c r="J1626">
        <v>1</v>
      </c>
      <c r="K1626" t="s">
        <v>13847</v>
      </c>
      <c r="L1626">
        <v>1</v>
      </c>
      <c r="M1626" t="s">
        <v>8278</v>
      </c>
      <c r="N1626">
        <v>1</v>
      </c>
      <c r="O1626" t="s">
        <v>13769</v>
      </c>
      <c r="P1626" t="s">
        <v>13848</v>
      </c>
      <c r="Q1626">
        <v>270103</v>
      </c>
      <c r="R1626" t="s">
        <v>13539</v>
      </c>
      <c r="S1626">
        <v>270103008</v>
      </c>
      <c r="T1626" t="s">
        <v>13735</v>
      </c>
      <c r="U1626">
        <v>42000.554637857655</v>
      </c>
      <c r="V1626">
        <v>54647.729978833711</v>
      </c>
      <c r="W1626">
        <v>48309.71854226866</v>
      </c>
    </row>
    <row r="1627" spans="6:23" x14ac:dyDescent="0.25">
      <c r="F1627">
        <v>14</v>
      </c>
      <c r="G1627">
        <v>14101</v>
      </c>
      <c r="H1627" t="s">
        <v>780</v>
      </c>
      <c r="I1627" t="s">
        <v>1978</v>
      </c>
      <c r="J1627">
        <v>1</v>
      </c>
      <c r="K1627" t="s">
        <v>13847</v>
      </c>
      <c r="L1627">
        <v>1</v>
      </c>
      <c r="M1627" t="s">
        <v>8278</v>
      </c>
      <c r="N1627">
        <v>1</v>
      </c>
      <c r="O1627" t="s">
        <v>13769</v>
      </c>
      <c r="P1627" t="s">
        <v>13849</v>
      </c>
      <c r="Q1627">
        <v>270103</v>
      </c>
      <c r="R1627" t="s">
        <v>13539</v>
      </c>
      <c r="S1627">
        <v>270103008</v>
      </c>
      <c r="T1627" t="s">
        <v>13735</v>
      </c>
      <c r="U1627">
        <v>13021.932310066677</v>
      </c>
      <c r="V1627">
        <v>6919.1873356892138</v>
      </c>
      <c r="W1627">
        <v>15395.74243866436</v>
      </c>
    </row>
    <row r="1628" spans="6:23" x14ac:dyDescent="0.25">
      <c r="F1628">
        <v>14</v>
      </c>
      <c r="G1628">
        <v>14101</v>
      </c>
      <c r="H1628" t="s">
        <v>780</v>
      </c>
      <c r="I1628" t="s">
        <v>1978</v>
      </c>
      <c r="J1628">
        <v>1</v>
      </c>
      <c r="K1628" t="s">
        <v>13847</v>
      </c>
      <c r="L1628">
        <v>2</v>
      </c>
      <c r="M1628" t="s">
        <v>13770</v>
      </c>
      <c r="N1628">
        <v>1</v>
      </c>
      <c r="O1628" t="s">
        <v>13769</v>
      </c>
      <c r="P1628" t="s">
        <v>13850</v>
      </c>
      <c r="Q1628">
        <v>270103</v>
      </c>
      <c r="R1628" t="s">
        <v>13539</v>
      </c>
      <c r="S1628">
        <v>270103008</v>
      </c>
      <c r="T1628" t="s">
        <v>13735</v>
      </c>
      <c r="U1628">
        <v>38153.05593402221</v>
      </c>
      <c r="V1628">
        <v>50204.280022339088</v>
      </c>
      <c r="W1628">
        <v>34269.857427917457</v>
      </c>
    </row>
    <row r="1629" spans="6:23" x14ac:dyDescent="0.25">
      <c r="F1629">
        <v>14</v>
      </c>
      <c r="G1629">
        <v>14101</v>
      </c>
      <c r="H1629" t="s">
        <v>780</v>
      </c>
      <c r="I1629" t="s">
        <v>1978</v>
      </c>
      <c r="J1629">
        <v>1</v>
      </c>
      <c r="K1629" t="s">
        <v>13847</v>
      </c>
      <c r="L1629">
        <v>2</v>
      </c>
      <c r="M1629" t="s">
        <v>13770</v>
      </c>
      <c r="N1629">
        <v>1</v>
      </c>
      <c r="O1629" t="s">
        <v>13769</v>
      </c>
      <c r="P1629" t="s">
        <v>13851</v>
      </c>
      <c r="Q1629">
        <v>270103</v>
      </c>
      <c r="R1629" t="s">
        <v>13539</v>
      </c>
      <c r="S1629">
        <v>270103008</v>
      </c>
      <c r="T1629" t="s">
        <v>13735</v>
      </c>
      <c r="U1629">
        <v>16869.431013902118</v>
      </c>
      <c r="V1629">
        <v>11362.63729218383</v>
      </c>
      <c r="W1629">
        <v>29435.603553015655</v>
      </c>
    </row>
    <row r="1630" spans="6:23" x14ac:dyDescent="0.25">
      <c r="F1630">
        <v>14</v>
      </c>
      <c r="G1630">
        <v>14101</v>
      </c>
      <c r="H1630" t="s">
        <v>780</v>
      </c>
      <c r="I1630" t="s">
        <v>1978</v>
      </c>
      <c r="J1630">
        <v>2</v>
      </c>
      <c r="K1630" t="s">
        <v>13852</v>
      </c>
      <c r="L1630">
        <v>1</v>
      </c>
      <c r="M1630" t="s">
        <v>8278</v>
      </c>
      <c r="N1630">
        <v>1</v>
      </c>
      <c r="O1630" t="s">
        <v>13769</v>
      </c>
      <c r="P1630" t="s">
        <v>13848</v>
      </c>
      <c r="Q1630">
        <v>270103</v>
      </c>
      <c r="R1630" t="s">
        <v>13539</v>
      </c>
      <c r="S1630">
        <v>270103008</v>
      </c>
      <c r="T1630" t="s">
        <v>13735</v>
      </c>
      <c r="U1630">
        <v>51712.745819115713</v>
      </c>
      <c r="V1630">
        <v>60002.5092781188</v>
      </c>
      <c r="W1630">
        <v>61919.342688046498</v>
      </c>
    </row>
    <row r="1631" spans="6:23" x14ac:dyDescent="0.25">
      <c r="F1631">
        <v>14</v>
      </c>
      <c r="G1631">
        <v>14101</v>
      </c>
      <c r="H1631" t="s">
        <v>780</v>
      </c>
      <c r="I1631" t="s">
        <v>1978</v>
      </c>
      <c r="J1631">
        <v>2</v>
      </c>
      <c r="K1631" t="s">
        <v>13852</v>
      </c>
      <c r="L1631">
        <v>1</v>
      </c>
      <c r="M1631" t="s">
        <v>8278</v>
      </c>
      <c r="N1631">
        <v>1</v>
      </c>
      <c r="O1631" t="s">
        <v>13769</v>
      </c>
      <c r="P1631" t="s">
        <v>13849</v>
      </c>
      <c r="Q1631">
        <v>270103</v>
      </c>
      <c r="R1631" t="s">
        <v>13539</v>
      </c>
      <c r="S1631">
        <v>270103008</v>
      </c>
      <c r="T1631" t="s">
        <v>13735</v>
      </c>
      <c r="U1631">
        <v>2925.1118318723852</v>
      </c>
      <c r="V1631">
        <v>1564.4080364041035</v>
      </c>
      <c r="W1631">
        <v>1786.1182928865194</v>
      </c>
    </row>
    <row r="1632" spans="6:23" x14ac:dyDescent="0.25">
      <c r="F1632">
        <v>14</v>
      </c>
      <c r="G1632">
        <v>14101</v>
      </c>
      <c r="H1632" t="s">
        <v>780</v>
      </c>
      <c r="I1632" t="s">
        <v>1978</v>
      </c>
      <c r="J1632">
        <v>2</v>
      </c>
      <c r="K1632" t="s">
        <v>13852</v>
      </c>
      <c r="L1632">
        <v>1</v>
      </c>
      <c r="M1632" t="s">
        <v>8278</v>
      </c>
      <c r="N1632">
        <v>1</v>
      </c>
      <c r="O1632" t="s">
        <v>13769</v>
      </c>
      <c r="P1632" t="s">
        <v>13854</v>
      </c>
      <c r="Q1632">
        <v>270103</v>
      </c>
      <c r="R1632" t="s">
        <v>13539</v>
      </c>
      <c r="S1632">
        <v>270103008</v>
      </c>
      <c r="T1632" t="s">
        <v>13735</v>
      </c>
      <c r="U1632">
        <v>384.62929693622868</v>
      </c>
      <c r="V1632">
        <v>0</v>
      </c>
      <c r="W1632">
        <v>0</v>
      </c>
    </row>
    <row r="1633" spans="6:23" x14ac:dyDescent="0.25">
      <c r="F1633">
        <v>14</v>
      </c>
      <c r="G1633">
        <v>14101</v>
      </c>
      <c r="H1633" t="s">
        <v>780</v>
      </c>
      <c r="I1633" t="s">
        <v>1978</v>
      </c>
      <c r="J1633">
        <v>3</v>
      </c>
      <c r="K1633" t="s">
        <v>13853</v>
      </c>
      <c r="L1633">
        <v>1</v>
      </c>
      <c r="M1633" t="s">
        <v>8278</v>
      </c>
      <c r="N1633">
        <v>1</v>
      </c>
      <c r="O1633" t="s">
        <v>13769</v>
      </c>
      <c r="P1633" t="s">
        <v>13848</v>
      </c>
      <c r="Q1633">
        <v>270103</v>
      </c>
      <c r="R1633" t="s">
        <v>13539</v>
      </c>
      <c r="S1633">
        <v>270103008</v>
      </c>
      <c r="T1633" t="s">
        <v>13735</v>
      </c>
      <c r="U1633">
        <v>42541.929416303945</v>
      </c>
      <c r="V1633">
        <v>54647.729978833711</v>
      </c>
      <c r="W1633">
        <v>48309.71854226866</v>
      </c>
    </row>
    <row r="1634" spans="6:23" x14ac:dyDescent="0.25">
      <c r="F1634">
        <v>14</v>
      </c>
      <c r="G1634">
        <v>14101</v>
      </c>
      <c r="H1634" t="s">
        <v>780</v>
      </c>
      <c r="I1634" t="s">
        <v>1978</v>
      </c>
      <c r="J1634">
        <v>3</v>
      </c>
      <c r="K1634" t="s">
        <v>13853</v>
      </c>
      <c r="L1634">
        <v>1</v>
      </c>
      <c r="M1634" t="s">
        <v>8278</v>
      </c>
      <c r="N1634">
        <v>1</v>
      </c>
      <c r="O1634" t="s">
        <v>13769</v>
      </c>
      <c r="P1634" t="s">
        <v>13849</v>
      </c>
      <c r="Q1634">
        <v>270103</v>
      </c>
      <c r="R1634" t="s">
        <v>13539</v>
      </c>
      <c r="S1634">
        <v>270103008</v>
      </c>
      <c r="T1634" t="s">
        <v>13735</v>
      </c>
      <c r="U1634">
        <v>12480.557531620387</v>
      </c>
      <c r="V1634">
        <v>6919.1873356892138</v>
      </c>
      <c r="W1634">
        <v>15395.74243866436</v>
      </c>
    </row>
    <row r="1635" spans="6:23" x14ac:dyDescent="0.25">
      <c r="F1635">
        <v>14</v>
      </c>
      <c r="G1635">
        <v>14103</v>
      </c>
      <c r="H1635" t="s">
        <v>780</v>
      </c>
      <c r="I1635" t="s">
        <v>1984</v>
      </c>
      <c r="J1635">
        <v>1</v>
      </c>
      <c r="K1635" t="s">
        <v>13847</v>
      </c>
      <c r="L1635">
        <v>1</v>
      </c>
      <c r="M1635" t="s">
        <v>8278</v>
      </c>
      <c r="N1635">
        <v>1</v>
      </c>
      <c r="O1635" t="s">
        <v>13769</v>
      </c>
      <c r="P1635" t="s">
        <v>13848</v>
      </c>
      <c r="Q1635">
        <v>270103</v>
      </c>
      <c r="R1635" t="s">
        <v>13539</v>
      </c>
      <c r="S1635">
        <v>270103008</v>
      </c>
      <c r="T1635" t="s">
        <v>13735</v>
      </c>
      <c r="U1635">
        <v>0</v>
      </c>
      <c r="V1635">
        <v>26948.594872955018</v>
      </c>
      <c r="W1635">
        <v>0</v>
      </c>
    </row>
    <row r="1636" spans="6:23" x14ac:dyDescent="0.25">
      <c r="F1636">
        <v>14</v>
      </c>
      <c r="G1636">
        <v>14103</v>
      </c>
      <c r="H1636" t="s">
        <v>780</v>
      </c>
      <c r="I1636" t="s">
        <v>1984</v>
      </c>
      <c r="J1636">
        <v>1</v>
      </c>
      <c r="K1636" t="s">
        <v>13847</v>
      </c>
      <c r="L1636">
        <v>1</v>
      </c>
      <c r="M1636" t="s">
        <v>8278</v>
      </c>
      <c r="N1636">
        <v>1</v>
      </c>
      <c r="O1636" t="s">
        <v>13769</v>
      </c>
      <c r="P1636" t="s">
        <v>13849</v>
      </c>
      <c r="Q1636">
        <v>270103</v>
      </c>
      <c r="R1636" t="s">
        <v>13539</v>
      </c>
      <c r="S1636">
        <v>270103008</v>
      </c>
      <c r="T1636" t="s">
        <v>13735</v>
      </c>
      <c r="U1636">
        <v>0</v>
      </c>
      <c r="V1636">
        <v>10131.788108578412</v>
      </c>
      <c r="W1636">
        <v>0</v>
      </c>
    </row>
    <row r="1637" spans="6:23" x14ac:dyDescent="0.25">
      <c r="F1637">
        <v>14</v>
      </c>
      <c r="G1637">
        <v>14103</v>
      </c>
      <c r="H1637" t="s">
        <v>780</v>
      </c>
      <c r="I1637" t="s">
        <v>1984</v>
      </c>
      <c r="J1637">
        <v>1</v>
      </c>
      <c r="K1637" t="s">
        <v>13847</v>
      </c>
      <c r="L1637">
        <v>2</v>
      </c>
      <c r="M1637" t="s">
        <v>13770</v>
      </c>
      <c r="N1637">
        <v>1</v>
      </c>
      <c r="O1637" t="s">
        <v>13769</v>
      </c>
      <c r="P1637" t="s">
        <v>13850</v>
      </c>
      <c r="Q1637">
        <v>270103</v>
      </c>
      <c r="R1637" t="s">
        <v>13539</v>
      </c>
      <c r="S1637">
        <v>270103008</v>
      </c>
      <c r="T1637" t="s">
        <v>13735</v>
      </c>
      <c r="U1637">
        <v>0</v>
      </c>
      <c r="V1637">
        <v>17896.837778655594</v>
      </c>
      <c r="W1637">
        <v>0</v>
      </c>
    </row>
    <row r="1638" spans="6:23" x14ac:dyDescent="0.25">
      <c r="F1638">
        <v>14</v>
      </c>
      <c r="G1638">
        <v>14103</v>
      </c>
      <c r="H1638" t="s">
        <v>780</v>
      </c>
      <c r="I1638" t="s">
        <v>1984</v>
      </c>
      <c r="J1638">
        <v>1</v>
      </c>
      <c r="K1638" t="s">
        <v>13847</v>
      </c>
      <c r="L1638">
        <v>2</v>
      </c>
      <c r="M1638" t="s">
        <v>13770</v>
      </c>
      <c r="N1638">
        <v>1</v>
      </c>
      <c r="O1638" t="s">
        <v>13769</v>
      </c>
      <c r="P1638" t="s">
        <v>13851</v>
      </c>
      <c r="Q1638">
        <v>270103</v>
      </c>
      <c r="R1638" t="s">
        <v>13539</v>
      </c>
      <c r="S1638">
        <v>270103008</v>
      </c>
      <c r="T1638" t="s">
        <v>13735</v>
      </c>
      <c r="U1638">
        <v>0</v>
      </c>
      <c r="V1638">
        <v>19183.545202877835</v>
      </c>
      <c r="W1638">
        <v>0</v>
      </c>
    </row>
    <row r="1639" spans="6:23" x14ac:dyDescent="0.25">
      <c r="F1639">
        <v>14</v>
      </c>
      <c r="G1639">
        <v>14103</v>
      </c>
      <c r="H1639" t="s">
        <v>780</v>
      </c>
      <c r="I1639" t="s">
        <v>1984</v>
      </c>
      <c r="J1639">
        <v>2</v>
      </c>
      <c r="K1639" t="s">
        <v>13852</v>
      </c>
      <c r="L1639">
        <v>1</v>
      </c>
      <c r="M1639" t="s">
        <v>8278</v>
      </c>
      <c r="N1639">
        <v>1</v>
      </c>
      <c r="O1639" t="s">
        <v>13769</v>
      </c>
      <c r="P1639" t="s">
        <v>13848</v>
      </c>
      <c r="Q1639">
        <v>270103</v>
      </c>
      <c r="R1639" t="s">
        <v>13539</v>
      </c>
      <c r="S1639">
        <v>270103008</v>
      </c>
      <c r="T1639" t="s">
        <v>13735</v>
      </c>
      <c r="U1639">
        <v>0</v>
      </c>
      <c r="V1639">
        <v>37080.382981533432</v>
      </c>
      <c r="W1639">
        <v>0</v>
      </c>
    </row>
    <row r="1640" spans="6:23" x14ac:dyDescent="0.25">
      <c r="F1640">
        <v>14</v>
      </c>
      <c r="G1640">
        <v>14103</v>
      </c>
      <c r="H1640" t="s">
        <v>780</v>
      </c>
      <c r="I1640" t="s">
        <v>1984</v>
      </c>
      <c r="J1640">
        <v>3</v>
      </c>
      <c r="K1640" t="s">
        <v>13853</v>
      </c>
      <c r="L1640">
        <v>1</v>
      </c>
      <c r="M1640" t="s">
        <v>8278</v>
      </c>
      <c r="N1640">
        <v>1</v>
      </c>
      <c r="O1640" t="s">
        <v>13769</v>
      </c>
      <c r="P1640" t="s">
        <v>13848</v>
      </c>
      <c r="Q1640">
        <v>270103</v>
      </c>
      <c r="R1640" t="s">
        <v>13539</v>
      </c>
      <c r="S1640">
        <v>270103008</v>
      </c>
      <c r="T1640" t="s">
        <v>13735</v>
      </c>
      <c r="U1640">
        <v>0</v>
      </c>
      <c r="V1640">
        <v>26948.594872955018</v>
      </c>
      <c r="W1640">
        <v>0</v>
      </c>
    </row>
    <row r="1641" spans="6:23" x14ac:dyDescent="0.25">
      <c r="F1641">
        <v>14</v>
      </c>
      <c r="G1641">
        <v>14103</v>
      </c>
      <c r="H1641" t="s">
        <v>780</v>
      </c>
      <c r="I1641" t="s">
        <v>1984</v>
      </c>
      <c r="J1641">
        <v>3</v>
      </c>
      <c r="K1641" t="s">
        <v>13853</v>
      </c>
      <c r="L1641">
        <v>1</v>
      </c>
      <c r="M1641" t="s">
        <v>8278</v>
      </c>
      <c r="N1641">
        <v>1</v>
      </c>
      <c r="O1641" t="s">
        <v>13769</v>
      </c>
      <c r="P1641" t="s">
        <v>13849</v>
      </c>
      <c r="Q1641">
        <v>270103</v>
      </c>
      <c r="R1641" t="s">
        <v>13539</v>
      </c>
      <c r="S1641">
        <v>270103008</v>
      </c>
      <c r="T1641" t="s">
        <v>13735</v>
      </c>
      <c r="U1641">
        <v>0</v>
      </c>
      <c r="V1641">
        <v>10131.788108578412</v>
      </c>
      <c r="W1641">
        <v>0</v>
      </c>
    </row>
    <row r="1642" spans="6:23" x14ac:dyDescent="0.25">
      <c r="F1642">
        <v>14</v>
      </c>
      <c r="G1642">
        <v>14104</v>
      </c>
      <c r="H1642" t="s">
        <v>780</v>
      </c>
      <c r="I1642" t="s">
        <v>777</v>
      </c>
      <c r="J1642">
        <v>1</v>
      </c>
      <c r="K1642" t="s">
        <v>13847</v>
      </c>
      <c r="L1642">
        <v>1</v>
      </c>
      <c r="M1642" t="s">
        <v>8278</v>
      </c>
      <c r="N1642">
        <v>1</v>
      </c>
      <c r="O1642" t="s">
        <v>13769</v>
      </c>
      <c r="P1642" t="s">
        <v>13848</v>
      </c>
      <c r="Q1642">
        <v>270103</v>
      </c>
      <c r="R1642" t="s">
        <v>13539</v>
      </c>
      <c r="S1642">
        <v>270103008</v>
      </c>
      <c r="T1642" t="s">
        <v>13735</v>
      </c>
      <c r="U1642">
        <v>0</v>
      </c>
      <c r="V1642">
        <v>10308.495359638626</v>
      </c>
      <c r="W1642">
        <v>0</v>
      </c>
    </row>
    <row r="1643" spans="6:23" x14ac:dyDescent="0.25">
      <c r="F1643">
        <v>14</v>
      </c>
      <c r="G1643">
        <v>14104</v>
      </c>
      <c r="H1643" t="s">
        <v>780</v>
      </c>
      <c r="I1643" t="s">
        <v>777</v>
      </c>
      <c r="J1643">
        <v>1</v>
      </c>
      <c r="K1643" t="s">
        <v>13847</v>
      </c>
      <c r="L1643">
        <v>2</v>
      </c>
      <c r="M1643" t="s">
        <v>13770</v>
      </c>
      <c r="N1643">
        <v>1</v>
      </c>
      <c r="O1643" t="s">
        <v>13769</v>
      </c>
      <c r="P1643" t="s">
        <v>13850</v>
      </c>
      <c r="Q1643">
        <v>270103</v>
      </c>
      <c r="R1643" t="s">
        <v>13539</v>
      </c>
      <c r="S1643">
        <v>270103008</v>
      </c>
      <c r="T1643" t="s">
        <v>13735</v>
      </c>
      <c r="U1643">
        <v>0</v>
      </c>
      <c r="V1643">
        <v>10308.495359638626</v>
      </c>
      <c r="W1643">
        <v>0</v>
      </c>
    </row>
    <row r="1644" spans="6:23" x14ac:dyDescent="0.25">
      <c r="F1644">
        <v>14</v>
      </c>
      <c r="G1644">
        <v>14104</v>
      </c>
      <c r="H1644" t="s">
        <v>780</v>
      </c>
      <c r="I1644" t="s">
        <v>777</v>
      </c>
      <c r="J1644">
        <v>2</v>
      </c>
      <c r="K1644" t="s">
        <v>13852</v>
      </c>
      <c r="L1644">
        <v>1</v>
      </c>
      <c r="M1644" t="s">
        <v>8278</v>
      </c>
      <c r="N1644">
        <v>1</v>
      </c>
      <c r="O1644" t="s">
        <v>13769</v>
      </c>
      <c r="P1644" t="s">
        <v>13848</v>
      </c>
      <c r="Q1644">
        <v>270103</v>
      </c>
      <c r="R1644" t="s">
        <v>13539</v>
      </c>
      <c r="S1644">
        <v>270103008</v>
      </c>
      <c r="T1644" t="s">
        <v>13735</v>
      </c>
      <c r="U1644">
        <v>0</v>
      </c>
      <c r="V1644">
        <v>10308.495359638626</v>
      </c>
      <c r="W1644">
        <v>0</v>
      </c>
    </row>
    <row r="1645" spans="6:23" x14ac:dyDescent="0.25">
      <c r="F1645">
        <v>14</v>
      </c>
      <c r="G1645">
        <v>14104</v>
      </c>
      <c r="H1645" t="s">
        <v>780</v>
      </c>
      <c r="I1645" t="s">
        <v>777</v>
      </c>
      <c r="J1645">
        <v>3</v>
      </c>
      <c r="K1645" t="s">
        <v>13853</v>
      </c>
      <c r="L1645">
        <v>1</v>
      </c>
      <c r="M1645" t="s">
        <v>8278</v>
      </c>
      <c r="N1645">
        <v>1</v>
      </c>
      <c r="O1645" t="s">
        <v>13769</v>
      </c>
      <c r="P1645" t="s">
        <v>13848</v>
      </c>
      <c r="Q1645">
        <v>270103</v>
      </c>
      <c r="R1645" t="s">
        <v>13539</v>
      </c>
      <c r="S1645">
        <v>270103008</v>
      </c>
      <c r="T1645" t="s">
        <v>13735</v>
      </c>
      <c r="U1645">
        <v>0</v>
      </c>
      <c r="V1645">
        <v>10308.495359638626</v>
      </c>
      <c r="W1645">
        <v>0</v>
      </c>
    </row>
    <row r="1646" spans="6:23" x14ac:dyDescent="0.25">
      <c r="F1646">
        <v>14</v>
      </c>
      <c r="G1646">
        <v>14105</v>
      </c>
      <c r="H1646" t="s">
        <v>780</v>
      </c>
      <c r="I1646" t="s">
        <v>1989</v>
      </c>
      <c r="J1646">
        <v>1</v>
      </c>
      <c r="K1646" t="s">
        <v>13847</v>
      </c>
      <c r="L1646">
        <v>1</v>
      </c>
      <c r="M1646" t="s">
        <v>8278</v>
      </c>
      <c r="N1646">
        <v>1</v>
      </c>
      <c r="O1646" t="s">
        <v>13769</v>
      </c>
      <c r="P1646" t="s">
        <v>13848</v>
      </c>
      <c r="Q1646">
        <v>270103</v>
      </c>
      <c r="R1646" t="s">
        <v>13539</v>
      </c>
      <c r="S1646">
        <v>270103008</v>
      </c>
      <c r="T1646" t="s">
        <v>13735</v>
      </c>
      <c r="U1646">
        <v>0</v>
      </c>
      <c r="V1646">
        <v>15189.691348831631</v>
      </c>
      <c r="W1646">
        <v>0</v>
      </c>
    </row>
    <row r="1647" spans="6:23" x14ac:dyDescent="0.25">
      <c r="F1647">
        <v>14</v>
      </c>
      <c r="G1647">
        <v>14105</v>
      </c>
      <c r="H1647" t="s">
        <v>780</v>
      </c>
      <c r="I1647" t="s">
        <v>1989</v>
      </c>
      <c r="J1647">
        <v>1</v>
      </c>
      <c r="K1647" t="s">
        <v>13847</v>
      </c>
      <c r="L1647">
        <v>1</v>
      </c>
      <c r="M1647" t="s">
        <v>8278</v>
      </c>
      <c r="N1647">
        <v>1</v>
      </c>
      <c r="O1647" t="s">
        <v>13769</v>
      </c>
      <c r="P1647" t="s">
        <v>13849</v>
      </c>
      <c r="Q1647">
        <v>270103</v>
      </c>
      <c r="R1647" t="s">
        <v>13539</v>
      </c>
      <c r="S1647">
        <v>270103008</v>
      </c>
      <c r="T1647" t="s">
        <v>13735</v>
      </c>
      <c r="U1647">
        <v>0</v>
      </c>
      <c r="V1647">
        <v>7193.4946620922665</v>
      </c>
      <c r="W1647">
        <v>0</v>
      </c>
    </row>
    <row r="1648" spans="6:23" x14ac:dyDescent="0.25">
      <c r="F1648">
        <v>14</v>
      </c>
      <c r="G1648">
        <v>14105</v>
      </c>
      <c r="H1648" t="s">
        <v>780</v>
      </c>
      <c r="I1648" t="s">
        <v>1989</v>
      </c>
      <c r="J1648">
        <v>1</v>
      </c>
      <c r="K1648" t="s">
        <v>13847</v>
      </c>
      <c r="L1648">
        <v>2</v>
      </c>
      <c r="M1648" t="s">
        <v>13770</v>
      </c>
      <c r="N1648">
        <v>1</v>
      </c>
      <c r="O1648" t="s">
        <v>13769</v>
      </c>
      <c r="P1648" t="s">
        <v>13850</v>
      </c>
      <c r="Q1648">
        <v>270103</v>
      </c>
      <c r="R1648" t="s">
        <v>13539</v>
      </c>
      <c r="S1648">
        <v>270103008</v>
      </c>
      <c r="T1648" t="s">
        <v>13735</v>
      </c>
      <c r="U1648">
        <v>0</v>
      </c>
      <c r="V1648">
        <v>15189.691348831631</v>
      </c>
      <c r="W1648">
        <v>0</v>
      </c>
    </row>
    <row r="1649" spans="6:23" x14ac:dyDescent="0.25">
      <c r="F1649">
        <v>14</v>
      </c>
      <c r="G1649">
        <v>14105</v>
      </c>
      <c r="H1649" t="s">
        <v>780</v>
      </c>
      <c r="I1649" t="s">
        <v>1989</v>
      </c>
      <c r="J1649">
        <v>1</v>
      </c>
      <c r="K1649" t="s">
        <v>13847</v>
      </c>
      <c r="L1649">
        <v>2</v>
      </c>
      <c r="M1649" t="s">
        <v>13770</v>
      </c>
      <c r="N1649">
        <v>1</v>
      </c>
      <c r="O1649" t="s">
        <v>13769</v>
      </c>
      <c r="P1649" t="s">
        <v>13851</v>
      </c>
      <c r="Q1649">
        <v>270103</v>
      </c>
      <c r="R1649" t="s">
        <v>13539</v>
      </c>
      <c r="S1649">
        <v>270103008</v>
      </c>
      <c r="T1649" t="s">
        <v>13735</v>
      </c>
      <c r="U1649">
        <v>0</v>
      </c>
      <c r="V1649">
        <v>7193.4946620922665</v>
      </c>
      <c r="W1649">
        <v>0</v>
      </c>
    </row>
    <row r="1650" spans="6:23" x14ac:dyDescent="0.25">
      <c r="F1650">
        <v>14</v>
      </c>
      <c r="G1650">
        <v>14105</v>
      </c>
      <c r="H1650" t="s">
        <v>780</v>
      </c>
      <c r="I1650" t="s">
        <v>1989</v>
      </c>
      <c r="J1650">
        <v>2</v>
      </c>
      <c r="K1650" t="s">
        <v>13852</v>
      </c>
      <c r="L1650">
        <v>1</v>
      </c>
      <c r="M1650" t="s">
        <v>8278</v>
      </c>
      <c r="N1650">
        <v>1</v>
      </c>
      <c r="O1650" t="s">
        <v>13769</v>
      </c>
      <c r="P1650" t="s">
        <v>13848</v>
      </c>
      <c r="Q1650">
        <v>270103</v>
      </c>
      <c r="R1650" t="s">
        <v>13539</v>
      </c>
      <c r="S1650">
        <v>270103008</v>
      </c>
      <c r="T1650" t="s">
        <v>13735</v>
      </c>
      <c r="U1650">
        <v>0</v>
      </c>
      <c r="V1650">
        <v>15189.691348831631</v>
      </c>
      <c r="W1650">
        <v>0</v>
      </c>
    </row>
    <row r="1651" spans="6:23" x14ac:dyDescent="0.25">
      <c r="F1651">
        <v>14</v>
      </c>
      <c r="G1651">
        <v>14105</v>
      </c>
      <c r="H1651" t="s">
        <v>780</v>
      </c>
      <c r="I1651" t="s">
        <v>1989</v>
      </c>
      <c r="J1651">
        <v>2</v>
      </c>
      <c r="K1651" t="s">
        <v>13852</v>
      </c>
      <c r="L1651">
        <v>1</v>
      </c>
      <c r="M1651" t="s">
        <v>8278</v>
      </c>
      <c r="N1651">
        <v>1</v>
      </c>
      <c r="O1651" t="s">
        <v>13769</v>
      </c>
      <c r="P1651" t="s">
        <v>13849</v>
      </c>
      <c r="Q1651">
        <v>270103</v>
      </c>
      <c r="R1651" t="s">
        <v>13539</v>
      </c>
      <c r="S1651">
        <v>270103008</v>
      </c>
      <c r="T1651" t="s">
        <v>13735</v>
      </c>
      <c r="U1651">
        <v>0</v>
      </c>
      <c r="V1651">
        <v>7193.4946620922665</v>
      </c>
      <c r="W1651">
        <v>0</v>
      </c>
    </row>
    <row r="1652" spans="6:23" x14ac:dyDescent="0.25">
      <c r="F1652">
        <v>14</v>
      </c>
      <c r="G1652">
        <v>14105</v>
      </c>
      <c r="H1652" t="s">
        <v>780</v>
      </c>
      <c r="I1652" t="s">
        <v>1989</v>
      </c>
      <c r="J1652">
        <v>3</v>
      </c>
      <c r="K1652" t="s">
        <v>13853</v>
      </c>
      <c r="L1652">
        <v>1</v>
      </c>
      <c r="M1652" t="s">
        <v>8278</v>
      </c>
      <c r="N1652">
        <v>1</v>
      </c>
      <c r="O1652" t="s">
        <v>13769</v>
      </c>
      <c r="P1652" t="s">
        <v>13848</v>
      </c>
      <c r="Q1652">
        <v>270103</v>
      </c>
      <c r="R1652" t="s">
        <v>13539</v>
      </c>
      <c r="S1652">
        <v>270103008</v>
      </c>
      <c r="T1652" t="s">
        <v>13735</v>
      </c>
      <c r="U1652">
        <v>0</v>
      </c>
      <c r="V1652">
        <v>15189.691348831631</v>
      </c>
      <c r="W1652">
        <v>0</v>
      </c>
    </row>
    <row r="1653" spans="6:23" x14ac:dyDescent="0.25">
      <c r="F1653">
        <v>14</v>
      </c>
      <c r="G1653">
        <v>14105</v>
      </c>
      <c r="H1653" t="s">
        <v>780</v>
      </c>
      <c r="I1653" t="s">
        <v>1989</v>
      </c>
      <c r="J1653">
        <v>3</v>
      </c>
      <c r="K1653" t="s">
        <v>13853</v>
      </c>
      <c r="L1653">
        <v>1</v>
      </c>
      <c r="M1653" t="s">
        <v>8278</v>
      </c>
      <c r="N1653">
        <v>1</v>
      </c>
      <c r="O1653" t="s">
        <v>13769</v>
      </c>
      <c r="P1653" t="s">
        <v>13849</v>
      </c>
      <c r="Q1653">
        <v>270103</v>
      </c>
      <c r="R1653" t="s">
        <v>13539</v>
      </c>
      <c r="S1653">
        <v>270103008</v>
      </c>
      <c r="T1653" t="s">
        <v>13735</v>
      </c>
      <c r="U1653">
        <v>0</v>
      </c>
      <c r="V1653">
        <v>7193.4946620922665</v>
      </c>
      <c r="W1653">
        <v>0</v>
      </c>
    </row>
    <row r="1654" spans="6:23" x14ac:dyDescent="0.25">
      <c r="F1654">
        <v>14</v>
      </c>
      <c r="G1654">
        <v>14106</v>
      </c>
      <c r="H1654" t="s">
        <v>780</v>
      </c>
      <c r="I1654" t="s">
        <v>1992</v>
      </c>
      <c r="J1654">
        <v>1</v>
      </c>
      <c r="K1654" t="s">
        <v>13847</v>
      </c>
      <c r="L1654">
        <v>1</v>
      </c>
      <c r="M1654" t="s">
        <v>8278</v>
      </c>
      <c r="N1654">
        <v>1</v>
      </c>
      <c r="O1654" t="s">
        <v>13769</v>
      </c>
      <c r="P1654" t="s">
        <v>13848</v>
      </c>
      <c r="Q1654">
        <v>270103</v>
      </c>
      <c r="R1654" t="s">
        <v>13539</v>
      </c>
      <c r="S1654">
        <v>270103008</v>
      </c>
      <c r="T1654" t="s">
        <v>13735</v>
      </c>
      <c r="U1654">
        <v>0</v>
      </c>
      <c r="V1654">
        <v>64105.52597957517</v>
      </c>
      <c r="W1654">
        <v>0</v>
      </c>
    </row>
    <row r="1655" spans="6:23" x14ac:dyDescent="0.25">
      <c r="F1655">
        <v>14</v>
      </c>
      <c r="G1655">
        <v>14106</v>
      </c>
      <c r="H1655" t="s">
        <v>780</v>
      </c>
      <c r="I1655" t="s">
        <v>1992</v>
      </c>
      <c r="J1655">
        <v>1</v>
      </c>
      <c r="K1655" t="s">
        <v>13847</v>
      </c>
      <c r="L1655">
        <v>2</v>
      </c>
      <c r="M1655" t="s">
        <v>13770</v>
      </c>
      <c r="N1655">
        <v>1</v>
      </c>
      <c r="O1655" t="s">
        <v>13769</v>
      </c>
      <c r="P1655" t="s">
        <v>13850</v>
      </c>
      <c r="Q1655">
        <v>270103</v>
      </c>
      <c r="R1655" t="s">
        <v>13539</v>
      </c>
      <c r="S1655">
        <v>270103008</v>
      </c>
      <c r="T1655" t="s">
        <v>13735</v>
      </c>
      <c r="U1655">
        <v>0</v>
      </c>
      <c r="V1655">
        <v>54928.777871489474</v>
      </c>
      <c r="W1655">
        <v>0</v>
      </c>
    </row>
    <row r="1656" spans="6:23" x14ac:dyDescent="0.25">
      <c r="F1656">
        <v>14</v>
      </c>
      <c r="G1656">
        <v>14106</v>
      </c>
      <c r="H1656" t="s">
        <v>780</v>
      </c>
      <c r="I1656" t="s">
        <v>1992</v>
      </c>
      <c r="J1656">
        <v>1</v>
      </c>
      <c r="K1656" t="s">
        <v>13847</v>
      </c>
      <c r="L1656">
        <v>2</v>
      </c>
      <c r="M1656" t="s">
        <v>13770</v>
      </c>
      <c r="N1656">
        <v>1</v>
      </c>
      <c r="O1656" t="s">
        <v>13769</v>
      </c>
      <c r="P1656" t="s">
        <v>13851</v>
      </c>
      <c r="Q1656">
        <v>270103</v>
      </c>
      <c r="R1656" t="s">
        <v>13539</v>
      </c>
      <c r="S1656">
        <v>270103008</v>
      </c>
      <c r="T1656" t="s">
        <v>13735</v>
      </c>
      <c r="U1656">
        <v>0</v>
      </c>
      <c r="V1656">
        <v>9176.7481080857124</v>
      </c>
      <c r="W1656">
        <v>0</v>
      </c>
    </row>
    <row r="1657" spans="6:23" x14ac:dyDescent="0.25">
      <c r="F1657">
        <v>14</v>
      </c>
      <c r="G1657">
        <v>14106</v>
      </c>
      <c r="H1657" t="s">
        <v>780</v>
      </c>
      <c r="I1657" t="s">
        <v>1992</v>
      </c>
      <c r="J1657">
        <v>2</v>
      </c>
      <c r="K1657" t="s">
        <v>13852</v>
      </c>
      <c r="L1657">
        <v>1</v>
      </c>
      <c r="M1657" t="s">
        <v>8278</v>
      </c>
      <c r="N1657">
        <v>1</v>
      </c>
      <c r="O1657" t="s">
        <v>13769</v>
      </c>
      <c r="P1657" t="s">
        <v>13848</v>
      </c>
      <c r="Q1657">
        <v>270103</v>
      </c>
      <c r="R1657" t="s">
        <v>13539</v>
      </c>
      <c r="S1657">
        <v>270103008</v>
      </c>
      <c r="T1657" t="s">
        <v>13735</v>
      </c>
      <c r="U1657">
        <v>0</v>
      </c>
      <c r="V1657">
        <v>64105.52597957517</v>
      </c>
      <c r="W1657">
        <v>0</v>
      </c>
    </row>
    <row r="1658" spans="6:23" x14ac:dyDescent="0.25">
      <c r="F1658">
        <v>14</v>
      </c>
      <c r="G1658">
        <v>14106</v>
      </c>
      <c r="H1658" t="s">
        <v>780</v>
      </c>
      <c r="I1658" t="s">
        <v>1992</v>
      </c>
      <c r="J1658">
        <v>3</v>
      </c>
      <c r="K1658" t="s">
        <v>13853</v>
      </c>
      <c r="L1658">
        <v>1</v>
      </c>
      <c r="M1658" t="s">
        <v>8278</v>
      </c>
      <c r="N1658">
        <v>1</v>
      </c>
      <c r="O1658" t="s">
        <v>13769</v>
      </c>
      <c r="P1658" t="s">
        <v>13848</v>
      </c>
      <c r="Q1658">
        <v>270103</v>
      </c>
      <c r="R1658" t="s">
        <v>13539</v>
      </c>
      <c r="S1658">
        <v>270103008</v>
      </c>
      <c r="T1658" t="s">
        <v>13735</v>
      </c>
      <c r="U1658">
        <v>0</v>
      </c>
      <c r="V1658">
        <v>64105.52597957517</v>
      </c>
      <c r="W1658">
        <v>0</v>
      </c>
    </row>
    <row r="1659" spans="6:23" x14ac:dyDescent="0.25">
      <c r="F1659">
        <v>14</v>
      </c>
      <c r="G1659">
        <v>14107</v>
      </c>
      <c r="H1659" t="s">
        <v>780</v>
      </c>
      <c r="I1659" t="s">
        <v>1995</v>
      </c>
      <c r="J1659">
        <v>1</v>
      </c>
      <c r="K1659" t="s">
        <v>13847</v>
      </c>
      <c r="L1659">
        <v>1</v>
      </c>
      <c r="M1659" t="s">
        <v>8278</v>
      </c>
      <c r="N1659">
        <v>1</v>
      </c>
      <c r="O1659" t="s">
        <v>13769</v>
      </c>
      <c r="P1659" t="s">
        <v>13848</v>
      </c>
      <c r="Q1659">
        <v>270103</v>
      </c>
      <c r="R1659" t="s">
        <v>13539</v>
      </c>
      <c r="S1659">
        <v>270103008</v>
      </c>
      <c r="T1659" t="s">
        <v>13735</v>
      </c>
      <c r="U1659">
        <v>0</v>
      </c>
      <c r="V1659">
        <v>18078.575051379081</v>
      </c>
      <c r="W1659">
        <v>0</v>
      </c>
    </row>
    <row r="1660" spans="6:23" x14ac:dyDescent="0.25">
      <c r="F1660">
        <v>14</v>
      </c>
      <c r="G1660">
        <v>14107</v>
      </c>
      <c r="H1660" t="s">
        <v>780</v>
      </c>
      <c r="I1660" t="s">
        <v>1995</v>
      </c>
      <c r="J1660">
        <v>1</v>
      </c>
      <c r="K1660" t="s">
        <v>13847</v>
      </c>
      <c r="L1660">
        <v>2</v>
      </c>
      <c r="M1660" t="s">
        <v>13770</v>
      </c>
      <c r="N1660">
        <v>1</v>
      </c>
      <c r="O1660" t="s">
        <v>13769</v>
      </c>
      <c r="P1660" t="s">
        <v>13850</v>
      </c>
      <c r="Q1660">
        <v>270103</v>
      </c>
      <c r="R1660" t="s">
        <v>13539</v>
      </c>
      <c r="S1660">
        <v>270103008</v>
      </c>
      <c r="T1660" t="s">
        <v>13735</v>
      </c>
      <c r="U1660">
        <v>0</v>
      </c>
      <c r="V1660">
        <v>18078.575051379081</v>
      </c>
      <c r="W1660">
        <v>0</v>
      </c>
    </row>
    <row r="1661" spans="6:23" x14ac:dyDescent="0.25">
      <c r="F1661">
        <v>14</v>
      </c>
      <c r="G1661">
        <v>14107</v>
      </c>
      <c r="H1661" t="s">
        <v>780</v>
      </c>
      <c r="I1661" t="s">
        <v>1995</v>
      </c>
      <c r="J1661">
        <v>2</v>
      </c>
      <c r="K1661" t="s">
        <v>13852</v>
      </c>
      <c r="L1661">
        <v>1</v>
      </c>
      <c r="M1661" t="s">
        <v>8278</v>
      </c>
      <c r="N1661">
        <v>1</v>
      </c>
      <c r="O1661" t="s">
        <v>13769</v>
      </c>
      <c r="P1661" t="s">
        <v>13848</v>
      </c>
      <c r="Q1661">
        <v>270103</v>
      </c>
      <c r="R1661" t="s">
        <v>13539</v>
      </c>
      <c r="S1661">
        <v>270103008</v>
      </c>
      <c r="T1661" t="s">
        <v>13735</v>
      </c>
      <c r="U1661">
        <v>0</v>
      </c>
      <c r="V1661">
        <v>18078.575051379081</v>
      </c>
      <c r="W1661">
        <v>0</v>
      </c>
    </row>
    <row r="1662" spans="6:23" x14ac:dyDescent="0.25">
      <c r="F1662">
        <v>14</v>
      </c>
      <c r="G1662">
        <v>14107</v>
      </c>
      <c r="H1662" t="s">
        <v>780</v>
      </c>
      <c r="I1662" t="s">
        <v>1995</v>
      </c>
      <c r="J1662">
        <v>3</v>
      </c>
      <c r="K1662" t="s">
        <v>13853</v>
      </c>
      <c r="L1662">
        <v>1</v>
      </c>
      <c r="M1662" t="s">
        <v>8278</v>
      </c>
      <c r="N1662">
        <v>1</v>
      </c>
      <c r="O1662" t="s">
        <v>13769</v>
      </c>
      <c r="P1662" t="s">
        <v>13848</v>
      </c>
      <c r="Q1662">
        <v>270103</v>
      </c>
      <c r="R1662" t="s">
        <v>13539</v>
      </c>
      <c r="S1662">
        <v>270103008</v>
      </c>
      <c r="T1662" t="s">
        <v>13735</v>
      </c>
      <c r="U1662">
        <v>0</v>
      </c>
      <c r="V1662">
        <v>18078.575051379081</v>
      </c>
      <c r="W1662">
        <v>0</v>
      </c>
    </row>
    <row r="1663" spans="6:23" x14ac:dyDescent="0.25">
      <c r="F1663">
        <v>14</v>
      </c>
      <c r="G1663">
        <v>14108</v>
      </c>
      <c r="H1663" t="s">
        <v>780</v>
      </c>
      <c r="I1663" t="s">
        <v>1998</v>
      </c>
      <c r="J1663">
        <v>1</v>
      </c>
      <c r="K1663" t="s">
        <v>13847</v>
      </c>
      <c r="L1663">
        <v>1</v>
      </c>
      <c r="M1663" t="s">
        <v>8278</v>
      </c>
      <c r="N1663">
        <v>1</v>
      </c>
      <c r="O1663" t="s">
        <v>13769</v>
      </c>
      <c r="P1663" t="s">
        <v>13848</v>
      </c>
      <c r="Q1663">
        <v>270103</v>
      </c>
      <c r="R1663" t="s">
        <v>13539</v>
      </c>
      <c r="S1663">
        <v>270103008</v>
      </c>
      <c r="T1663" t="s">
        <v>13735</v>
      </c>
      <c r="U1663">
        <v>26082.532504239683</v>
      </c>
      <c r="V1663">
        <v>33547.720010597623</v>
      </c>
      <c r="W1663">
        <v>62919.188841124938</v>
      </c>
    </row>
    <row r="1664" spans="6:23" x14ac:dyDescent="0.25">
      <c r="F1664">
        <v>14</v>
      </c>
      <c r="G1664">
        <v>14108</v>
      </c>
      <c r="H1664" t="s">
        <v>780</v>
      </c>
      <c r="I1664" t="s">
        <v>1998</v>
      </c>
      <c r="J1664">
        <v>1</v>
      </c>
      <c r="K1664" t="s">
        <v>13847</v>
      </c>
      <c r="L1664">
        <v>1</v>
      </c>
      <c r="M1664" t="s">
        <v>8278</v>
      </c>
      <c r="N1664">
        <v>1</v>
      </c>
      <c r="O1664" t="s">
        <v>13769</v>
      </c>
      <c r="P1664" t="s">
        <v>13849</v>
      </c>
      <c r="Q1664">
        <v>270103</v>
      </c>
      <c r="R1664" t="s">
        <v>13539</v>
      </c>
      <c r="S1664">
        <v>270103008</v>
      </c>
      <c r="T1664" t="s">
        <v>13735</v>
      </c>
      <c r="U1664">
        <v>3233.465234595817</v>
      </c>
      <c r="V1664">
        <v>1678.1391135665442</v>
      </c>
      <c r="W1664">
        <v>7243.9251796065273</v>
      </c>
    </row>
    <row r="1665" spans="6:23" x14ac:dyDescent="0.25">
      <c r="F1665">
        <v>14</v>
      </c>
      <c r="G1665">
        <v>14108</v>
      </c>
      <c r="H1665" t="s">
        <v>780</v>
      </c>
      <c r="I1665" t="s">
        <v>1998</v>
      </c>
      <c r="J1665">
        <v>1</v>
      </c>
      <c r="K1665" t="s">
        <v>13847</v>
      </c>
      <c r="L1665">
        <v>2</v>
      </c>
      <c r="M1665" t="s">
        <v>13770</v>
      </c>
      <c r="N1665">
        <v>1</v>
      </c>
      <c r="O1665" t="s">
        <v>13769</v>
      </c>
      <c r="P1665" t="s">
        <v>13850</v>
      </c>
      <c r="Q1665">
        <v>270103</v>
      </c>
      <c r="R1665" t="s">
        <v>13539</v>
      </c>
      <c r="S1665">
        <v>270103008</v>
      </c>
      <c r="T1665" t="s">
        <v>13735</v>
      </c>
      <c r="U1665">
        <v>23504.804974561899</v>
      </c>
      <c r="V1665">
        <v>26262.989637945437</v>
      </c>
      <c r="W1665">
        <v>56982.24127191447</v>
      </c>
    </row>
    <row r="1666" spans="6:23" x14ac:dyDescent="0.25">
      <c r="F1666">
        <v>14</v>
      </c>
      <c r="G1666">
        <v>14108</v>
      </c>
      <c r="H1666" t="s">
        <v>780</v>
      </c>
      <c r="I1666" t="s">
        <v>1998</v>
      </c>
      <c r="J1666">
        <v>1</v>
      </c>
      <c r="K1666" t="s">
        <v>13847</v>
      </c>
      <c r="L1666">
        <v>2</v>
      </c>
      <c r="M1666" t="s">
        <v>13770</v>
      </c>
      <c r="N1666">
        <v>1</v>
      </c>
      <c r="O1666" t="s">
        <v>13769</v>
      </c>
      <c r="P1666" t="s">
        <v>13851</v>
      </c>
      <c r="Q1666">
        <v>270103</v>
      </c>
      <c r="R1666" t="s">
        <v>13539</v>
      </c>
      <c r="S1666">
        <v>270103008</v>
      </c>
      <c r="T1666" t="s">
        <v>13735</v>
      </c>
      <c r="U1666">
        <v>5811.1927642736009</v>
      </c>
      <c r="V1666">
        <v>8962.8694862187403</v>
      </c>
      <c r="W1666">
        <v>13180.872748816993</v>
      </c>
    </row>
    <row r="1667" spans="6:23" x14ac:dyDescent="0.25">
      <c r="F1667">
        <v>14</v>
      </c>
      <c r="G1667">
        <v>14108</v>
      </c>
      <c r="H1667" t="s">
        <v>780</v>
      </c>
      <c r="I1667" t="s">
        <v>1998</v>
      </c>
      <c r="J1667">
        <v>2</v>
      </c>
      <c r="K1667" t="s">
        <v>13852</v>
      </c>
      <c r="L1667">
        <v>1</v>
      </c>
      <c r="M1667" t="s">
        <v>8278</v>
      </c>
      <c r="N1667">
        <v>1</v>
      </c>
      <c r="O1667" t="s">
        <v>13769</v>
      </c>
      <c r="P1667" t="s">
        <v>13848</v>
      </c>
      <c r="Q1667">
        <v>270103</v>
      </c>
      <c r="R1667" t="s">
        <v>13539</v>
      </c>
      <c r="S1667">
        <v>270103008</v>
      </c>
      <c r="T1667" t="s">
        <v>13735</v>
      </c>
      <c r="U1667">
        <v>27360.09044657999</v>
      </c>
      <c r="V1667">
        <v>33547.720010597623</v>
      </c>
      <c r="W1667">
        <v>70163.114020731475</v>
      </c>
    </row>
    <row r="1668" spans="6:23" x14ac:dyDescent="0.25">
      <c r="F1668">
        <v>14</v>
      </c>
      <c r="G1668">
        <v>14108</v>
      </c>
      <c r="H1668" t="s">
        <v>780</v>
      </c>
      <c r="I1668" t="s">
        <v>1998</v>
      </c>
      <c r="J1668">
        <v>2</v>
      </c>
      <c r="K1668" t="s">
        <v>13852</v>
      </c>
      <c r="L1668">
        <v>1</v>
      </c>
      <c r="M1668" t="s">
        <v>8278</v>
      </c>
      <c r="N1668">
        <v>1</v>
      </c>
      <c r="O1668" t="s">
        <v>13769</v>
      </c>
      <c r="P1668" t="s">
        <v>13849</v>
      </c>
      <c r="Q1668">
        <v>270103</v>
      </c>
      <c r="R1668" t="s">
        <v>13539</v>
      </c>
      <c r="S1668">
        <v>270103008</v>
      </c>
      <c r="T1668" t="s">
        <v>13735</v>
      </c>
      <c r="U1668">
        <v>1955.9072922555115</v>
      </c>
      <c r="V1668">
        <v>1678.1391135665442</v>
      </c>
      <c r="W1668">
        <v>0</v>
      </c>
    </row>
    <row r="1669" spans="6:23" x14ac:dyDescent="0.25">
      <c r="F1669">
        <v>14</v>
      </c>
      <c r="G1669">
        <v>14108</v>
      </c>
      <c r="H1669" t="s">
        <v>780</v>
      </c>
      <c r="I1669" t="s">
        <v>1998</v>
      </c>
      <c r="J1669">
        <v>3</v>
      </c>
      <c r="K1669" t="s">
        <v>13853</v>
      </c>
      <c r="L1669">
        <v>1</v>
      </c>
      <c r="M1669" t="s">
        <v>8278</v>
      </c>
      <c r="N1669">
        <v>1</v>
      </c>
      <c r="O1669" t="s">
        <v>13769</v>
      </c>
      <c r="P1669" t="s">
        <v>13848</v>
      </c>
      <c r="Q1669">
        <v>270103</v>
      </c>
      <c r="R1669" t="s">
        <v>13539</v>
      </c>
      <c r="S1669">
        <v>270103008</v>
      </c>
      <c r="T1669" t="s">
        <v>13735</v>
      </c>
      <c r="U1669">
        <v>26082.532504239683</v>
      </c>
      <c r="V1669">
        <v>33547.720010597623</v>
      </c>
      <c r="W1669">
        <v>62919.188841124938</v>
      </c>
    </row>
    <row r="1670" spans="6:23" x14ac:dyDescent="0.25">
      <c r="F1670">
        <v>14</v>
      </c>
      <c r="G1670">
        <v>14108</v>
      </c>
      <c r="H1670" t="s">
        <v>780</v>
      </c>
      <c r="I1670" t="s">
        <v>1998</v>
      </c>
      <c r="J1670">
        <v>3</v>
      </c>
      <c r="K1670" t="s">
        <v>13853</v>
      </c>
      <c r="L1670">
        <v>1</v>
      </c>
      <c r="M1670" t="s">
        <v>8278</v>
      </c>
      <c r="N1670">
        <v>1</v>
      </c>
      <c r="O1670" t="s">
        <v>13769</v>
      </c>
      <c r="P1670" t="s">
        <v>13849</v>
      </c>
      <c r="Q1670">
        <v>270103</v>
      </c>
      <c r="R1670" t="s">
        <v>13539</v>
      </c>
      <c r="S1670">
        <v>270103008</v>
      </c>
      <c r="T1670" t="s">
        <v>13735</v>
      </c>
      <c r="U1670">
        <v>3233.465234595817</v>
      </c>
      <c r="V1670">
        <v>1678.1391135665442</v>
      </c>
      <c r="W1670">
        <v>7243.9251796065273</v>
      </c>
    </row>
    <row r="1671" spans="6:23" x14ac:dyDescent="0.25">
      <c r="F1671">
        <v>14</v>
      </c>
      <c r="G1671">
        <v>14201</v>
      </c>
      <c r="H1671" t="s">
        <v>780</v>
      </c>
      <c r="I1671" t="s">
        <v>1023</v>
      </c>
      <c r="J1671">
        <v>1</v>
      </c>
      <c r="K1671" t="s">
        <v>13847</v>
      </c>
      <c r="L1671">
        <v>1</v>
      </c>
      <c r="M1671" t="s">
        <v>8278</v>
      </c>
      <c r="N1671">
        <v>1</v>
      </c>
      <c r="O1671" t="s">
        <v>13769</v>
      </c>
      <c r="P1671" t="s">
        <v>13848</v>
      </c>
      <c r="Q1671">
        <v>270103</v>
      </c>
      <c r="R1671" t="s">
        <v>13539</v>
      </c>
      <c r="S1671">
        <v>270103008</v>
      </c>
      <c r="T1671" t="s">
        <v>13735</v>
      </c>
      <c r="U1671">
        <v>31529.031932603542</v>
      </c>
      <c r="V1671">
        <v>34315.143900802439</v>
      </c>
      <c r="W1671">
        <v>53135.240363098383</v>
      </c>
    </row>
    <row r="1672" spans="6:23" x14ac:dyDescent="0.25">
      <c r="F1672">
        <v>14</v>
      </c>
      <c r="G1672">
        <v>14201</v>
      </c>
      <c r="H1672" t="s">
        <v>780</v>
      </c>
      <c r="I1672" t="s">
        <v>1023</v>
      </c>
      <c r="J1672">
        <v>1</v>
      </c>
      <c r="K1672" t="s">
        <v>13847</v>
      </c>
      <c r="L1672">
        <v>1</v>
      </c>
      <c r="M1672" t="s">
        <v>8278</v>
      </c>
      <c r="N1672">
        <v>1</v>
      </c>
      <c r="O1672" t="s">
        <v>13769</v>
      </c>
      <c r="P1672" t="s">
        <v>13849</v>
      </c>
      <c r="Q1672">
        <v>270103</v>
      </c>
      <c r="R1672" t="s">
        <v>13539</v>
      </c>
      <c r="S1672">
        <v>270103008</v>
      </c>
      <c r="T1672" t="s">
        <v>13735</v>
      </c>
      <c r="U1672">
        <v>11325.228270191192</v>
      </c>
      <c r="V1672">
        <v>8928.3573414432685</v>
      </c>
      <c r="W1672">
        <v>13296.380560538621</v>
      </c>
    </row>
    <row r="1673" spans="6:23" x14ac:dyDescent="0.25">
      <c r="F1673">
        <v>14</v>
      </c>
      <c r="G1673">
        <v>14201</v>
      </c>
      <c r="H1673" t="s">
        <v>780</v>
      </c>
      <c r="I1673" t="s">
        <v>1023</v>
      </c>
      <c r="J1673">
        <v>1</v>
      </c>
      <c r="K1673" t="s">
        <v>13847</v>
      </c>
      <c r="L1673">
        <v>2</v>
      </c>
      <c r="M1673" t="s">
        <v>13770</v>
      </c>
      <c r="N1673">
        <v>1</v>
      </c>
      <c r="O1673" t="s">
        <v>13769</v>
      </c>
      <c r="P1673" t="s">
        <v>13850</v>
      </c>
      <c r="Q1673">
        <v>270103</v>
      </c>
      <c r="R1673" t="s">
        <v>13539</v>
      </c>
      <c r="S1673">
        <v>270103008</v>
      </c>
      <c r="T1673" t="s">
        <v>13735</v>
      </c>
      <c r="U1673">
        <v>28118.851838773142</v>
      </c>
      <c r="V1673">
        <v>24921.463826487616</v>
      </c>
      <c r="W1673">
        <v>34461.796293866762</v>
      </c>
    </row>
    <row r="1674" spans="6:23" x14ac:dyDescent="0.25">
      <c r="F1674">
        <v>14</v>
      </c>
      <c r="G1674">
        <v>14201</v>
      </c>
      <c r="H1674" t="s">
        <v>780</v>
      </c>
      <c r="I1674" t="s">
        <v>1023</v>
      </c>
      <c r="J1674">
        <v>1</v>
      </c>
      <c r="K1674" t="s">
        <v>13847</v>
      </c>
      <c r="L1674">
        <v>2</v>
      </c>
      <c r="M1674" t="s">
        <v>13770</v>
      </c>
      <c r="N1674">
        <v>1</v>
      </c>
      <c r="O1674" t="s">
        <v>13769</v>
      </c>
      <c r="P1674" t="s">
        <v>13851</v>
      </c>
      <c r="Q1674">
        <v>270103</v>
      </c>
      <c r="R1674" t="s">
        <v>13539</v>
      </c>
      <c r="S1674">
        <v>270103008</v>
      </c>
      <c r="T1674" t="s">
        <v>13735</v>
      </c>
      <c r="U1674">
        <v>14735.40836402159</v>
      </c>
      <c r="V1674">
        <v>18322.037415758088</v>
      </c>
      <c r="W1674">
        <v>31969.82462977025</v>
      </c>
    </row>
    <row r="1675" spans="6:23" x14ac:dyDescent="0.25">
      <c r="F1675">
        <v>14</v>
      </c>
      <c r="G1675">
        <v>14201</v>
      </c>
      <c r="H1675" t="s">
        <v>780</v>
      </c>
      <c r="I1675" t="s">
        <v>1023</v>
      </c>
      <c r="J1675">
        <v>2</v>
      </c>
      <c r="K1675" t="s">
        <v>13852</v>
      </c>
      <c r="L1675">
        <v>1</v>
      </c>
      <c r="M1675" t="s">
        <v>8278</v>
      </c>
      <c r="N1675">
        <v>1</v>
      </c>
      <c r="O1675" t="s">
        <v>13769</v>
      </c>
      <c r="P1675" t="s">
        <v>13848</v>
      </c>
      <c r="Q1675">
        <v>270103</v>
      </c>
      <c r="R1675" t="s">
        <v>13539</v>
      </c>
      <c r="S1675">
        <v>270103008</v>
      </c>
      <c r="T1675" t="s">
        <v>13735</v>
      </c>
      <c r="U1675">
        <v>38868.990566513647</v>
      </c>
      <c r="V1675">
        <v>43243.5012422457</v>
      </c>
      <c r="W1675">
        <v>63631.21666232514</v>
      </c>
    </row>
    <row r="1676" spans="6:23" x14ac:dyDescent="0.25">
      <c r="F1676">
        <v>14</v>
      </c>
      <c r="G1676">
        <v>14201</v>
      </c>
      <c r="H1676" t="s">
        <v>780</v>
      </c>
      <c r="I1676" t="s">
        <v>1023</v>
      </c>
      <c r="J1676">
        <v>2</v>
      </c>
      <c r="K1676" t="s">
        <v>13852</v>
      </c>
      <c r="L1676">
        <v>1</v>
      </c>
      <c r="M1676" t="s">
        <v>8278</v>
      </c>
      <c r="N1676">
        <v>1</v>
      </c>
      <c r="O1676" t="s">
        <v>13769</v>
      </c>
      <c r="P1676" t="s">
        <v>13849</v>
      </c>
      <c r="Q1676">
        <v>270103</v>
      </c>
      <c r="R1676" t="s">
        <v>13539</v>
      </c>
      <c r="S1676">
        <v>270103008</v>
      </c>
      <c r="T1676" t="s">
        <v>13735</v>
      </c>
      <c r="U1676">
        <v>3985.2696362810875</v>
      </c>
      <c r="V1676">
        <v>0</v>
      </c>
      <c r="W1676">
        <v>2800.4042613118609</v>
      </c>
    </row>
    <row r="1677" spans="6:23" x14ac:dyDescent="0.25">
      <c r="F1677">
        <v>14</v>
      </c>
      <c r="G1677">
        <v>14201</v>
      </c>
      <c r="H1677" t="s">
        <v>780</v>
      </c>
      <c r="I1677" t="s">
        <v>1023</v>
      </c>
      <c r="J1677">
        <v>3</v>
      </c>
      <c r="K1677" t="s">
        <v>13853</v>
      </c>
      <c r="L1677">
        <v>1</v>
      </c>
      <c r="M1677" t="s">
        <v>8278</v>
      </c>
      <c r="N1677">
        <v>1</v>
      </c>
      <c r="O1677" t="s">
        <v>13769</v>
      </c>
      <c r="P1677" t="s">
        <v>13848</v>
      </c>
      <c r="Q1677">
        <v>270103</v>
      </c>
      <c r="R1677" t="s">
        <v>13539</v>
      </c>
      <c r="S1677">
        <v>270103008</v>
      </c>
      <c r="T1677" t="s">
        <v>13735</v>
      </c>
      <c r="U1677">
        <v>31529.031932603542</v>
      </c>
      <c r="V1677">
        <v>34315.143900802439</v>
      </c>
      <c r="W1677">
        <v>53135.240363098383</v>
      </c>
    </row>
    <row r="1678" spans="6:23" x14ac:dyDescent="0.25">
      <c r="F1678">
        <v>14</v>
      </c>
      <c r="G1678">
        <v>14201</v>
      </c>
      <c r="H1678" t="s">
        <v>780</v>
      </c>
      <c r="I1678" t="s">
        <v>1023</v>
      </c>
      <c r="J1678">
        <v>3</v>
      </c>
      <c r="K1678" t="s">
        <v>13853</v>
      </c>
      <c r="L1678">
        <v>1</v>
      </c>
      <c r="M1678" t="s">
        <v>8278</v>
      </c>
      <c r="N1678">
        <v>1</v>
      </c>
      <c r="O1678" t="s">
        <v>13769</v>
      </c>
      <c r="P1678" t="s">
        <v>13849</v>
      </c>
      <c r="Q1678">
        <v>270103</v>
      </c>
      <c r="R1678" t="s">
        <v>13539</v>
      </c>
      <c r="S1678">
        <v>270103008</v>
      </c>
      <c r="T1678" t="s">
        <v>13735</v>
      </c>
      <c r="U1678">
        <v>11325.228270191192</v>
      </c>
      <c r="V1678">
        <v>8928.3573414432685</v>
      </c>
      <c r="W1678">
        <v>13296.380560538621</v>
      </c>
    </row>
    <row r="1679" spans="6:23" x14ac:dyDescent="0.25">
      <c r="F1679">
        <v>14</v>
      </c>
      <c r="G1679">
        <v>14202</v>
      </c>
      <c r="H1679" t="s">
        <v>780</v>
      </c>
      <c r="I1679" t="s">
        <v>2003</v>
      </c>
      <c r="J1679">
        <v>1</v>
      </c>
      <c r="K1679" t="s">
        <v>13847</v>
      </c>
      <c r="L1679">
        <v>1</v>
      </c>
      <c r="M1679" t="s">
        <v>8278</v>
      </c>
      <c r="N1679">
        <v>1</v>
      </c>
      <c r="O1679" t="s">
        <v>13769</v>
      </c>
      <c r="P1679" t="s">
        <v>13848</v>
      </c>
      <c r="Q1679">
        <v>270103</v>
      </c>
      <c r="R1679" t="s">
        <v>13539</v>
      </c>
      <c r="S1679">
        <v>270103008</v>
      </c>
      <c r="T1679" t="s">
        <v>13735</v>
      </c>
      <c r="U1679">
        <v>0</v>
      </c>
      <c r="V1679">
        <v>82546.881060143831</v>
      </c>
      <c r="W1679">
        <v>57073.35038904754</v>
      </c>
    </row>
    <row r="1680" spans="6:23" x14ac:dyDescent="0.25">
      <c r="F1680">
        <v>14</v>
      </c>
      <c r="G1680">
        <v>14202</v>
      </c>
      <c r="H1680" t="s">
        <v>780</v>
      </c>
      <c r="I1680" t="s">
        <v>2003</v>
      </c>
      <c r="J1680">
        <v>1</v>
      </c>
      <c r="K1680" t="s">
        <v>13847</v>
      </c>
      <c r="L1680">
        <v>1</v>
      </c>
      <c r="M1680" t="s">
        <v>8278</v>
      </c>
      <c r="N1680">
        <v>1</v>
      </c>
      <c r="O1680" t="s">
        <v>13769</v>
      </c>
      <c r="P1680" t="s">
        <v>13849</v>
      </c>
      <c r="Q1680">
        <v>270103</v>
      </c>
      <c r="R1680" t="s">
        <v>13539</v>
      </c>
      <c r="S1680">
        <v>270103008</v>
      </c>
      <c r="T1680" t="s">
        <v>13735</v>
      </c>
      <c r="U1680">
        <v>0</v>
      </c>
      <c r="V1680">
        <v>19221.947120897759</v>
      </c>
      <c r="W1680">
        <v>6500.8821154705975</v>
      </c>
    </row>
    <row r="1681" spans="6:23" x14ac:dyDescent="0.25">
      <c r="F1681">
        <v>14</v>
      </c>
      <c r="G1681">
        <v>14202</v>
      </c>
      <c r="H1681" t="s">
        <v>780</v>
      </c>
      <c r="I1681" t="s">
        <v>2003</v>
      </c>
      <c r="J1681">
        <v>1</v>
      </c>
      <c r="K1681" t="s">
        <v>13847</v>
      </c>
      <c r="L1681">
        <v>2</v>
      </c>
      <c r="M1681" t="s">
        <v>13770</v>
      </c>
      <c r="N1681">
        <v>1</v>
      </c>
      <c r="O1681" t="s">
        <v>13769</v>
      </c>
      <c r="P1681" t="s">
        <v>13850</v>
      </c>
      <c r="Q1681">
        <v>270103</v>
      </c>
      <c r="R1681" t="s">
        <v>13539</v>
      </c>
      <c r="S1681">
        <v>270103008</v>
      </c>
      <c r="T1681" t="s">
        <v>13735</v>
      </c>
      <c r="U1681">
        <v>0</v>
      </c>
      <c r="V1681">
        <v>82546.881060143831</v>
      </c>
      <c r="W1681">
        <v>38209.723464760602</v>
      </c>
    </row>
    <row r="1682" spans="6:23" x14ac:dyDescent="0.25">
      <c r="F1682">
        <v>14</v>
      </c>
      <c r="G1682">
        <v>14202</v>
      </c>
      <c r="H1682" t="s">
        <v>780</v>
      </c>
      <c r="I1682" t="s">
        <v>2003</v>
      </c>
      <c r="J1682">
        <v>1</v>
      </c>
      <c r="K1682" t="s">
        <v>13847</v>
      </c>
      <c r="L1682">
        <v>2</v>
      </c>
      <c r="M1682" t="s">
        <v>13770</v>
      </c>
      <c r="N1682">
        <v>1</v>
      </c>
      <c r="O1682" t="s">
        <v>13769</v>
      </c>
      <c r="P1682" t="s">
        <v>13851</v>
      </c>
      <c r="Q1682">
        <v>270103</v>
      </c>
      <c r="R1682" t="s">
        <v>13539</v>
      </c>
      <c r="S1682">
        <v>270103008</v>
      </c>
      <c r="T1682" t="s">
        <v>13735</v>
      </c>
      <c r="U1682">
        <v>0</v>
      </c>
      <c r="V1682">
        <v>19221.947120897759</v>
      </c>
      <c r="W1682">
        <v>25364.509039757526</v>
      </c>
    </row>
    <row r="1683" spans="6:23" x14ac:dyDescent="0.25">
      <c r="F1683">
        <v>14</v>
      </c>
      <c r="G1683">
        <v>14202</v>
      </c>
      <c r="H1683" t="s">
        <v>780</v>
      </c>
      <c r="I1683" t="s">
        <v>2003</v>
      </c>
      <c r="J1683">
        <v>2</v>
      </c>
      <c r="K1683" t="s">
        <v>13852</v>
      </c>
      <c r="L1683">
        <v>1</v>
      </c>
      <c r="M1683" t="s">
        <v>8278</v>
      </c>
      <c r="N1683">
        <v>1</v>
      </c>
      <c r="O1683" t="s">
        <v>13769</v>
      </c>
      <c r="P1683" t="s">
        <v>13848</v>
      </c>
      <c r="Q1683">
        <v>270103</v>
      </c>
      <c r="R1683" t="s">
        <v>13539</v>
      </c>
      <c r="S1683">
        <v>270103008</v>
      </c>
      <c r="T1683" t="s">
        <v>13735</v>
      </c>
      <c r="U1683">
        <v>0</v>
      </c>
      <c r="V1683">
        <v>101768.82818104156</v>
      </c>
      <c r="W1683">
        <v>63574.232504518113</v>
      </c>
    </row>
    <row r="1684" spans="6:23" x14ac:dyDescent="0.25">
      <c r="F1684">
        <v>14</v>
      </c>
      <c r="G1684">
        <v>14202</v>
      </c>
      <c r="H1684" t="s">
        <v>780</v>
      </c>
      <c r="I1684" t="s">
        <v>2003</v>
      </c>
      <c r="J1684">
        <v>3</v>
      </c>
      <c r="K1684" t="s">
        <v>13853</v>
      </c>
      <c r="L1684">
        <v>1</v>
      </c>
      <c r="M1684" t="s">
        <v>8278</v>
      </c>
      <c r="N1684">
        <v>1</v>
      </c>
      <c r="O1684" t="s">
        <v>13769</v>
      </c>
      <c r="P1684" t="s">
        <v>13848</v>
      </c>
      <c r="Q1684">
        <v>270103</v>
      </c>
      <c r="R1684" t="s">
        <v>13539</v>
      </c>
      <c r="S1684">
        <v>270103008</v>
      </c>
      <c r="T1684" t="s">
        <v>13735</v>
      </c>
      <c r="U1684">
        <v>0</v>
      </c>
      <c r="V1684">
        <v>82546.881060143831</v>
      </c>
      <c r="W1684">
        <v>57073.35038904754</v>
      </c>
    </row>
    <row r="1685" spans="6:23" x14ac:dyDescent="0.25">
      <c r="F1685">
        <v>14</v>
      </c>
      <c r="G1685">
        <v>14202</v>
      </c>
      <c r="H1685" t="s">
        <v>780</v>
      </c>
      <c r="I1685" t="s">
        <v>2003</v>
      </c>
      <c r="J1685">
        <v>3</v>
      </c>
      <c r="K1685" t="s">
        <v>13853</v>
      </c>
      <c r="L1685">
        <v>1</v>
      </c>
      <c r="M1685" t="s">
        <v>8278</v>
      </c>
      <c r="N1685">
        <v>1</v>
      </c>
      <c r="O1685" t="s">
        <v>13769</v>
      </c>
      <c r="P1685" t="s">
        <v>13849</v>
      </c>
      <c r="Q1685">
        <v>270103</v>
      </c>
      <c r="R1685" t="s">
        <v>13539</v>
      </c>
      <c r="S1685">
        <v>270103008</v>
      </c>
      <c r="T1685" t="s">
        <v>13735</v>
      </c>
      <c r="U1685">
        <v>0</v>
      </c>
      <c r="V1685">
        <v>19221.947120897759</v>
      </c>
      <c r="W1685">
        <v>6500.8821154705975</v>
      </c>
    </row>
    <row r="1686" spans="6:23" x14ac:dyDescent="0.25">
      <c r="F1686">
        <v>14</v>
      </c>
      <c r="G1686">
        <v>14203</v>
      </c>
      <c r="H1686" t="s">
        <v>780</v>
      </c>
      <c r="I1686" t="s">
        <v>2006</v>
      </c>
      <c r="J1686">
        <v>1</v>
      </c>
      <c r="K1686" t="s">
        <v>13847</v>
      </c>
      <c r="L1686">
        <v>1</v>
      </c>
      <c r="M1686" t="s">
        <v>8278</v>
      </c>
      <c r="N1686">
        <v>1</v>
      </c>
      <c r="O1686" t="s">
        <v>13769</v>
      </c>
      <c r="P1686" t="s">
        <v>13848</v>
      </c>
      <c r="Q1686">
        <v>270103</v>
      </c>
      <c r="R1686" t="s">
        <v>13539</v>
      </c>
      <c r="S1686">
        <v>270103008</v>
      </c>
      <c r="T1686" t="s">
        <v>13735</v>
      </c>
      <c r="U1686">
        <v>0</v>
      </c>
      <c r="V1686">
        <v>8207.0286044799086</v>
      </c>
      <c r="W1686">
        <v>0</v>
      </c>
    </row>
    <row r="1687" spans="6:23" x14ac:dyDescent="0.25">
      <c r="F1687">
        <v>14</v>
      </c>
      <c r="G1687">
        <v>14203</v>
      </c>
      <c r="H1687" t="s">
        <v>780</v>
      </c>
      <c r="I1687" t="s">
        <v>2006</v>
      </c>
      <c r="J1687">
        <v>1</v>
      </c>
      <c r="K1687" t="s">
        <v>13847</v>
      </c>
      <c r="L1687">
        <v>1</v>
      </c>
      <c r="M1687" t="s">
        <v>8278</v>
      </c>
      <c r="N1687">
        <v>1</v>
      </c>
      <c r="O1687" t="s">
        <v>13769</v>
      </c>
      <c r="P1687" t="s">
        <v>13849</v>
      </c>
      <c r="Q1687">
        <v>270103</v>
      </c>
      <c r="R1687" t="s">
        <v>13539</v>
      </c>
      <c r="S1687">
        <v>270103008</v>
      </c>
      <c r="T1687" t="s">
        <v>13735</v>
      </c>
      <c r="U1687">
        <v>0</v>
      </c>
      <c r="V1687">
        <v>9595.1029974096382</v>
      </c>
      <c r="W1687">
        <v>0</v>
      </c>
    </row>
    <row r="1688" spans="6:23" x14ac:dyDescent="0.25">
      <c r="F1688">
        <v>14</v>
      </c>
      <c r="G1688">
        <v>14203</v>
      </c>
      <c r="H1688" t="s">
        <v>780</v>
      </c>
      <c r="I1688" t="s">
        <v>2006</v>
      </c>
      <c r="J1688">
        <v>1</v>
      </c>
      <c r="K1688" t="s">
        <v>13847</v>
      </c>
      <c r="L1688">
        <v>2</v>
      </c>
      <c r="M1688" t="s">
        <v>13770</v>
      </c>
      <c r="N1688">
        <v>1</v>
      </c>
      <c r="O1688" t="s">
        <v>13769</v>
      </c>
      <c r="P1688" t="s">
        <v>13850</v>
      </c>
      <c r="Q1688">
        <v>270103</v>
      </c>
      <c r="R1688" t="s">
        <v>13539</v>
      </c>
      <c r="S1688">
        <v>270103008</v>
      </c>
      <c r="T1688" t="s">
        <v>13735</v>
      </c>
      <c r="U1688">
        <v>0</v>
      </c>
      <c r="V1688">
        <v>5881.1638040760163</v>
      </c>
      <c r="W1688">
        <v>0</v>
      </c>
    </row>
    <row r="1689" spans="6:23" x14ac:dyDescent="0.25">
      <c r="F1689">
        <v>14</v>
      </c>
      <c r="G1689">
        <v>14203</v>
      </c>
      <c r="H1689" t="s">
        <v>780</v>
      </c>
      <c r="I1689" t="s">
        <v>2006</v>
      </c>
      <c r="J1689">
        <v>1</v>
      </c>
      <c r="K1689" t="s">
        <v>13847</v>
      </c>
      <c r="L1689">
        <v>2</v>
      </c>
      <c r="M1689" t="s">
        <v>13770</v>
      </c>
      <c r="N1689">
        <v>1</v>
      </c>
      <c r="O1689" t="s">
        <v>13769</v>
      </c>
      <c r="P1689" t="s">
        <v>13851</v>
      </c>
      <c r="Q1689">
        <v>270103</v>
      </c>
      <c r="R1689" t="s">
        <v>13539</v>
      </c>
      <c r="S1689">
        <v>270103008</v>
      </c>
      <c r="T1689" t="s">
        <v>13735</v>
      </c>
      <c r="U1689">
        <v>0</v>
      </c>
      <c r="V1689">
        <v>11920.96779781353</v>
      </c>
      <c r="W1689">
        <v>0</v>
      </c>
    </row>
    <row r="1690" spans="6:23" x14ac:dyDescent="0.25">
      <c r="F1690">
        <v>14</v>
      </c>
      <c r="G1690">
        <v>14203</v>
      </c>
      <c r="H1690" t="s">
        <v>780</v>
      </c>
      <c r="I1690" t="s">
        <v>2006</v>
      </c>
      <c r="J1690">
        <v>2</v>
      </c>
      <c r="K1690" t="s">
        <v>13852</v>
      </c>
      <c r="L1690">
        <v>1</v>
      </c>
      <c r="M1690" t="s">
        <v>8278</v>
      </c>
      <c r="N1690">
        <v>1</v>
      </c>
      <c r="O1690" t="s">
        <v>13769</v>
      </c>
      <c r="P1690" t="s">
        <v>13848</v>
      </c>
      <c r="Q1690">
        <v>270103</v>
      </c>
      <c r="R1690" t="s">
        <v>13539</v>
      </c>
      <c r="S1690">
        <v>270103008</v>
      </c>
      <c r="T1690" t="s">
        <v>13735</v>
      </c>
      <c r="U1690">
        <v>0</v>
      </c>
      <c r="V1690">
        <v>17802.131601889549</v>
      </c>
      <c r="W1690">
        <v>0</v>
      </c>
    </row>
    <row r="1691" spans="6:23" x14ac:dyDescent="0.25">
      <c r="F1691">
        <v>14</v>
      </c>
      <c r="G1691">
        <v>14203</v>
      </c>
      <c r="H1691" t="s">
        <v>780</v>
      </c>
      <c r="I1691" t="s">
        <v>2006</v>
      </c>
      <c r="J1691">
        <v>3</v>
      </c>
      <c r="K1691" t="s">
        <v>13853</v>
      </c>
      <c r="L1691">
        <v>1</v>
      </c>
      <c r="M1691" t="s">
        <v>8278</v>
      </c>
      <c r="N1691">
        <v>1</v>
      </c>
      <c r="O1691" t="s">
        <v>13769</v>
      </c>
      <c r="P1691" t="s">
        <v>13848</v>
      </c>
      <c r="Q1691">
        <v>270103</v>
      </c>
      <c r="R1691" t="s">
        <v>13539</v>
      </c>
      <c r="S1691">
        <v>270103008</v>
      </c>
      <c r="T1691" t="s">
        <v>13735</v>
      </c>
      <c r="U1691">
        <v>0</v>
      </c>
      <c r="V1691">
        <v>8207.0286044799086</v>
      </c>
      <c r="W1691">
        <v>0</v>
      </c>
    </row>
    <row r="1692" spans="6:23" x14ac:dyDescent="0.25">
      <c r="F1692">
        <v>14</v>
      </c>
      <c r="G1692">
        <v>14203</v>
      </c>
      <c r="H1692" t="s">
        <v>780</v>
      </c>
      <c r="I1692" t="s">
        <v>2006</v>
      </c>
      <c r="J1692">
        <v>3</v>
      </c>
      <c r="K1692" t="s">
        <v>13853</v>
      </c>
      <c r="L1692">
        <v>1</v>
      </c>
      <c r="M1692" t="s">
        <v>8278</v>
      </c>
      <c r="N1692">
        <v>1</v>
      </c>
      <c r="O1692" t="s">
        <v>13769</v>
      </c>
      <c r="P1692" t="s">
        <v>13849</v>
      </c>
      <c r="Q1692">
        <v>270103</v>
      </c>
      <c r="R1692" t="s">
        <v>13539</v>
      </c>
      <c r="S1692">
        <v>270103008</v>
      </c>
      <c r="T1692" t="s">
        <v>13735</v>
      </c>
      <c r="U1692">
        <v>0</v>
      </c>
      <c r="V1692">
        <v>9595.1029974096382</v>
      </c>
      <c r="W1692">
        <v>0</v>
      </c>
    </row>
    <row r="1693" spans="6:23" x14ac:dyDescent="0.25">
      <c r="F1693">
        <v>14</v>
      </c>
      <c r="G1693">
        <v>14204</v>
      </c>
      <c r="H1693" t="s">
        <v>780</v>
      </c>
      <c r="I1693" t="s">
        <v>2009</v>
      </c>
      <c r="J1693">
        <v>1</v>
      </c>
      <c r="K1693" t="s">
        <v>13847</v>
      </c>
      <c r="L1693">
        <v>1</v>
      </c>
      <c r="M1693" t="s">
        <v>8278</v>
      </c>
      <c r="N1693">
        <v>1</v>
      </c>
      <c r="O1693" t="s">
        <v>13769</v>
      </c>
      <c r="P1693" t="s">
        <v>13848</v>
      </c>
      <c r="Q1693">
        <v>270103</v>
      </c>
      <c r="R1693" t="s">
        <v>13539</v>
      </c>
      <c r="S1693">
        <v>270103008</v>
      </c>
      <c r="T1693" t="s">
        <v>13735</v>
      </c>
      <c r="U1693">
        <v>30440.289505428227</v>
      </c>
      <c r="V1693">
        <v>33455.005300223427</v>
      </c>
      <c r="W1693">
        <v>51508.121852905577</v>
      </c>
    </row>
    <row r="1694" spans="6:23" x14ac:dyDescent="0.25">
      <c r="F1694">
        <v>14</v>
      </c>
      <c r="G1694">
        <v>14204</v>
      </c>
      <c r="H1694" t="s">
        <v>780</v>
      </c>
      <c r="I1694" t="s">
        <v>2009</v>
      </c>
      <c r="J1694">
        <v>1</v>
      </c>
      <c r="K1694" t="s">
        <v>13847</v>
      </c>
      <c r="L1694">
        <v>1</v>
      </c>
      <c r="M1694" t="s">
        <v>8278</v>
      </c>
      <c r="N1694">
        <v>1</v>
      </c>
      <c r="O1694" t="s">
        <v>13769</v>
      </c>
      <c r="P1694" t="s">
        <v>13849</v>
      </c>
      <c r="Q1694">
        <v>270103</v>
      </c>
      <c r="R1694" t="s">
        <v>13539</v>
      </c>
      <c r="S1694">
        <v>270103008</v>
      </c>
      <c r="T1694" t="s">
        <v>13735</v>
      </c>
      <c r="U1694">
        <v>965.0180940892642</v>
      </c>
      <c r="V1694">
        <v>8120.9237403373027</v>
      </c>
      <c r="W1694">
        <v>6996.1829525280127</v>
      </c>
    </row>
    <row r="1695" spans="6:23" x14ac:dyDescent="0.25">
      <c r="F1695">
        <v>14</v>
      </c>
      <c r="G1695">
        <v>14204</v>
      </c>
      <c r="H1695" t="s">
        <v>780</v>
      </c>
      <c r="I1695" t="s">
        <v>2009</v>
      </c>
      <c r="J1695">
        <v>1</v>
      </c>
      <c r="K1695" t="s">
        <v>13847</v>
      </c>
      <c r="L1695">
        <v>2</v>
      </c>
      <c r="M1695" t="s">
        <v>13770</v>
      </c>
      <c r="N1695">
        <v>1</v>
      </c>
      <c r="O1695" t="s">
        <v>13769</v>
      </c>
      <c r="P1695" t="s">
        <v>13850</v>
      </c>
      <c r="Q1695">
        <v>270103</v>
      </c>
      <c r="R1695" t="s">
        <v>13539</v>
      </c>
      <c r="S1695">
        <v>270103008</v>
      </c>
      <c r="T1695" t="s">
        <v>13735</v>
      </c>
      <c r="U1695">
        <v>26646.562123039806</v>
      </c>
      <c r="V1695">
        <v>28150.736993779818</v>
      </c>
      <c r="W1695">
        <v>38333.031691963341</v>
      </c>
    </row>
    <row r="1696" spans="6:23" x14ac:dyDescent="0.25">
      <c r="F1696">
        <v>14</v>
      </c>
      <c r="G1696">
        <v>14204</v>
      </c>
      <c r="H1696" t="s">
        <v>780</v>
      </c>
      <c r="I1696" t="s">
        <v>2009</v>
      </c>
      <c r="J1696">
        <v>1</v>
      </c>
      <c r="K1696" t="s">
        <v>13847</v>
      </c>
      <c r="L1696">
        <v>2</v>
      </c>
      <c r="M1696" t="s">
        <v>13770</v>
      </c>
      <c r="N1696">
        <v>1</v>
      </c>
      <c r="O1696" t="s">
        <v>13769</v>
      </c>
      <c r="P1696" t="s">
        <v>13851</v>
      </c>
      <c r="Q1696">
        <v>270103</v>
      </c>
      <c r="R1696" t="s">
        <v>13539</v>
      </c>
      <c r="S1696">
        <v>270103008</v>
      </c>
      <c r="T1696" t="s">
        <v>13735</v>
      </c>
      <c r="U1696">
        <v>4758.745476477684</v>
      </c>
      <c r="V1696">
        <v>13425.19204678092</v>
      </c>
      <c r="W1696">
        <v>20171.273113470244</v>
      </c>
    </row>
    <row r="1697" spans="6:23" x14ac:dyDescent="0.25">
      <c r="F1697">
        <v>14</v>
      </c>
      <c r="G1697">
        <v>14204</v>
      </c>
      <c r="H1697" t="s">
        <v>780</v>
      </c>
      <c r="I1697" t="s">
        <v>2009</v>
      </c>
      <c r="J1697">
        <v>2</v>
      </c>
      <c r="K1697" t="s">
        <v>13852</v>
      </c>
      <c r="L1697">
        <v>1</v>
      </c>
      <c r="M1697" t="s">
        <v>8278</v>
      </c>
      <c r="N1697">
        <v>1</v>
      </c>
      <c r="O1697" t="s">
        <v>13769</v>
      </c>
      <c r="P1697" t="s">
        <v>13848</v>
      </c>
      <c r="Q1697">
        <v>270103</v>
      </c>
      <c r="R1697" t="s">
        <v>13539</v>
      </c>
      <c r="S1697">
        <v>270103008</v>
      </c>
      <c r="T1697" t="s">
        <v>13735</v>
      </c>
      <c r="U1697">
        <v>30440.289505428227</v>
      </c>
      <c r="V1697">
        <v>41575.929040560717</v>
      </c>
      <c r="W1697">
        <v>55656.067945819486</v>
      </c>
    </row>
    <row r="1698" spans="6:23" x14ac:dyDescent="0.25">
      <c r="F1698">
        <v>14</v>
      </c>
      <c r="G1698">
        <v>14204</v>
      </c>
      <c r="H1698" t="s">
        <v>780</v>
      </c>
      <c r="I1698" t="s">
        <v>2009</v>
      </c>
      <c r="J1698">
        <v>2</v>
      </c>
      <c r="K1698" t="s">
        <v>13852</v>
      </c>
      <c r="L1698">
        <v>1</v>
      </c>
      <c r="M1698" t="s">
        <v>8278</v>
      </c>
      <c r="N1698">
        <v>1</v>
      </c>
      <c r="O1698" t="s">
        <v>13769</v>
      </c>
      <c r="P1698" t="s">
        <v>13849</v>
      </c>
      <c r="Q1698">
        <v>270103</v>
      </c>
      <c r="R1698" t="s">
        <v>13539</v>
      </c>
      <c r="S1698">
        <v>270103008</v>
      </c>
      <c r="T1698" t="s">
        <v>13735</v>
      </c>
      <c r="U1698">
        <v>965.0180940892642</v>
      </c>
      <c r="V1698">
        <v>0</v>
      </c>
      <c r="W1698">
        <v>2848.2368596141055</v>
      </c>
    </row>
    <row r="1699" spans="6:23" x14ac:dyDescent="0.25">
      <c r="F1699">
        <v>14</v>
      </c>
      <c r="G1699">
        <v>14204</v>
      </c>
      <c r="H1699" t="s">
        <v>780</v>
      </c>
      <c r="I1699" t="s">
        <v>2009</v>
      </c>
      <c r="J1699">
        <v>3</v>
      </c>
      <c r="K1699" t="s">
        <v>13853</v>
      </c>
      <c r="L1699">
        <v>1</v>
      </c>
      <c r="M1699" t="s">
        <v>8278</v>
      </c>
      <c r="N1699">
        <v>1</v>
      </c>
      <c r="O1699" t="s">
        <v>13769</v>
      </c>
      <c r="P1699" t="s">
        <v>13848</v>
      </c>
      <c r="Q1699">
        <v>270103</v>
      </c>
      <c r="R1699" t="s">
        <v>13539</v>
      </c>
      <c r="S1699">
        <v>270103008</v>
      </c>
      <c r="T1699" t="s">
        <v>13735</v>
      </c>
      <c r="U1699">
        <v>30440.289505428227</v>
      </c>
      <c r="V1699">
        <v>33455.005300223427</v>
      </c>
      <c r="W1699">
        <v>51508.121852905577</v>
      </c>
    </row>
    <row r="1700" spans="6:23" x14ac:dyDescent="0.25">
      <c r="F1700">
        <v>14</v>
      </c>
      <c r="G1700">
        <v>14204</v>
      </c>
      <c r="H1700" t="s">
        <v>780</v>
      </c>
      <c r="I1700" t="s">
        <v>2009</v>
      </c>
      <c r="J1700">
        <v>3</v>
      </c>
      <c r="K1700" t="s">
        <v>13853</v>
      </c>
      <c r="L1700">
        <v>1</v>
      </c>
      <c r="M1700" t="s">
        <v>8278</v>
      </c>
      <c r="N1700">
        <v>1</v>
      </c>
      <c r="O1700" t="s">
        <v>13769</v>
      </c>
      <c r="P1700" t="s">
        <v>13849</v>
      </c>
      <c r="Q1700">
        <v>270103</v>
      </c>
      <c r="R1700" t="s">
        <v>13539</v>
      </c>
      <c r="S1700">
        <v>270103008</v>
      </c>
      <c r="T1700" t="s">
        <v>13735</v>
      </c>
      <c r="U1700">
        <v>965.0180940892642</v>
      </c>
      <c r="V1700">
        <v>8120.9237403373027</v>
      </c>
      <c r="W1700">
        <v>6996.1829525280127</v>
      </c>
    </row>
    <row r="1701" spans="6:23" x14ac:dyDescent="0.25">
      <c r="F1701">
        <v>15</v>
      </c>
      <c r="G1701">
        <v>15101</v>
      </c>
      <c r="H1701" t="s">
        <v>759</v>
      </c>
      <c r="I1701" t="s">
        <v>2012</v>
      </c>
      <c r="J1701">
        <v>1</v>
      </c>
      <c r="K1701" t="s">
        <v>13847</v>
      </c>
      <c r="L1701">
        <v>1</v>
      </c>
      <c r="M1701" t="s">
        <v>8278</v>
      </c>
      <c r="N1701">
        <v>1</v>
      </c>
      <c r="O1701" t="s">
        <v>13769</v>
      </c>
      <c r="P1701" t="s">
        <v>13848</v>
      </c>
      <c r="Q1701">
        <v>270103</v>
      </c>
      <c r="R1701" t="s">
        <v>13539</v>
      </c>
      <c r="S1701">
        <v>270103008</v>
      </c>
      <c r="T1701" t="s">
        <v>13735</v>
      </c>
      <c r="U1701">
        <v>45308.529945553542</v>
      </c>
      <c r="V1701">
        <v>55670.708236955863</v>
      </c>
      <c r="W1701">
        <v>42525.717229757051</v>
      </c>
    </row>
    <row r="1702" spans="6:23" x14ac:dyDescent="0.25">
      <c r="F1702">
        <v>15</v>
      </c>
      <c r="G1702">
        <v>15101</v>
      </c>
      <c r="H1702" t="s">
        <v>759</v>
      </c>
      <c r="I1702" t="s">
        <v>2012</v>
      </c>
      <c r="J1702">
        <v>1</v>
      </c>
      <c r="K1702" t="s">
        <v>13847</v>
      </c>
      <c r="L1702">
        <v>1</v>
      </c>
      <c r="M1702" t="s">
        <v>8278</v>
      </c>
      <c r="N1702">
        <v>1</v>
      </c>
      <c r="O1702" t="s">
        <v>13769</v>
      </c>
      <c r="P1702" t="s">
        <v>13849</v>
      </c>
      <c r="Q1702">
        <v>270103</v>
      </c>
      <c r="R1702" t="s">
        <v>13539</v>
      </c>
      <c r="S1702">
        <v>270103008</v>
      </c>
      <c r="T1702" t="s">
        <v>13735</v>
      </c>
      <c r="U1702">
        <v>9785.8439201451911</v>
      </c>
      <c r="V1702">
        <v>10331.512102689945</v>
      </c>
      <c r="W1702">
        <v>15422.747077965067</v>
      </c>
    </row>
    <row r="1703" spans="6:23" x14ac:dyDescent="0.25">
      <c r="F1703">
        <v>15</v>
      </c>
      <c r="G1703">
        <v>15101</v>
      </c>
      <c r="H1703" t="s">
        <v>759</v>
      </c>
      <c r="I1703" t="s">
        <v>2012</v>
      </c>
      <c r="J1703">
        <v>1</v>
      </c>
      <c r="K1703" t="s">
        <v>13847</v>
      </c>
      <c r="L1703">
        <v>2</v>
      </c>
      <c r="M1703" t="s">
        <v>13770</v>
      </c>
      <c r="N1703">
        <v>1</v>
      </c>
      <c r="O1703" t="s">
        <v>13769</v>
      </c>
      <c r="P1703" t="s">
        <v>13854</v>
      </c>
      <c r="Q1703">
        <v>270103</v>
      </c>
      <c r="R1703" t="s">
        <v>13539</v>
      </c>
      <c r="S1703">
        <v>270103008</v>
      </c>
      <c r="T1703" t="s">
        <v>13735</v>
      </c>
      <c r="U1703">
        <v>0</v>
      </c>
      <c r="V1703">
        <v>414.64915065859742</v>
      </c>
      <c r="W1703">
        <v>0</v>
      </c>
    </row>
    <row r="1704" spans="6:23" x14ac:dyDescent="0.25">
      <c r="F1704">
        <v>15</v>
      </c>
      <c r="G1704">
        <v>15101</v>
      </c>
      <c r="H1704" t="s">
        <v>759</v>
      </c>
      <c r="I1704" t="s">
        <v>2012</v>
      </c>
      <c r="J1704">
        <v>1</v>
      </c>
      <c r="K1704" t="s">
        <v>13847</v>
      </c>
      <c r="L1704">
        <v>2</v>
      </c>
      <c r="M1704" t="s">
        <v>13770</v>
      </c>
      <c r="N1704">
        <v>1</v>
      </c>
      <c r="O1704" t="s">
        <v>13769</v>
      </c>
      <c r="P1704" t="s">
        <v>13850</v>
      </c>
      <c r="Q1704">
        <v>270103</v>
      </c>
      <c r="R1704" t="s">
        <v>13539</v>
      </c>
      <c r="S1704">
        <v>270103008</v>
      </c>
      <c r="T1704" t="s">
        <v>13735</v>
      </c>
      <c r="U1704">
        <v>32984.57350272232</v>
      </c>
      <c r="V1704">
        <v>49387.895263398706</v>
      </c>
      <c r="W1704">
        <v>31545.369129876661</v>
      </c>
    </row>
    <row r="1705" spans="6:23" x14ac:dyDescent="0.25">
      <c r="F1705">
        <v>15</v>
      </c>
      <c r="G1705">
        <v>15101</v>
      </c>
      <c r="H1705" t="s">
        <v>759</v>
      </c>
      <c r="I1705" t="s">
        <v>2012</v>
      </c>
      <c r="J1705">
        <v>1</v>
      </c>
      <c r="K1705" t="s">
        <v>13847</v>
      </c>
      <c r="L1705">
        <v>2</v>
      </c>
      <c r="M1705" t="s">
        <v>13770</v>
      </c>
      <c r="N1705">
        <v>1</v>
      </c>
      <c r="O1705" t="s">
        <v>13769</v>
      </c>
      <c r="P1705" t="s">
        <v>13851</v>
      </c>
      <c r="Q1705">
        <v>270103</v>
      </c>
      <c r="R1705" t="s">
        <v>13539</v>
      </c>
      <c r="S1705">
        <v>270103008</v>
      </c>
      <c r="T1705" t="s">
        <v>13735</v>
      </c>
      <c r="U1705">
        <v>22109.800362976406</v>
      </c>
      <c r="V1705">
        <v>16199.675925588494</v>
      </c>
      <c r="W1705">
        <v>26403.095177845575</v>
      </c>
    </row>
    <row r="1706" spans="6:23" x14ac:dyDescent="0.25">
      <c r="F1706">
        <v>15</v>
      </c>
      <c r="G1706">
        <v>15101</v>
      </c>
      <c r="H1706" t="s">
        <v>759</v>
      </c>
      <c r="I1706" t="s">
        <v>2012</v>
      </c>
      <c r="J1706">
        <v>2</v>
      </c>
      <c r="K1706" t="s">
        <v>13852</v>
      </c>
      <c r="L1706">
        <v>1</v>
      </c>
      <c r="M1706" t="s">
        <v>8278</v>
      </c>
      <c r="N1706">
        <v>1</v>
      </c>
      <c r="O1706" t="s">
        <v>13769</v>
      </c>
      <c r="P1706" t="s">
        <v>13848</v>
      </c>
      <c r="Q1706">
        <v>270103</v>
      </c>
      <c r="R1706" t="s">
        <v>13539</v>
      </c>
      <c r="S1706">
        <v>270103008</v>
      </c>
      <c r="T1706" t="s">
        <v>13735</v>
      </c>
      <c r="U1706">
        <v>52632.486388384757</v>
      </c>
      <c r="V1706">
        <v>64289.253248316716</v>
      </c>
      <c r="W1706">
        <v>54440.780506945252</v>
      </c>
    </row>
    <row r="1707" spans="6:23" x14ac:dyDescent="0.25">
      <c r="F1707">
        <v>15</v>
      </c>
      <c r="G1707">
        <v>15101</v>
      </c>
      <c r="H1707" t="s">
        <v>759</v>
      </c>
      <c r="I1707" t="s">
        <v>2012</v>
      </c>
      <c r="J1707">
        <v>2</v>
      </c>
      <c r="K1707" t="s">
        <v>13852</v>
      </c>
      <c r="L1707">
        <v>1</v>
      </c>
      <c r="M1707" t="s">
        <v>8278</v>
      </c>
      <c r="N1707">
        <v>1</v>
      </c>
      <c r="O1707" t="s">
        <v>13769</v>
      </c>
      <c r="P1707" t="s">
        <v>13849</v>
      </c>
      <c r="Q1707">
        <v>270103</v>
      </c>
      <c r="R1707" t="s">
        <v>13539</v>
      </c>
      <c r="S1707">
        <v>270103008</v>
      </c>
      <c r="T1707" t="s">
        <v>13735</v>
      </c>
      <c r="U1707">
        <v>2461.8874773139746</v>
      </c>
      <c r="V1707">
        <v>1712.9670913290911</v>
      </c>
      <c r="W1707">
        <v>3507.6838007767815</v>
      </c>
    </row>
    <row r="1708" spans="6:23" x14ac:dyDescent="0.25">
      <c r="F1708">
        <v>15</v>
      </c>
      <c r="G1708">
        <v>15101</v>
      </c>
      <c r="H1708" t="s">
        <v>759</v>
      </c>
      <c r="I1708" t="s">
        <v>2012</v>
      </c>
      <c r="J1708">
        <v>3</v>
      </c>
      <c r="K1708" t="s">
        <v>13853</v>
      </c>
      <c r="L1708">
        <v>1</v>
      </c>
      <c r="M1708" t="s">
        <v>8278</v>
      </c>
      <c r="N1708">
        <v>1</v>
      </c>
      <c r="O1708" t="s">
        <v>13769</v>
      </c>
      <c r="P1708" t="s">
        <v>13848</v>
      </c>
      <c r="Q1708">
        <v>270103</v>
      </c>
      <c r="R1708" t="s">
        <v>13539</v>
      </c>
      <c r="S1708">
        <v>270103008</v>
      </c>
      <c r="T1708" t="s">
        <v>13735</v>
      </c>
      <c r="U1708">
        <v>45308.529945553542</v>
      </c>
      <c r="V1708">
        <v>56079.456914317801</v>
      </c>
      <c r="W1708">
        <v>42747.1456548723</v>
      </c>
    </row>
    <row r="1709" spans="6:23" x14ac:dyDescent="0.25">
      <c r="F1709">
        <v>15</v>
      </c>
      <c r="G1709">
        <v>15101</v>
      </c>
      <c r="H1709" t="s">
        <v>759</v>
      </c>
      <c r="I1709" t="s">
        <v>2012</v>
      </c>
      <c r="J1709">
        <v>3</v>
      </c>
      <c r="K1709" t="s">
        <v>13853</v>
      </c>
      <c r="L1709">
        <v>1</v>
      </c>
      <c r="M1709" t="s">
        <v>8278</v>
      </c>
      <c r="N1709">
        <v>1</v>
      </c>
      <c r="O1709" t="s">
        <v>13769</v>
      </c>
      <c r="P1709" t="s">
        <v>13849</v>
      </c>
      <c r="Q1709">
        <v>270103</v>
      </c>
      <c r="R1709" t="s">
        <v>13539</v>
      </c>
      <c r="S1709">
        <v>270103008</v>
      </c>
      <c r="T1709" t="s">
        <v>13735</v>
      </c>
      <c r="U1709">
        <v>9785.8439201451911</v>
      </c>
      <c r="V1709">
        <v>9922.7634253280048</v>
      </c>
      <c r="W1709">
        <v>15201.318652849799</v>
      </c>
    </row>
    <row r="1710" spans="6:23" x14ac:dyDescent="0.25">
      <c r="F1710">
        <v>15</v>
      </c>
      <c r="G1710">
        <v>15201</v>
      </c>
      <c r="H1710" t="s">
        <v>759</v>
      </c>
      <c r="I1710" t="s">
        <v>2018</v>
      </c>
      <c r="J1710">
        <v>1</v>
      </c>
      <c r="K1710" t="s">
        <v>13847</v>
      </c>
      <c r="L1710">
        <v>1</v>
      </c>
      <c r="M1710" t="s">
        <v>8278</v>
      </c>
      <c r="N1710">
        <v>1</v>
      </c>
      <c r="O1710" t="s">
        <v>13769</v>
      </c>
      <c r="P1710" t="s">
        <v>13848</v>
      </c>
      <c r="Q1710">
        <v>270103</v>
      </c>
      <c r="R1710" t="s">
        <v>13539</v>
      </c>
      <c r="S1710">
        <v>270103008</v>
      </c>
      <c r="T1710" t="s">
        <v>13735</v>
      </c>
      <c r="U1710">
        <v>0</v>
      </c>
      <c r="V1710">
        <v>22350.4955640521</v>
      </c>
      <c r="W1710">
        <v>0</v>
      </c>
    </row>
    <row r="1711" spans="6:23" x14ac:dyDescent="0.25">
      <c r="F1711">
        <v>15</v>
      </c>
      <c r="G1711">
        <v>15201</v>
      </c>
      <c r="H1711" t="s">
        <v>759</v>
      </c>
      <c r="I1711" t="s">
        <v>2018</v>
      </c>
      <c r="J1711">
        <v>1</v>
      </c>
      <c r="K1711" t="s">
        <v>13847</v>
      </c>
      <c r="L1711">
        <v>1</v>
      </c>
      <c r="M1711" t="s">
        <v>8278</v>
      </c>
      <c r="N1711">
        <v>1</v>
      </c>
      <c r="O1711" t="s">
        <v>13769</v>
      </c>
      <c r="P1711" t="s">
        <v>13849</v>
      </c>
      <c r="Q1711">
        <v>270103</v>
      </c>
      <c r="R1711" t="s">
        <v>13539</v>
      </c>
      <c r="S1711">
        <v>270103008</v>
      </c>
      <c r="T1711" t="s">
        <v>13735</v>
      </c>
      <c r="U1711">
        <v>0</v>
      </c>
      <c r="V1711">
        <v>52068.563707167632</v>
      </c>
      <c r="W1711">
        <v>0</v>
      </c>
    </row>
    <row r="1712" spans="6:23" x14ac:dyDescent="0.25">
      <c r="F1712">
        <v>15</v>
      </c>
      <c r="G1712">
        <v>15201</v>
      </c>
      <c r="H1712" t="s">
        <v>759</v>
      </c>
      <c r="I1712" t="s">
        <v>2018</v>
      </c>
      <c r="J1712">
        <v>1</v>
      </c>
      <c r="K1712" t="s">
        <v>13847</v>
      </c>
      <c r="L1712">
        <v>2</v>
      </c>
      <c r="M1712" t="s">
        <v>13770</v>
      </c>
      <c r="N1712">
        <v>1</v>
      </c>
      <c r="O1712" t="s">
        <v>13769</v>
      </c>
      <c r="P1712" t="s">
        <v>13850</v>
      </c>
      <c r="Q1712">
        <v>270103</v>
      </c>
      <c r="R1712" t="s">
        <v>13539</v>
      </c>
      <c r="S1712">
        <v>270103008</v>
      </c>
      <c r="T1712" t="s">
        <v>13735</v>
      </c>
      <c r="U1712">
        <v>0</v>
      </c>
      <c r="V1712">
        <v>22350.4955640521</v>
      </c>
      <c r="W1712">
        <v>0</v>
      </c>
    </row>
    <row r="1713" spans="6:23" x14ac:dyDescent="0.25">
      <c r="F1713">
        <v>15</v>
      </c>
      <c r="G1713">
        <v>15201</v>
      </c>
      <c r="H1713" t="s">
        <v>759</v>
      </c>
      <c r="I1713" t="s">
        <v>2018</v>
      </c>
      <c r="J1713">
        <v>1</v>
      </c>
      <c r="K1713" t="s">
        <v>13847</v>
      </c>
      <c r="L1713">
        <v>2</v>
      </c>
      <c r="M1713" t="s">
        <v>13770</v>
      </c>
      <c r="N1713">
        <v>1</v>
      </c>
      <c r="O1713" t="s">
        <v>13769</v>
      </c>
      <c r="P1713" t="s">
        <v>13851</v>
      </c>
      <c r="Q1713">
        <v>270103</v>
      </c>
      <c r="R1713" t="s">
        <v>13539</v>
      </c>
      <c r="S1713">
        <v>270103008</v>
      </c>
      <c r="T1713" t="s">
        <v>13735</v>
      </c>
      <c r="U1713">
        <v>0</v>
      </c>
      <c r="V1713">
        <v>52068.563707167632</v>
      </c>
      <c r="W1713">
        <v>0</v>
      </c>
    </row>
    <row r="1714" spans="6:23" x14ac:dyDescent="0.25">
      <c r="F1714">
        <v>15</v>
      </c>
      <c r="G1714">
        <v>15201</v>
      </c>
      <c r="H1714" t="s">
        <v>759</v>
      </c>
      <c r="I1714" t="s">
        <v>2018</v>
      </c>
      <c r="J1714">
        <v>2</v>
      </c>
      <c r="K1714" t="s">
        <v>13852</v>
      </c>
      <c r="L1714">
        <v>1</v>
      </c>
      <c r="M1714" t="s">
        <v>8278</v>
      </c>
      <c r="N1714">
        <v>1</v>
      </c>
      <c r="O1714" t="s">
        <v>13769</v>
      </c>
      <c r="P1714" t="s">
        <v>13848</v>
      </c>
      <c r="Q1714">
        <v>270103</v>
      </c>
      <c r="R1714" t="s">
        <v>13539</v>
      </c>
      <c r="S1714">
        <v>270103008</v>
      </c>
      <c r="T1714" t="s">
        <v>13735</v>
      </c>
      <c r="U1714">
        <v>0</v>
      </c>
      <c r="V1714">
        <v>74419.059271219739</v>
      </c>
      <c r="W1714">
        <v>0</v>
      </c>
    </row>
    <row r="1715" spans="6:23" x14ac:dyDescent="0.25">
      <c r="F1715">
        <v>15</v>
      </c>
      <c r="G1715">
        <v>15201</v>
      </c>
      <c r="H1715" t="s">
        <v>759</v>
      </c>
      <c r="I1715" t="s">
        <v>2018</v>
      </c>
      <c r="J1715">
        <v>3</v>
      </c>
      <c r="K1715" t="s">
        <v>13853</v>
      </c>
      <c r="L1715">
        <v>1</v>
      </c>
      <c r="M1715" t="s">
        <v>8278</v>
      </c>
      <c r="N1715">
        <v>1</v>
      </c>
      <c r="O1715" t="s">
        <v>13769</v>
      </c>
      <c r="P1715" t="s">
        <v>13848</v>
      </c>
      <c r="Q1715">
        <v>270103</v>
      </c>
      <c r="R1715" t="s">
        <v>13539</v>
      </c>
      <c r="S1715">
        <v>270103008</v>
      </c>
      <c r="T1715" t="s">
        <v>13735</v>
      </c>
      <c r="U1715">
        <v>0</v>
      </c>
      <c r="V1715">
        <v>22350.4955640521</v>
      </c>
      <c r="W1715">
        <v>0</v>
      </c>
    </row>
    <row r="1716" spans="6:23" x14ac:dyDescent="0.25">
      <c r="F1716">
        <v>15</v>
      </c>
      <c r="G1716">
        <v>15201</v>
      </c>
      <c r="H1716" t="s">
        <v>759</v>
      </c>
      <c r="I1716" t="s">
        <v>2018</v>
      </c>
      <c r="J1716">
        <v>3</v>
      </c>
      <c r="K1716" t="s">
        <v>13853</v>
      </c>
      <c r="L1716">
        <v>1</v>
      </c>
      <c r="M1716" t="s">
        <v>8278</v>
      </c>
      <c r="N1716">
        <v>1</v>
      </c>
      <c r="O1716" t="s">
        <v>13769</v>
      </c>
      <c r="P1716" t="s">
        <v>13849</v>
      </c>
      <c r="Q1716">
        <v>270103</v>
      </c>
      <c r="R1716" t="s">
        <v>13539</v>
      </c>
      <c r="S1716">
        <v>270103008</v>
      </c>
      <c r="T1716" t="s">
        <v>13735</v>
      </c>
      <c r="U1716">
        <v>0</v>
      </c>
      <c r="V1716">
        <v>52068.563707167632</v>
      </c>
      <c r="W1716">
        <v>0</v>
      </c>
    </row>
    <row r="1717" spans="6:23" x14ac:dyDescent="0.25">
      <c r="F1717">
        <v>16</v>
      </c>
      <c r="G1717">
        <v>16101</v>
      </c>
      <c r="H1717" t="s">
        <v>789</v>
      </c>
      <c r="I1717" t="s">
        <v>2024</v>
      </c>
      <c r="J1717">
        <v>1</v>
      </c>
      <c r="K1717" t="s">
        <v>13847</v>
      </c>
      <c r="L1717">
        <v>1</v>
      </c>
      <c r="M1717" t="s">
        <v>8278</v>
      </c>
      <c r="N1717">
        <v>1</v>
      </c>
      <c r="O1717" t="s">
        <v>13769</v>
      </c>
      <c r="P1717" t="s">
        <v>13848</v>
      </c>
      <c r="Q1717">
        <v>270103</v>
      </c>
      <c r="R1717" t="s">
        <v>13539</v>
      </c>
      <c r="S1717">
        <v>270103008</v>
      </c>
      <c r="T1717" t="s">
        <v>13735</v>
      </c>
      <c r="U1717">
        <v>0</v>
      </c>
      <c r="V1717">
        <v>0</v>
      </c>
      <c r="W1717">
        <v>49190.798384928596</v>
      </c>
    </row>
    <row r="1718" spans="6:23" x14ac:dyDescent="0.25">
      <c r="F1718">
        <v>16</v>
      </c>
      <c r="G1718">
        <v>16101</v>
      </c>
      <c r="H1718" t="s">
        <v>789</v>
      </c>
      <c r="I1718" t="s">
        <v>2024</v>
      </c>
      <c r="J1718">
        <v>1</v>
      </c>
      <c r="K1718" t="s">
        <v>13847</v>
      </c>
      <c r="L1718">
        <v>1</v>
      </c>
      <c r="M1718" t="s">
        <v>8278</v>
      </c>
      <c r="N1718">
        <v>1</v>
      </c>
      <c r="O1718" t="s">
        <v>13769</v>
      </c>
      <c r="P1718" t="s">
        <v>13849</v>
      </c>
      <c r="Q1718">
        <v>270103</v>
      </c>
      <c r="R1718" t="s">
        <v>13539</v>
      </c>
      <c r="S1718">
        <v>270103008</v>
      </c>
      <c r="T1718" t="s">
        <v>13735</v>
      </c>
      <c r="U1718">
        <v>0</v>
      </c>
      <c r="V1718">
        <v>0</v>
      </c>
      <c r="W1718">
        <v>15275.503253781273</v>
      </c>
    </row>
    <row r="1719" spans="6:23" x14ac:dyDescent="0.25">
      <c r="F1719">
        <v>16</v>
      </c>
      <c r="G1719">
        <v>16101</v>
      </c>
      <c r="H1719" t="s">
        <v>789</v>
      </c>
      <c r="I1719" t="s">
        <v>2024</v>
      </c>
      <c r="J1719">
        <v>1</v>
      </c>
      <c r="K1719" t="s">
        <v>13847</v>
      </c>
      <c r="L1719">
        <v>2</v>
      </c>
      <c r="M1719" t="s">
        <v>13770</v>
      </c>
      <c r="N1719">
        <v>1</v>
      </c>
      <c r="O1719" t="s">
        <v>13769</v>
      </c>
      <c r="P1719" t="s">
        <v>13850</v>
      </c>
      <c r="Q1719">
        <v>270103</v>
      </c>
      <c r="R1719" t="s">
        <v>13539</v>
      </c>
      <c r="S1719">
        <v>270103008</v>
      </c>
      <c r="T1719" t="s">
        <v>13735</v>
      </c>
      <c r="U1719">
        <v>0</v>
      </c>
      <c r="V1719">
        <v>0</v>
      </c>
      <c r="W1719">
        <v>42521.076910716045</v>
      </c>
    </row>
    <row r="1720" spans="6:23" x14ac:dyDescent="0.25">
      <c r="F1720">
        <v>16</v>
      </c>
      <c r="G1720">
        <v>16101</v>
      </c>
      <c r="H1720" t="s">
        <v>789</v>
      </c>
      <c r="I1720" t="s">
        <v>2024</v>
      </c>
      <c r="J1720">
        <v>1</v>
      </c>
      <c r="K1720" t="s">
        <v>13847</v>
      </c>
      <c r="L1720">
        <v>2</v>
      </c>
      <c r="M1720" t="s">
        <v>13770</v>
      </c>
      <c r="N1720">
        <v>1</v>
      </c>
      <c r="O1720" t="s">
        <v>13769</v>
      </c>
      <c r="P1720" t="s">
        <v>13851</v>
      </c>
      <c r="Q1720">
        <v>270103</v>
      </c>
      <c r="R1720" t="s">
        <v>13539</v>
      </c>
      <c r="S1720">
        <v>270103008</v>
      </c>
      <c r="T1720" t="s">
        <v>13735</v>
      </c>
      <c r="U1720">
        <v>0</v>
      </c>
      <c r="V1720">
        <v>0</v>
      </c>
      <c r="W1720">
        <v>21945.224727993867</v>
      </c>
    </row>
    <row r="1721" spans="6:23" x14ac:dyDescent="0.25">
      <c r="F1721">
        <v>16</v>
      </c>
      <c r="G1721">
        <v>16101</v>
      </c>
      <c r="H1721" t="s">
        <v>789</v>
      </c>
      <c r="I1721" t="s">
        <v>2024</v>
      </c>
      <c r="J1721">
        <v>2</v>
      </c>
      <c r="K1721" t="s">
        <v>13852</v>
      </c>
      <c r="L1721">
        <v>1</v>
      </c>
      <c r="M1721" t="s">
        <v>8278</v>
      </c>
      <c r="N1721">
        <v>1</v>
      </c>
      <c r="O1721" t="s">
        <v>13769</v>
      </c>
      <c r="P1721" t="s">
        <v>13848</v>
      </c>
      <c r="Q1721">
        <v>270103</v>
      </c>
      <c r="R1721" t="s">
        <v>13539</v>
      </c>
      <c r="S1721">
        <v>270103008</v>
      </c>
      <c r="T1721" t="s">
        <v>13735</v>
      </c>
      <c r="U1721">
        <v>0</v>
      </c>
      <c r="V1721">
        <v>0</v>
      </c>
      <c r="W1721">
        <v>62216.98450654441</v>
      </c>
    </row>
    <row r="1722" spans="6:23" x14ac:dyDescent="0.25">
      <c r="F1722">
        <v>16</v>
      </c>
      <c r="G1722">
        <v>16101</v>
      </c>
      <c r="H1722" t="s">
        <v>789</v>
      </c>
      <c r="I1722" t="s">
        <v>2024</v>
      </c>
      <c r="J1722">
        <v>2</v>
      </c>
      <c r="K1722" t="s">
        <v>13852</v>
      </c>
      <c r="L1722">
        <v>1</v>
      </c>
      <c r="M1722" t="s">
        <v>8278</v>
      </c>
      <c r="N1722">
        <v>1</v>
      </c>
      <c r="O1722" t="s">
        <v>13769</v>
      </c>
      <c r="P1722" t="s">
        <v>13849</v>
      </c>
      <c r="Q1722">
        <v>270103</v>
      </c>
      <c r="R1722" t="s">
        <v>13539</v>
      </c>
      <c r="S1722">
        <v>270103008</v>
      </c>
      <c r="T1722" t="s">
        <v>13735</v>
      </c>
      <c r="U1722">
        <v>0</v>
      </c>
      <c r="V1722">
        <v>0</v>
      </c>
      <c r="W1722">
        <v>2249.3171321654449</v>
      </c>
    </row>
    <row r="1723" spans="6:23" x14ac:dyDescent="0.25">
      <c r="F1723">
        <v>16</v>
      </c>
      <c r="G1723">
        <v>16101</v>
      </c>
      <c r="H1723" t="s">
        <v>789</v>
      </c>
      <c r="I1723" t="s">
        <v>2024</v>
      </c>
      <c r="J1723">
        <v>3</v>
      </c>
      <c r="K1723" t="s">
        <v>13853</v>
      </c>
      <c r="L1723">
        <v>1</v>
      </c>
      <c r="M1723" t="s">
        <v>8278</v>
      </c>
      <c r="N1723">
        <v>1</v>
      </c>
      <c r="O1723" t="s">
        <v>13769</v>
      </c>
      <c r="P1723" t="s">
        <v>13848</v>
      </c>
      <c r="Q1723">
        <v>270103</v>
      </c>
      <c r="R1723" t="s">
        <v>13539</v>
      </c>
      <c r="S1723">
        <v>270103008</v>
      </c>
      <c r="T1723" t="s">
        <v>13735</v>
      </c>
      <c r="U1723">
        <v>0</v>
      </c>
      <c r="V1723">
        <v>0</v>
      </c>
      <c r="W1723">
        <v>49633.560505847425</v>
      </c>
    </row>
    <row r="1724" spans="6:23" x14ac:dyDescent="0.25">
      <c r="F1724">
        <v>16</v>
      </c>
      <c r="G1724">
        <v>16101</v>
      </c>
      <c r="H1724" t="s">
        <v>789</v>
      </c>
      <c r="I1724" t="s">
        <v>2024</v>
      </c>
      <c r="J1724">
        <v>3</v>
      </c>
      <c r="K1724" t="s">
        <v>13853</v>
      </c>
      <c r="L1724">
        <v>1</v>
      </c>
      <c r="M1724" t="s">
        <v>8278</v>
      </c>
      <c r="N1724">
        <v>1</v>
      </c>
      <c r="O1724" t="s">
        <v>13769</v>
      </c>
      <c r="P1724" t="s">
        <v>13849</v>
      </c>
      <c r="Q1724">
        <v>270103</v>
      </c>
      <c r="R1724" t="s">
        <v>13539</v>
      </c>
      <c r="S1724">
        <v>270103008</v>
      </c>
      <c r="T1724" t="s">
        <v>13735</v>
      </c>
      <c r="U1724">
        <v>0</v>
      </c>
      <c r="V1724">
        <v>0</v>
      </c>
      <c r="W1724">
        <v>14832.741132862438</v>
      </c>
    </row>
    <row r="1725" spans="6:23" x14ac:dyDescent="0.25">
      <c r="F1725">
        <v>16</v>
      </c>
      <c r="G1725">
        <v>16102</v>
      </c>
      <c r="H1725" t="s">
        <v>789</v>
      </c>
      <c r="I1725" t="s">
        <v>2027</v>
      </c>
      <c r="J1725">
        <v>1</v>
      </c>
      <c r="K1725" t="s">
        <v>13847</v>
      </c>
      <c r="L1725">
        <v>1</v>
      </c>
      <c r="M1725" t="s">
        <v>8278</v>
      </c>
      <c r="N1725">
        <v>1</v>
      </c>
      <c r="O1725" t="s">
        <v>13769</v>
      </c>
      <c r="P1725" t="s">
        <v>13848</v>
      </c>
      <c r="Q1725">
        <v>270103</v>
      </c>
      <c r="R1725" t="s">
        <v>13539</v>
      </c>
      <c r="S1725">
        <v>270103008</v>
      </c>
      <c r="T1725" t="s">
        <v>13735</v>
      </c>
      <c r="U1725">
        <v>0</v>
      </c>
      <c r="V1725">
        <v>0</v>
      </c>
      <c r="W1725">
        <v>73443.918153763458</v>
      </c>
    </row>
    <row r="1726" spans="6:23" x14ac:dyDescent="0.25">
      <c r="F1726">
        <v>16</v>
      </c>
      <c r="G1726">
        <v>16102</v>
      </c>
      <c r="H1726" t="s">
        <v>789</v>
      </c>
      <c r="I1726" t="s">
        <v>2027</v>
      </c>
      <c r="J1726">
        <v>1</v>
      </c>
      <c r="K1726" t="s">
        <v>13847</v>
      </c>
      <c r="L1726">
        <v>1</v>
      </c>
      <c r="M1726" t="s">
        <v>8278</v>
      </c>
      <c r="N1726">
        <v>1</v>
      </c>
      <c r="O1726" t="s">
        <v>13769</v>
      </c>
      <c r="P1726" t="s">
        <v>13849</v>
      </c>
      <c r="Q1726">
        <v>270103</v>
      </c>
      <c r="R1726" t="s">
        <v>13539</v>
      </c>
      <c r="S1726">
        <v>270103008</v>
      </c>
      <c r="T1726" t="s">
        <v>13735</v>
      </c>
      <c r="U1726">
        <v>0</v>
      </c>
      <c r="V1726">
        <v>0</v>
      </c>
      <c r="W1726">
        <v>6791.7979462506137</v>
      </c>
    </row>
    <row r="1727" spans="6:23" x14ac:dyDescent="0.25">
      <c r="F1727">
        <v>16</v>
      </c>
      <c r="G1727">
        <v>16102</v>
      </c>
      <c r="H1727" t="s">
        <v>789</v>
      </c>
      <c r="I1727" t="s">
        <v>2027</v>
      </c>
      <c r="J1727">
        <v>1</v>
      </c>
      <c r="K1727" t="s">
        <v>13847</v>
      </c>
      <c r="L1727">
        <v>2</v>
      </c>
      <c r="M1727" t="s">
        <v>13770</v>
      </c>
      <c r="N1727">
        <v>1</v>
      </c>
      <c r="O1727" t="s">
        <v>13769</v>
      </c>
      <c r="P1727" t="s">
        <v>13850</v>
      </c>
      <c r="Q1727">
        <v>270103</v>
      </c>
      <c r="R1727" t="s">
        <v>13539</v>
      </c>
      <c r="S1727">
        <v>270103008</v>
      </c>
      <c r="T1727" t="s">
        <v>13735</v>
      </c>
      <c r="U1727">
        <v>0</v>
      </c>
      <c r="V1727">
        <v>0</v>
      </c>
      <c r="W1727">
        <v>70460.435703660231</v>
      </c>
    </row>
    <row r="1728" spans="6:23" x14ac:dyDescent="0.25">
      <c r="F1728">
        <v>16</v>
      </c>
      <c r="G1728">
        <v>16102</v>
      </c>
      <c r="H1728" t="s">
        <v>789</v>
      </c>
      <c r="I1728" t="s">
        <v>2027</v>
      </c>
      <c r="J1728">
        <v>1</v>
      </c>
      <c r="K1728" t="s">
        <v>13847</v>
      </c>
      <c r="L1728">
        <v>2</v>
      </c>
      <c r="M1728" t="s">
        <v>13770</v>
      </c>
      <c r="N1728">
        <v>1</v>
      </c>
      <c r="O1728" t="s">
        <v>13769</v>
      </c>
      <c r="P1728" t="s">
        <v>13851</v>
      </c>
      <c r="Q1728">
        <v>270103</v>
      </c>
      <c r="R1728" t="s">
        <v>13539</v>
      </c>
      <c r="S1728">
        <v>270103008</v>
      </c>
      <c r="T1728" t="s">
        <v>13735</v>
      </c>
      <c r="U1728">
        <v>0</v>
      </c>
      <c r="V1728">
        <v>0</v>
      </c>
      <c r="W1728">
        <v>9775.2803963538481</v>
      </c>
    </row>
    <row r="1729" spans="6:23" x14ac:dyDescent="0.25">
      <c r="F1729">
        <v>16</v>
      </c>
      <c r="G1729">
        <v>16102</v>
      </c>
      <c r="H1729" t="s">
        <v>789</v>
      </c>
      <c r="I1729" t="s">
        <v>2027</v>
      </c>
      <c r="J1729">
        <v>2</v>
      </c>
      <c r="K1729" t="s">
        <v>13852</v>
      </c>
      <c r="L1729">
        <v>1</v>
      </c>
      <c r="M1729" t="s">
        <v>8278</v>
      </c>
      <c r="N1729">
        <v>1</v>
      </c>
      <c r="O1729" t="s">
        <v>13769</v>
      </c>
      <c r="P1729" t="s">
        <v>13848</v>
      </c>
      <c r="Q1729">
        <v>270103</v>
      </c>
      <c r="R1729" t="s">
        <v>13539</v>
      </c>
      <c r="S1729">
        <v>270103008</v>
      </c>
      <c r="T1729" t="s">
        <v>13735</v>
      </c>
      <c r="U1729">
        <v>0</v>
      </c>
      <c r="V1729">
        <v>0</v>
      </c>
      <c r="W1729">
        <v>80235.716100014077</v>
      </c>
    </row>
    <row r="1730" spans="6:23" x14ac:dyDescent="0.25">
      <c r="F1730">
        <v>16</v>
      </c>
      <c r="G1730">
        <v>16102</v>
      </c>
      <c r="H1730" t="s">
        <v>789</v>
      </c>
      <c r="I1730" t="s">
        <v>2027</v>
      </c>
      <c r="J1730">
        <v>3</v>
      </c>
      <c r="K1730" t="s">
        <v>13853</v>
      </c>
      <c r="L1730">
        <v>1</v>
      </c>
      <c r="M1730" t="s">
        <v>8278</v>
      </c>
      <c r="N1730">
        <v>1</v>
      </c>
      <c r="O1730" t="s">
        <v>13769</v>
      </c>
      <c r="P1730" t="s">
        <v>13848</v>
      </c>
      <c r="Q1730">
        <v>270103</v>
      </c>
      <c r="R1730" t="s">
        <v>13539</v>
      </c>
      <c r="S1730">
        <v>270103008</v>
      </c>
      <c r="T1730" t="s">
        <v>13735</v>
      </c>
      <c r="U1730">
        <v>0</v>
      </c>
      <c r="V1730">
        <v>0</v>
      </c>
      <c r="W1730">
        <v>73443.918153763458</v>
      </c>
    </row>
    <row r="1731" spans="6:23" x14ac:dyDescent="0.25">
      <c r="F1731">
        <v>16</v>
      </c>
      <c r="G1731">
        <v>16102</v>
      </c>
      <c r="H1731" t="s">
        <v>789</v>
      </c>
      <c r="I1731" t="s">
        <v>2027</v>
      </c>
      <c r="J1731">
        <v>3</v>
      </c>
      <c r="K1731" t="s">
        <v>13853</v>
      </c>
      <c r="L1731">
        <v>1</v>
      </c>
      <c r="M1731" t="s">
        <v>8278</v>
      </c>
      <c r="N1731">
        <v>1</v>
      </c>
      <c r="O1731" t="s">
        <v>13769</v>
      </c>
      <c r="P1731" t="s">
        <v>13849</v>
      </c>
      <c r="Q1731">
        <v>270103</v>
      </c>
      <c r="R1731" t="s">
        <v>13539</v>
      </c>
      <c r="S1731">
        <v>270103008</v>
      </c>
      <c r="T1731" t="s">
        <v>13735</v>
      </c>
      <c r="U1731">
        <v>0</v>
      </c>
      <c r="V1731">
        <v>0</v>
      </c>
      <c r="W1731">
        <v>6791.7979462506137</v>
      </c>
    </row>
    <row r="1732" spans="6:23" x14ac:dyDescent="0.25">
      <c r="F1732">
        <v>16</v>
      </c>
      <c r="G1732">
        <v>16103</v>
      </c>
      <c r="H1732" t="s">
        <v>789</v>
      </c>
      <c r="I1732" t="s">
        <v>2030</v>
      </c>
      <c r="J1732">
        <v>1</v>
      </c>
      <c r="K1732" t="s">
        <v>13847</v>
      </c>
      <c r="L1732">
        <v>1</v>
      </c>
      <c r="M1732" t="s">
        <v>8278</v>
      </c>
      <c r="N1732">
        <v>1</v>
      </c>
      <c r="O1732" t="s">
        <v>13769</v>
      </c>
      <c r="P1732" t="s">
        <v>13848</v>
      </c>
      <c r="Q1732">
        <v>270103</v>
      </c>
      <c r="R1732" t="s">
        <v>13539</v>
      </c>
      <c r="S1732">
        <v>270103008</v>
      </c>
      <c r="T1732" t="s">
        <v>13735</v>
      </c>
      <c r="U1732">
        <v>0</v>
      </c>
      <c r="V1732">
        <v>0</v>
      </c>
      <c r="W1732">
        <v>44349.272765771886</v>
      </c>
    </row>
    <row r="1733" spans="6:23" x14ac:dyDescent="0.25">
      <c r="F1733">
        <v>16</v>
      </c>
      <c r="G1733">
        <v>16103</v>
      </c>
      <c r="H1733" t="s">
        <v>789</v>
      </c>
      <c r="I1733" t="s">
        <v>2030</v>
      </c>
      <c r="J1733">
        <v>1</v>
      </c>
      <c r="K1733" t="s">
        <v>13847</v>
      </c>
      <c r="L1733">
        <v>1</v>
      </c>
      <c r="M1733" t="s">
        <v>8278</v>
      </c>
      <c r="N1733">
        <v>1</v>
      </c>
      <c r="O1733" t="s">
        <v>13769</v>
      </c>
      <c r="P1733" t="s">
        <v>13849</v>
      </c>
      <c r="Q1733">
        <v>270103</v>
      </c>
      <c r="R1733" t="s">
        <v>13539</v>
      </c>
      <c r="S1733">
        <v>270103008</v>
      </c>
      <c r="T1733" t="s">
        <v>13735</v>
      </c>
      <c r="U1733">
        <v>0</v>
      </c>
      <c r="V1733">
        <v>0</v>
      </c>
      <c r="W1733">
        <v>7263.452850005282</v>
      </c>
    </row>
    <row r="1734" spans="6:23" x14ac:dyDescent="0.25">
      <c r="F1734">
        <v>16</v>
      </c>
      <c r="G1734">
        <v>16103</v>
      </c>
      <c r="H1734" t="s">
        <v>789</v>
      </c>
      <c r="I1734" t="s">
        <v>2030</v>
      </c>
      <c r="J1734">
        <v>1</v>
      </c>
      <c r="K1734" t="s">
        <v>13847</v>
      </c>
      <c r="L1734">
        <v>2</v>
      </c>
      <c r="M1734" t="s">
        <v>13770</v>
      </c>
      <c r="N1734">
        <v>1</v>
      </c>
      <c r="O1734" t="s">
        <v>13769</v>
      </c>
      <c r="P1734" t="s">
        <v>13850</v>
      </c>
      <c r="Q1734">
        <v>270103</v>
      </c>
      <c r="R1734" t="s">
        <v>13539</v>
      </c>
      <c r="S1734">
        <v>270103008</v>
      </c>
      <c r="T1734" t="s">
        <v>13735</v>
      </c>
      <c r="U1734">
        <v>0</v>
      </c>
      <c r="V1734">
        <v>0</v>
      </c>
      <c r="W1734">
        <v>36363.649860451158</v>
      </c>
    </row>
    <row r="1735" spans="6:23" x14ac:dyDescent="0.25">
      <c r="F1735">
        <v>16</v>
      </c>
      <c r="G1735">
        <v>16103</v>
      </c>
      <c r="H1735" t="s">
        <v>789</v>
      </c>
      <c r="I1735" t="s">
        <v>2030</v>
      </c>
      <c r="J1735">
        <v>1</v>
      </c>
      <c r="K1735" t="s">
        <v>13847</v>
      </c>
      <c r="L1735">
        <v>2</v>
      </c>
      <c r="M1735" t="s">
        <v>13770</v>
      </c>
      <c r="N1735">
        <v>1</v>
      </c>
      <c r="O1735" t="s">
        <v>13769</v>
      </c>
      <c r="P1735" t="s">
        <v>13851</v>
      </c>
      <c r="Q1735">
        <v>270103</v>
      </c>
      <c r="R1735" t="s">
        <v>13539</v>
      </c>
      <c r="S1735">
        <v>270103008</v>
      </c>
      <c r="T1735" t="s">
        <v>13735</v>
      </c>
      <c r="U1735">
        <v>0</v>
      </c>
      <c r="V1735">
        <v>0</v>
      </c>
      <c r="W1735">
        <v>15249.07575532601</v>
      </c>
    </row>
    <row r="1736" spans="6:23" x14ac:dyDescent="0.25">
      <c r="F1736">
        <v>16</v>
      </c>
      <c r="G1736">
        <v>16103</v>
      </c>
      <c r="H1736" t="s">
        <v>789</v>
      </c>
      <c r="I1736" t="s">
        <v>2030</v>
      </c>
      <c r="J1736">
        <v>2</v>
      </c>
      <c r="K1736" t="s">
        <v>13852</v>
      </c>
      <c r="L1736">
        <v>1</v>
      </c>
      <c r="M1736" t="s">
        <v>8278</v>
      </c>
      <c r="N1736">
        <v>1</v>
      </c>
      <c r="O1736" t="s">
        <v>13769</v>
      </c>
      <c r="P1736" t="s">
        <v>13848</v>
      </c>
      <c r="Q1736">
        <v>270103</v>
      </c>
      <c r="R1736" t="s">
        <v>13539</v>
      </c>
      <c r="S1736">
        <v>270103008</v>
      </c>
      <c r="T1736" t="s">
        <v>13735</v>
      </c>
      <c r="U1736">
        <v>0</v>
      </c>
      <c r="V1736">
        <v>0</v>
      </c>
      <c r="W1736">
        <v>49731.738073651366</v>
      </c>
    </row>
    <row r="1737" spans="6:23" x14ac:dyDescent="0.25">
      <c r="F1737">
        <v>16</v>
      </c>
      <c r="G1737">
        <v>16103</v>
      </c>
      <c r="H1737" t="s">
        <v>789</v>
      </c>
      <c r="I1737" t="s">
        <v>2030</v>
      </c>
      <c r="J1737">
        <v>2</v>
      </c>
      <c r="K1737" t="s">
        <v>13852</v>
      </c>
      <c r="L1737">
        <v>1</v>
      </c>
      <c r="M1737" t="s">
        <v>8278</v>
      </c>
      <c r="N1737">
        <v>1</v>
      </c>
      <c r="O1737" t="s">
        <v>13769</v>
      </c>
      <c r="P1737" t="s">
        <v>13849</v>
      </c>
      <c r="Q1737">
        <v>270103</v>
      </c>
      <c r="R1737" t="s">
        <v>13539</v>
      </c>
      <c r="S1737">
        <v>270103008</v>
      </c>
      <c r="T1737" t="s">
        <v>13735</v>
      </c>
      <c r="U1737">
        <v>0</v>
      </c>
      <c r="V1737">
        <v>0</v>
      </c>
      <c r="W1737">
        <v>1880.9875421257905</v>
      </c>
    </row>
    <row r="1738" spans="6:23" x14ac:dyDescent="0.25">
      <c r="F1738">
        <v>16</v>
      </c>
      <c r="G1738">
        <v>16103</v>
      </c>
      <c r="H1738" t="s">
        <v>789</v>
      </c>
      <c r="I1738" t="s">
        <v>2030</v>
      </c>
      <c r="J1738">
        <v>3</v>
      </c>
      <c r="K1738" t="s">
        <v>13853</v>
      </c>
      <c r="L1738">
        <v>1</v>
      </c>
      <c r="M1738" t="s">
        <v>8278</v>
      </c>
      <c r="N1738">
        <v>1</v>
      </c>
      <c r="O1738" t="s">
        <v>13769</v>
      </c>
      <c r="P1738" t="s">
        <v>13848</v>
      </c>
      <c r="Q1738">
        <v>270103</v>
      </c>
      <c r="R1738" t="s">
        <v>13539</v>
      </c>
      <c r="S1738">
        <v>270103008</v>
      </c>
      <c r="T1738" t="s">
        <v>13735</v>
      </c>
      <c r="U1738">
        <v>0</v>
      </c>
      <c r="V1738">
        <v>0</v>
      </c>
      <c r="W1738">
        <v>44349.272765771886</v>
      </c>
    </row>
    <row r="1739" spans="6:23" x14ac:dyDescent="0.25">
      <c r="F1739">
        <v>16</v>
      </c>
      <c r="G1739">
        <v>16103</v>
      </c>
      <c r="H1739" t="s">
        <v>789</v>
      </c>
      <c r="I1739" t="s">
        <v>2030</v>
      </c>
      <c r="J1739">
        <v>3</v>
      </c>
      <c r="K1739" t="s">
        <v>13853</v>
      </c>
      <c r="L1739">
        <v>1</v>
      </c>
      <c r="M1739" t="s">
        <v>8278</v>
      </c>
      <c r="N1739">
        <v>1</v>
      </c>
      <c r="O1739" t="s">
        <v>13769</v>
      </c>
      <c r="P1739" t="s">
        <v>13849</v>
      </c>
      <c r="Q1739">
        <v>270103</v>
      </c>
      <c r="R1739" t="s">
        <v>13539</v>
      </c>
      <c r="S1739">
        <v>270103008</v>
      </c>
      <c r="T1739" t="s">
        <v>13735</v>
      </c>
      <c r="U1739">
        <v>0</v>
      </c>
      <c r="V1739">
        <v>0</v>
      </c>
      <c r="W1739">
        <v>7263.452850005282</v>
      </c>
    </row>
    <row r="1740" spans="6:23" x14ac:dyDescent="0.25">
      <c r="F1740">
        <v>16</v>
      </c>
      <c r="G1740">
        <v>16104</v>
      </c>
      <c r="H1740" t="s">
        <v>789</v>
      </c>
      <c r="I1740" t="s">
        <v>2033</v>
      </c>
      <c r="J1740">
        <v>1</v>
      </c>
      <c r="K1740" t="s">
        <v>13847</v>
      </c>
      <c r="L1740">
        <v>1</v>
      </c>
      <c r="M1740" t="s">
        <v>8278</v>
      </c>
      <c r="N1740">
        <v>1</v>
      </c>
      <c r="O1740" t="s">
        <v>13769</v>
      </c>
      <c r="P1740" t="s">
        <v>13848</v>
      </c>
      <c r="Q1740">
        <v>270103</v>
      </c>
      <c r="R1740" t="s">
        <v>13539</v>
      </c>
      <c r="S1740">
        <v>270103008</v>
      </c>
      <c r="T1740" t="s">
        <v>13735</v>
      </c>
      <c r="U1740">
        <v>0</v>
      </c>
      <c r="V1740">
        <v>0</v>
      </c>
      <c r="W1740">
        <v>38077.385869366568</v>
      </c>
    </row>
    <row r="1741" spans="6:23" x14ac:dyDescent="0.25">
      <c r="F1741">
        <v>16</v>
      </c>
      <c r="G1741">
        <v>16104</v>
      </c>
      <c r="H1741" t="s">
        <v>789</v>
      </c>
      <c r="I1741" t="s">
        <v>2033</v>
      </c>
      <c r="J1741">
        <v>1</v>
      </c>
      <c r="K1741" t="s">
        <v>13847</v>
      </c>
      <c r="L1741">
        <v>1</v>
      </c>
      <c r="M1741" t="s">
        <v>8278</v>
      </c>
      <c r="N1741">
        <v>1</v>
      </c>
      <c r="O1741" t="s">
        <v>13769</v>
      </c>
      <c r="P1741" t="s">
        <v>13849</v>
      </c>
      <c r="Q1741">
        <v>270103</v>
      </c>
      <c r="R1741" t="s">
        <v>13539</v>
      </c>
      <c r="S1741">
        <v>270103008</v>
      </c>
      <c r="T1741" t="s">
        <v>13735</v>
      </c>
      <c r="U1741">
        <v>0</v>
      </c>
      <c r="V1741">
        <v>0</v>
      </c>
      <c r="W1741">
        <v>21374.851420008043</v>
      </c>
    </row>
    <row r="1742" spans="6:23" x14ac:dyDescent="0.25">
      <c r="F1742">
        <v>16</v>
      </c>
      <c r="G1742">
        <v>16104</v>
      </c>
      <c r="H1742" t="s">
        <v>789</v>
      </c>
      <c r="I1742" t="s">
        <v>2033</v>
      </c>
      <c r="J1742">
        <v>1</v>
      </c>
      <c r="K1742" t="s">
        <v>13847</v>
      </c>
      <c r="L1742">
        <v>2</v>
      </c>
      <c r="M1742" t="s">
        <v>13770</v>
      </c>
      <c r="N1742">
        <v>1</v>
      </c>
      <c r="O1742" t="s">
        <v>13769</v>
      </c>
      <c r="P1742" t="s">
        <v>13850</v>
      </c>
      <c r="Q1742">
        <v>270103</v>
      </c>
      <c r="R1742" t="s">
        <v>13539</v>
      </c>
      <c r="S1742">
        <v>270103008</v>
      </c>
      <c r="T1742" t="s">
        <v>13735</v>
      </c>
      <c r="U1742">
        <v>0</v>
      </c>
      <c r="V1742">
        <v>0</v>
      </c>
      <c r="W1742">
        <v>31662.151394422315</v>
      </c>
    </row>
    <row r="1743" spans="6:23" x14ac:dyDescent="0.25">
      <c r="F1743">
        <v>16</v>
      </c>
      <c r="G1743">
        <v>16104</v>
      </c>
      <c r="H1743" t="s">
        <v>789</v>
      </c>
      <c r="I1743" t="s">
        <v>2033</v>
      </c>
      <c r="J1743">
        <v>1</v>
      </c>
      <c r="K1743" t="s">
        <v>13847</v>
      </c>
      <c r="L1743">
        <v>2</v>
      </c>
      <c r="M1743" t="s">
        <v>13770</v>
      </c>
      <c r="N1743">
        <v>1</v>
      </c>
      <c r="O1743" t="s">
        <v>13769</v>
      </c>
      <c r="P1743" t="s">
        <v>13851</v>
      </c>
      <c r="Q1743">
        <v>270103</v>
      </c>
      <c r="R1743" t="s">
        <v>13539</v>
      </c>
      <c r="S1743">
        <v>270103008</v>
      </c>
      <c r="T1743" t="s">
        <v>13735</v>
      </c>
      <c r="U1743">
        <v>0</v>
      </c>
      <c r="V1743">
        <v>0</v>
      </c>
      <c r="W1743">
        <v>27790.085894952299</v>
      </c>
    </row>
    <row r="1744" spans="6:23" x14ac:dyDescent="0.25">
      <c r="F1744">
        <v>16</v>
      </c>
      <c r="G1744">
        <v>16104</v>
      </c>
      <c r="H1744" t="s">
        <v>789</v>
      </c>
      <c r="I1744" t="s">
        <v>2033</v>
      </c>
      <c r="J1744">
        <v>2</v>
      </c>
      <c r="K1744" t="s">
        <v>13852</v>
      </c>
      <c r="L1744">
        <v>1</v>
      </c>
      <c r="M1744" t="s">
        <v>8278</v>
      </c>
      <c r="N1744">
        <v>1</v>
      </c>
      <c r="O1744" t="s">
        <v>13769</v>
      </c>
      <c r="P1744" t="s">
        <v>13848</v>
      </c>
      <c r="Q1744">
        <v>270103</v>
      </c>
      <c r="R1744" t="s">
        <v>13539</v>
      </c>
      <c r="S1744">
        <v>270103008</v>
      </c>
      <c r="T1744" t="s">
        <v>13735</v>
      </c>
      <c r="U1744">
        <v>0</v>
      </c>
      <c r="V1744">
        <v>0</v>
      </c>
      <c r="W1744">
        <v>44492.620344310832</v>
      </c>
    </row>
    <row r="1745" spans="6:23" x14ac:dyDescent="0.25">
      <c r="F1745">
        <v>16</v>
      </c>
      <c r="G1745">
        <v>16104</v>
      </c>
      <c r="H1745" t="s">
        <v>789</v>
      </c>
      <c r="I1745" t="s">
        <v>2033</v>
      </c>
      <c r="J1745">
        <v>2</v>
      </c>
      <c r="K1745" t="s">
        <v>13852</v>
      </c>
      <c r="L1745">
        <v>1</v>
      </c>
      <c r="M1745" t="s">
        <v>8278</v>
      </c>
      <c r="N1745">
        <v>1</v>
      </c>
      <c r="O1745" t="s">
        <v>13769</v>
      </c>
      <c r="P1745" t="s">
        <v>13849</v>
      </c>
      <c r="Q1745">
        <v>270103</v>
      </c>
      <c r="R1745" t="s">
        <v>13539</v>
      </c>
      <c r="S1745">
        <v>270103008</v>
      </c>
      <c r="T1745" t="s">
        <v>13735</v>
      </c>
      <c r="U1745">
        <v>0</v>
      </c>
      <c r="V1745">
        <v>0</v>
      </c>
      <c r="W1745">
        <v>14959.616945063781</v>
      </c>
    </row>
    <row r="1746" spans="6:23" x14ac:dyDescent="0.25">
      <c r="F1746">
        <v>16</v>
      </c>
      <c r="G1746">
        <v>16104</v>
      </c>
      <c r="H1746" t="s">
        <v>789</v>
      </c>
      <c r="I1746" t="s">
        <v>2033</v>
      </c>
      <c r="J1746">
        <v>3</v>
      </c>
      <c r="K1746" t="s">
        <v>13853</v>
      </c>
      <c r="L1746">
        <v>1</v>
      </c>
      <c r="M1746" t="s">
        <v>8278</v>
      </c>
      <c r="N1746">
        <v>1</v>
      </c>
      <c r="O1746" t="s">
        <v>13769</v>
      </c>
      <c r="P1746" t="s">
        <v>13848</v>
      </c>
      <c r="Q1746">
        <v>270103</v>
      </c>
      <c r="R1746" t="s">
        <v>13539</v>
      </c>
      <c r="S1746">
        <v>270103008</v>
      </c>
      <c r="T1746" t="s">
        <v>13735</v>
      </c>
      <c r="U1746">
        <v>0</v>
      </c>
      <c r="V1746">
        <v>0</v>
      </c>
      <c r="W1746">
        <v>38077.385869366568</v>
      </c>
    </row>
    <row r="1747" spans="6:23" x14ac:dyDescent="0.25">
      <c r="F1747">
        <v>16</v>
      </c>
      <c r="G1747">
        <v>16104</v>
      </c>
      <c r="H1747" t="s">
        <v>789</v>
      </c>
      <c r="I1747" t="s">
        <v>2033</v>
      </c>
      <c r="J1747">
        <v>3</v>
      </c>
      <c r="K1747" t="s">
        <v>13853</v>
      </c>
      <c r="L1747">
        <v>1</v>
      </c>
      <c r="M1747" t="s">
        <v>8278</v>
      </c>
      <c r="N1747">
        <v>1</v>
      </c>
      <c r="O1747" t="s">
        <v>13769</v>
      </c>
      <c r="P1747" t="s">
        <v>13849</v>
      </c>
      <c r="Q1747">
        <v>270103</v>
      </c>
      <c r="R1747" t="s">
        <v>13539</v>
      </c>
      <c r="S1747">
        <v>270103008</v>
      </c>
      <c r="T1747" t="s">
        <v>13735</v>
      </c>
      <c r="U1747">
        <v>0</v>
      </c>
      <c r="V1747">
        <v>0</v>
      </c>
      <c r="W1747">
        <v>21374.851420008043</v>
      </c>
    </row>
    <row r="1748" spans="6:23" x14ac:dyDescent="0.25">
      <c r="F1748">
        <v>16</v>
      </c>
      <c r="G1748">
        <v>16105</v>
      </c>
      <c r="H1748" t="s">
        <v>789</v>
      </c>
      <c r="I1748" t="s">
        <v>2036</v>
      </c>
      <c r="J1748">
        <v>1</v>
      </c>
      <c r="K1748" t="s">
        <v>13847</v>
      </c>
      <c r="L1748">
        <v>1</v>
      </c>
      <c r="M1748" t="s">
        <v>8278</v>
      </c>
      <c r="N1748">
        <v>1</v>
      </c>
      <c r="O1748" t="s">
        <v>13769</v>
      </c>
      <c r="P1748" t="s">
        <v>13848</v>
      </c>
      <c r="Q1748">
        <v>270103</v>
      </c>
      <c r="R1748" t="s">
        <v>13539</v>
      </c>
      <c r="S1748">
        <v>270103008</v>
      </c>
      <c r="T1748" t="s">
        <v>13735</v>
      </c>
      <c r="U1748">
        <v>0</v>
      </c>
      <c r="V1748">
        <v>0</v>
      </c>
      <c r="W1748">
        <v>9194.9740361524055</v>
      </c>
    </row>
    <row r="1749" spans="6:23" x14ac:dyDescent="0.25">
      <c r="F1749">
        <v>16</v>
      </c>
      <c r="G1749">
        <v>16105</v>
      </c>
      <c r="H1749" t="s">
        <v>789</v>
      </c>
      <c r="I1749" t="s">
        <v>2036</v>
      </c>
      <c r="J1749">
        <v>1</v>
      </c>
      <c r="K1749" t="s">
        <v>13847</v>
      </c>
      <c r="L1749">
        <v>1</v>
      </c>
      <c r="M1749" t="s">
        <v>8278</v>
      </c>
      <c r="N1749">
        <v>1</v>
      </c>
      <c r="O1749" t="s">
        <v>13769</v>
      </c>
      <c r="P1749" t="s">
        <v>13849</v>
      </c>
      <c r="Q1749">
        <v>270103</v>
      </c>
      <c r="R1749" t="s">
        <v>13539</v>
      </c>
      <c r="S1749">
        <v>270103008</v>
      </c>
      <c r="T1749" t="s">
        <v>13735</v>
      </c>
      <c r="U1749">
        <v>0</v>
      </c>
      <c r="V1749">
        <v>0</v>
      </c>
      <c r="W1749">
        <v>24201.46986928262</v>
      </c>
    </row>
    <row r="1750" spans="6:23" x14ac:dyDescent="0.25">
      <c r="F1750">
        <v>16</v>
      </c>
      <c r="G1750">
        <v>16105</v>
      </c>
      <c r="H1750" t="s">
        <v>789</v>
      </c>
      <c r="I1750" t="s">
        <v>2036</v>
      </c>
      <c r="J1750">
        <v>1</v>
      </c>
      <c r="K1750" t="s">
        <v>13847</v>
      </c>
      <c r="L1750">
        <v>2</v>
      </c>
      <c r="M1750" t="s">
        <v>13770</v>
      </c>
      <c r="N1750">
        <v>1</v>
      </c>
      <c r="O1750" t="s">
        <v>13769</v>
      </c>
      <c r="P1750" t="s">
        <v>13851</v>
      </c>
      <c r="Q1750">
        <v>270103</v>
      </c>
      <c r="R1750" t="s">
        <v>13539</v>
      </c>
      <c r="S1750">
        <v>270103008</v>
      </c>
      <c r="T1750" t="s">
        <v>13735</v>
      </c>
      <c r="U1750">
        <v>0</v>
      </c>
      <c r="V1750">
        <v>0</v>
      </c>
      <c r="W1750">
        <v>33396.443905435022</v>
      </c>
    </row>
    <row r="1751" spans="6:23" x14ac:dyDescent="0.25">
      <c r="F1751">
        <v>16</v>
      </c>
      <c r="G1751">
        <v>16105</v>
      </c>
      <c r="H1751" t="s">
        <v>789</v>
      </c>
      <c r="I1751" t="s">
        <v>2036</v>
      </c>
      <c r="J1751">
        <v>2</v>
      </c>
      <c r="K1751" t="s">
        <v>13852</v>
      </c>
      <c r="L1751">
        <v>1</v>
      </c>
      <c r="M1751" t="s">
        <v>8278</v>
      </c>
      <c r="N1751">
        <v>1</v>
      </c>
      <c r="O1751" t="s">
        <v>13769</v>
      </c>
      <c r="P1751" t="s">
        <v>13848</v>
      </c>
      <c r="Q1751">
        <v>270103</v>
      </c>
      <c r="R1751" t="s">
        <v>13539</v>
      </c>
      <c r="S1751">
        <v>270103008</v>
      </c>
      <c r="T1751" t="s">
        <v>13735</v>
      </c>
      <c r="U1751">
        <v>0</v>
      </c>
      <c r="V1751">
        <v>0</v>
      </c>
      <c r="W1751">
        <v>33396.443905435022</v>
      </c>
    </row>
    <row r="1752" spans="6:23" x14ac:dyDescent="0.25">
      <c r="F1752">
        <v>16</v>
      </c>
      <c r="G1752">
        <v>16105</v>
      </c>
      <c r="H1752" t="s">
        <v>789</v>
      </c>
      <c r="I1752" t="s">
        <v>2036</v>
      </c>
      <c r="J1752">
        <v>3</v>
      </c>
      <c r="K1752" t="s">
        <v>13853</v>
      </c>
      <c r="L1752">
        <v>1</v>
      </c>
      <c r="M1752" t="s">
        <v>8278</v>
      </c>
      <c r="N1752">
        <v>1</v>
      </c>
      <c r="O1752" t="s">
        <v>13769</v>
      </c>
      <c r="P1752" t="s">
        <v>13848</v>
      </c>
      <c r="Q1752">
        <v>270103</v>
      </c>
      <c r="R1752" t="s">
        <v>13539</v>
      </c>
      <c r="S1752">
        <v>270103008</v>
      </c>
      <c r="T1752" t="s">
        <v>13735</v>
      </c>
      <c r="U1752">
        <v>0</v>
      </c>
      <c r="V1752">
        <v>0</v>
      </c>
      <c r="W1752">
        <v>9194.9740361524055</v>
      </c>
    </row>
    <row r="1753" spans="6:23" x14ac:dyDescent="0.25">
      <c r="F1753">
        <v>16</v>
      </c>
      <c r="G1753">
        <v>16105</v>
      </c>
      <c r="H1753" t="s">
        <v>789</v>
      </c>
      <c r="I1753" t="s">
        <v>2036</v>
      </c>
      <c r="J1753">
        <v>3</v>
      </c>
      <c r="K1753" t="s">
        <v>13853</v>
      </c>
      <c r="L1753">
        <v>1</v>
      </c>
      <c r="M1753" t="s">
        <v>8278</v>
      </c>
      <c r="N1753">
        <v>1</v>
      </c>
      <c r="O1753" t="s">
        <v>13769</v>
      </c>
      <c r="P1753" t="s">
        <v>13849</v>
      </c>
      <c r="Q1753">
        <v>270103</v>
      </c>
      <c r="R1753" t="s">
        <v>13539</v>
      </c>
      <c r="S1753">
        <v>270103008</v>
      </c>
      <c r="T1753" t="s">
        <v>13735</v>
      </c>
      <c r="U1753">
        <v>0</v>
      </c>
      <c r="V1753">
        <v>0</v>
      </c>
      <c r="W1753">
        <v>24201.46986928262</v>
      </c>
    </row>
    <row r="1754" spans="6:23" x14ac:dyDescent="0.25">
      <c r="F1754">
        <v>16</v>
      </c>
      <c r="G1754">
        <v>16106</v>
      </c>
      <c r="H1754" t="s">
        <v>789</v>
      </c>
      <c r="I1754" t="s">
        <v>2039</v>
      </c>
      <c r="J1754">
        <v>1</v>
      </c>
      <c r="K1754" t="s">
        <v>13847</v>
      </c>
      <c r="L1754">
        <v>1</v>
      </c>
      <c r="M1754" t="s">
        <v>8278</v>
      </c>
      <c r="N1754">
        <v>1</v>
      </c>
      <c r="O1754" t="s">
        <v>13769</v>
      </c>
      <c r="P1754" t="s">
        <v>13848</v>
      </c>
      <c r="Q1754">
        <v>270103</v>
      </c>
      <c r="R1754" t="s">
        <v>13539</v>
      </c>
      <c r="S1754">
        <v>270103008</v>
      </c>
      <c r="T1754" t="s">
        <v>13735</v>
      </c>
      <c r="U1754">
        <v>0</v>
      </c>
      <c r="V1754">
        <v>0</v>
      </c>
      <c r="W1754">
        <v>37157.45572637752</v>
      </c>
    </row>
    <row r="1755" spans="6:23" x14ac:dyDescent="0.25">
      <c r="F1755">
        <v>16</v>
      </c>
      <c r="G1755">
        <v>16106</v>
      </c>
      <c r="H1755" t="s">
        <v>789</v>
      </c>
      <c r="I1755" t="s">
        <v>2039</v>
      </c>
      <c r="J1755">
        <v>1</v>
      </c>
      <c r="K1755" t="s">
        <v>13847</v>
      </c>
      <c r="L1755">
        <v>1</v>
      </c>
      <c r="M1755" t="s">
        <v>8278</v>
      </c>
      <c r="N1755">
        <v>1</v>
      </c>
      <c r="O1755" t="s">
        <v>13769</v>
      </c>
      <c r="P1755" t="s">
        <v>13849</v>
      </c>
      <c r="Q1755">
        <v>270103</v>
      </c>
      <c r="R1755" t="s">
        <v>13539</v>
      </c>
      <c r="S1755">
        <v>270103008</v>
      </c>
      <c r="T1755" t="s">
        <v>13735</v>
      </c>
      <c r="U1755">
        <v>0</v>
      </c>
      <c r="V1755">
        <v>0</v>
      </c>
      <c r="W1755">
        <v>13497.942386831275</v>
      </c>
    </row>
    <row r="1756" spans="6:23" x14ac:dyDescent="0.25">
      <c r="F1756">
        <v>16</v>
      </c>
      <c r="G1756">
        <v>16106</v>
      </c>
      <c r="H1756" t="s">
        <v>789</v>
      </c>
      <c r="I1756" t="s">
        <v>2039</v>
      </c>
      <c r="J1756">
        <v>1</v>
      </c>
      <c r="K1756" t="s">
        <v>13847</v>
      </c>
      <c r="L1756">
        <v>2</v>
      </c>
      <c r="M1756" t="s">
        <v>13770</v>
      </c>
      <c r="N1756">
        <v>1</v>
      </c>
      <c r="O1756" t="s">
        <v>13769</v>
      </c>
      <c r="P1756" t="s">
        <v>13850</v>
      </c>
      <c r="Q1756">
        <v>270103</v>
      </c>
      <c r="R1756" t="s">
        <v>13539</v>
      </c>
      <c r="S1756">
        <v>270103008</v>
      </c>
      <c r="T1756" t="s">
        <v>13735</v>
      </c>
      <c r="U1756">
        <v>0</v>
      </c>
      <c r="V1756">
        <v>0</v>
      </c>
      <c r="W1756">
        <v>37157.45572637752</v>
      </c>
    </row>
    <row r="1757" spans="6:23" x14ac:dyDescent="0.25">
      <c r="F1757">
        <v>16</v>
      </c>
      <c r="G1757">
        <v>16106</v>
      </c>
      <c r="H1757" t="s">
        <v>789</v>
      </c>
      <c r="I1757" t="s">
        <v>2039</v>
      </c>
      <c r="J1757">
        <v>1</v>
      </c>
      <c r="K1757" t="s">
        <v>13847</v>
      </c>
      <c r="L1757">
        <v>2</v>
      </c>
      <c r="M1757" t="s">
        <v>13770</v>
      </c>
      <c r="N1757">
        <v>1</v>
      </c>
      <c r="O1757" t="s">
        <v>13769</v>
      </c>
      <c r="P1757" t="s">
        <v>13851</v>
      </c>
      <c r="Q1757">
        <v>270103</v>
      </c>
      <c r="R1757" t="s">
        <v>13539</v>
      </c>
      <c r="S1757">
        <v>270103008</v>
      </c>
      <c r="T1757" t="s">
        <v>13735</v>
      </c>
      <c r="U1757">
        <v>0</v>
      </c>
      <c r="V1757">
        <v>0</v>
      </c>
      <c r="W1757">
        <v>13497.942386831275</v>
      </c>
    </row>
    <row r="1758" spans="6:23" x14ac:dyDescent="0.25">
      <c r="F1758">
        <v>16</v>
      </c>
      <c r="G1758">
        <v>16106</v>
      </c>
      <c r="H1758" t="s">
        <v>789</v>
      </c>
      <c r="I1758" t="s">
        <v>2039</v>
      </c>
      <c r="J1758">
        <v>2</v>
      </c>
      <c r="K1758" t="s">
        <v>13852</v>
      </c>
      <c r="L1758">
        <v>1</v>
      </c>
      <c r="M1758" t="s">
        <v>8278</v>
      </c>
      <c r="N1758">
        <v>1</v>
      </c>
      <c r="O1758" t="s">
        <v>13769</v>
      </c>
      <c r="P1758" t="s">
        <v>13848</v>
      </c>
      <c r="Q1758">
        <v>270103</v>
      </c>
      <c r="R1758" t="s">
        <v>13539</v>
      </c>
      <c r="S1758">
        <v>270103008</v>
      </c>
      <c r="T1758" t="s">
        <v>13735</v>
      </c>
      <c r="U1758">
        <v>0</v>
      </c>
      <c r="V1758">
        <v>0</v>
      </c>
      <c r="W1758">
        <v>37157.45572637752</v>
      </c>
    </row>
    <row r="1759" spans="6:23" x14ac:dyDescent="0.25">
      <c r="F1759">
        <v>16</v>
      </c>
      <c r="G1759">
        <v>16106</v>
      </c>
      <c r="H1759" t="s">
        <v>789</v>
      </c>
      <c r="I1759" t="s">
        <v>2039</v>
      </c>
      <c r="J1759">
        <v>2</v>
      </c>
      <c r="K1759" t="s">
        <v>13852</v>
      </c>
      <c r="L1759">
        <v>1</v>
      </c>
      <c r="M1759" t="s">
        <v>8278</v>
      </c>
      <c r="N1759">
        <v>1</v>
      </c>
      <c r="O1759" t="s">
        <v>13769</v>
      </c>
      <c r="P1759" t="s">
        <v>13849</v>
      </c>
      <c r="Q1759">
        <v>270103</v>
      </c>
      <c r="R1759" t="s">
        <v>13539</v>
      </c>
      <c r="S1759">
        <v>270103008</v>
      </c>
      <c r="T1759" t="s">
        <v>13735</v>
      </c>
      <c r="U1759">
        <v>0</v>
      </c>
      <c r="V1759">
        <v>0</v>
      </c>
      <c r="W1759">
        <v>13497.942386831275</v>
      </c>
    </row>
    <row r="1760" spans="6:23" x14ac:dyDescent="0.25">
      <c r="F1760">
        <v>16</v>
      </c>
      <c r="G1760">
        <v>16106</v>
      </c>
      <c r="H1760" t="s">
        <v>789</v>
      </c>
      <c r="I1760" t="s">
        <v>2039</v>
      </c>
      <c r="J1760">
        <v>3</v>
      </c>
      <c r="K1760" t="s">
        <v>13853</v>
      </c>
      <c r="L1760">
        <v>1</v>
      </c>
      <c r="M1760" t="s">
        <v>8278</v>
      </c>
      <c r="N1760">
        <v>1</v>
      </c>
      <c r="O1760" t="s">
        <v>13769</v>
      </c>
      <c r="P1760" t="s">
        <v>13848</v>
      </c>
      <c r="Q1760">
        <v>270103</v>
      </c>
      <c r="R1760" t="s">
        <v>13539</v>
      </c>
      <c r="S1760">
        <v>270103008</v>
      </c>
      <c r="T1760" t="s">
        <v>13735</v>
      </c>
      <c r="U1760">
        <v>0</v>
      </c>
      <c r="V1760">
        <v>0</v>
      </c>
      <c r="W1760">
        <v>37157.45572637752</v>
      </c>
    </row>
    <row r="1761" spans="6:23" x14ac:dyDescent="0.25">
      <c r="F1761">
        <v>16</v>
      </c>
      <c r="G1761">
        <v>16106</v>
      </c>
      <c r="H1761" t="s">
        <v>789</v>
      </c>
      <c r="I1761" t="s">
        <v>2039</v>
      </c>
      <c r="J1761">
        <v>3</v>
      </c>
      <c r="K1761" t="s">
        <v>13853</v>
      </c>
      <c r="L1761">
        <v>1</v>
      </c>
      <c r="M1761" t="s">
        <v>8278</v>
      </c>
      <c r="N1761">
        <v>1</v>
      </c>
      <c r="O1761" t="s">
        <v>13769</v>
      </c>
      <c r="P1761" t="s">
        <v>13849</v>
      </c>
      <c r="Q1761">
        <v>270103</v>
      </c>
      <c r="R1761" t="s">
        <v>13539</v>
      </c>
      <c r="S1761">
        <v>270103008</v>
      </c>
      <c r="T1761" t="s">
        <v>13735</v>
      </c>
      <c r="U1761">
        <v>0</v>
      </c>
      <c r="V1761">
        <v>0</v>
      </c>
      <c r="W1761">
        <v>13497.942386831275</v>
      </c>
    </row>
    <row r="1762" spans="6:23" x14ac:dyDescent="0.25">
      <c r="F1762">
        <v>16</v>
      </c>
      <c r="G1762">
        <v>16108</v>
      </c>
      <c r="H1762" t="s">
        <v>789</v>
      </c>
      <c r="I1762" t="s">
        <v>2045</v>
      </c>
      <c r="J1762">
        <v>1</v>
      </c>
      <c r="K1762" t="s">
        <v>13847</v>
      </c>
      <c r="L1762">
        <v>1</v>
      </c>
      <c r="M1762" t="s">
        <v>8278</v>
      </c>
      <c r="N1762">
        <v>1</v>
      </c>
      <c r="O1762" t="s">
        <v>13769</v>
      </c>
      <c r="P1762" t="s">
        <v>13848</v>
      </c>
      <c r="Q1762">
        <v>270103</v>
      </c>
      <c r="R1762" t="s">
        <v>13539</v>
      </c>
      <c r="S1762">
        <v>270103008</v>
      </c>
      <c r="T1762" t="s">
        <v>13735</v>
      </c>
      <c r="U1762">
        <v>0</v>
      </c>
      <c r="V1762">
        <v>0</v>
      </c>
      <c r="W1762">
        <v>68940.143468973722</v>
      </c>
    </row>
    <row r="1763" spans="6:23" x14ac:dyDescent="0.25">
      <c r="F1763">
        <v>16</v>
      </c>
      <c r="G1763">
        <v>16108</v>
      </c>
      <c r="H1763" t="s">
        <v>789</v>
      </c>
      <c r="I1763" t="s">
        <v>2045</v>
      </c>
      <c r="J1763">
        <v>1</v>
      </c>
      <c r="K1763" t="s">
        <v>13847</v>
      </c>
      <c r="L1763">
        <v>1</v>
      </c>
      <c r="M1763" t="s">
        <v>8278</v>
      </c>
      <c r="N1763">
        <v>1</v>
      </c>
      <c r="O1763" t="s">
        <v>13769</v>
      </c>
      <c r="P1763" t="s">
        <v>13849</v>
      </c>
      <c r="Q1763">
        <v>270103</v>
      </c>
      <c r="R1763" t="s">
        <v>13539</v>
      </c>
      <c r="S1763">
        <v>270103008</v>
      </c>
      <c r="T1763" t="s">
        <v>13735</v>
      </c>
      <c r="U1763">
        <v>0</v>
      </c>
      <c r="V1763">
        <v>0</v>
      </c>
      <c r="W1763">
        <v>6596.6874260586183</v>
      </c>
    </row>
    <row r="1764" spans="6:23" x14ac:dyDescent="0.25">
      <c r="F1764">
        <v>16</v>
      </c>
      <c r="G1764">
        <v>16108</v>
      </c>
      <c r="H1764" t="s">
        <v>789</v>
      </c>
      <c r="I1764" t="s">
        <v>2045</v>
      </c>
      <c r="J1764">
        <v>1</v>
      </c>
      <c r="K1764" t="s">
        <v>13847</v>
      </c>
      <c r="L1764">
        <v>2</v>
      </c>
      <c r="M1764" t="s">
        <v>13770</v>
      </c>
      <c r="N1764">
        <v>1</v>
      </c>
      <c r="O1764" t="s">
        <v>13769</v>
      </c>
      <c r="P1764" t="s">
        <v>13850</v>
      </c>
      <c r="Q1764">
        <v>270103</v>
      </c>
      <c r="R1764" t="s">
        <v>13539</v>
      </c>
      <c r="S1764">
        <v>270103008</v>
      </c>
      <c r="T1764" t="s">
        <v>13735</v>
      </c>
      <c r="U1764">
        <v>0</v>
      </c>
      <c r="V1764">
        <v>0</v>
      </c>
      <c r="W1764">
        <v>66242.286589967931</v>
      </c>
    </row>
    <row r="1765" spans="6:23" x14ac:dyDescent="0.25">
      <c r="F1765">
        <v>16</v>
      </c>
      <c r="G1765">
        <v>16108</v>
      </c>
      <c r="H1765" t="s">
        <v>789</v>
      </c>
      <c r="I1765" t="s">
        <v>2045</v>
      </c>
      <c r="J1765">
        <v>1</v>
      </c>
      <c r="K1765" t="s">
        <v>13847</v>
      </c>
      <c r="L1765">
        <v>2</v>
      </c>
      <c r="M1765" t="s">
        <v>13770</v>
      </c>
      <c r="N1765">
        <v>1</v>
      </c>
      <c r="O1765" t="s">
        <v>13769</v>
      </c>
      <c r="P1765" t="s">
        <v>13851</v>
      </c>
      <c r="Q1765">
        <v>270103</v>
      </c>
      <c r="R1765" t="s">
        <v>13539</v>
      </c>
      <c r="S1765">
        <v>270103008</v>
      </c>
      <c r="T1765" t="s">
        <v>13735</v>
      </c>
      <c r="U1765">
        <v>0</v>
      </c>
      <c r="V1765">
        <v>0</v>
      </c>
      <c r="W1765">
        <v>9294.5443050644135</v>
      </c>
    </row>
    <row r="1766" spans="6:23" x14ac:dyDescent="0.25">
      <c r="F1766">
        <v>16</v>
      </c>
      <c r="G1766">
        <v>16108</v>
      </c>
      <c r="H1766" t="s">
        <v>789</v>
      </c>
      <c r="I1766" t="s">
        <v>2045</v>
      </c>
      <c r="J1766">
        <v>2</v>
      </c>
      <c r="K1766" t="s">
        <v>13852</v>
      </c>
      <c r="L1766">
        <v>1</v>
      </c>
      <c r="M1766" t="s">
        <v>8278</v>
      </c>
      <c r="N1766">
        <v>1</v>
      </c>
      <c r="O1766" t="s">
        <v>13769</v>
      </c>
      <c r="P1766" t="s">
        <v>13848</v>
      </c>
      <c r="Q1766">
        <v>270103</v>
      </c>
      <c r="R1766" t="s">
        <v>13539</v>
      </c>
      <c r="S1766">
        <v>270103008</v>
      </c>
      <c r="T1766" t="s">
        <v>13735</v>
      </c>
      <c r="U1766">
        <v>0</v>
      </c>
      <c r="V1766">
        <v>0</v>
      </c>
      <c r="W1766">
        <v>68940.143468973722</v>
      </c>
    </row>
    <row r="1767" spans="6:23" x14ac:dyDescent="0.25">
      <c r="F1767">
        <v>16</v>
      </c>
      <c r="G1767">
        <v>16108</v>
      </c>
      <c r="H1767" t="s">
        <v>789</v>
      </c>
      <c r="I1767" t="s">
        <v>2045</v>
      </c>
      <c r="J1767">
        <v>2</v>
      </c>
      <c r="K1767" t="s">
        <v>13852</v>
      </c>
      <c r="L1767">
        <v>1</v>
      </c>
      <c r="M1767" t="s">
        <v>8278</v>
      </c>
      <c r="N1767">
        <v>1</v>
      </c>
      <c r="O1767" t="s">
        <v>13769</v>
      </c>
      <c r="P1767" t="s">
        <v>13849</v>
      </c>
      <c r="Q1767">
        <v>270103</v>
      </c>
      <c r="R1767" t="s">
        <v>13539</v>
      </c>
      <c r="S1767">
        <v>270103008</v>
      </c>
      <c r="T1767" t="s">
        <v>13735</v>
      </c>
      <c r="U1767">
        <v>0</v>
      </c>
      <c r="V1767">
        <v>0</v>
      </c>
      <c r="W1767">
        <v>6596.6874260586183</v>
      </c>
    </row>
    <row r="1768" spans="6:23" x14ac:dyDescent="0.25">
      <c r="F1768">
        <v>16</v>
      </c>
      <c r="G1768">
        <v>16108</v>
      </c>
      <c r="H1768" t="s">
        <v>789</v>
      </c>
      <c r="I1768" t="s">
        <v>2045</v>
      </c>
      <c r="J1768">
        <v>3</v>
      </c>
      <c r="K1768" t="s">
        <v>13853</v>
      </c>
      <c r="L1768">
        <v>1</v>
      </c>
      <c r="M1768" t="s">
        <v>8278</v>
      </c>
      <c r="N1768">
        <v>1</v>
      </c>
      <c r="O1768" t="s">
        <v>13769</v>
      </c>
      <c r="P1768" t="s">
        <v>13848</v>
      </c>
      <c r="Q1768">
        <v>270103</v>
      </c>
      <c r="R1768" t="s">
        <v>13539</v>
      </c>
      <c r="S1768">
        <v>270103008</v>
      </c>
      <c r="T1768" t="s">
        <v>13735</v>
      </c>
      <c r="U1768">
        <v>0</v>
      </c>
      <c r="V1768">
        <v>0</v>
      </c>
      <c r="W1768">
        <v>75536.830895032341</v>
      </c>
    </row>
    <row r="1769" spans="6:23" x14ac:dyDescent="0.25">
      <c r="F1769">
        <v>16</v>
      </c>
      <c r="G1769">
        <v>16203</v>
      </c>
      <c r="H1769" t="s">
        <v>789</v>
      </c>
      <c r="I1769" t="s">
        <v>2057</v>
      </c>
      <c r="J1769">
        <v>1</v>
      </c>
      <c r="K1769" t="s">
        <v>13847</v>
      </c>
      <c r="L1769">
        <v>1</v>
      </c>
      <c r="M1769" t="s">
        <v>8278</v>
      </c>
      <c r="N1769">
        <v>1</v>
      </c>
      <c r="O1769" t="s">
        <v>13769</v>
      </c>
      <c r="P1769" t="s">
        <v>13848</v>
      </c>
      <c r="Q1769">
        <v>270103</v>
      </c>
      <c r="R1769" t="s">
        <v>13539</v>
      </c>
      <c r="S1769">
        <v>270103008</v>
      </c>
      <c r="T1769" t="s">
        <v>13735</v>
      </c>
      <c r="U1769">
        <v>0</v>
      </c>
      <c r="V1769">
        <v>0</v>
      </c>
      <c r="W1769">
        <v>26521.773109539768</v>
      </c>
    </row>
    <row r="1770" spans="6:23" x14ac:dyDescent="0.25">
      <c r="F1770">
        <v>16</v>
      </c>
      <c r="G1770">
        <v>16203</v>
      </c>
      <c r="H1770" t="s">
        <v>789</v>
      </c>
      <c r="I1770" t="s">
        <v>2057</v>
      </c>
      <c r="J1770">
        <v>1</v>
      </c>
      <c r="K1770" t="s">
        <v>13847</v>
      </c>
      <c r="L1770">
        <v>1</v>
      </c>
      <c r="M1770" t="s">
        <v>8278</v>
      </c>
      <c r="N1770">
        <v>1</v>
      </c>
      <c r="O1770" t="s">
        <v>13769</v>
      </c>
      <c r="P1770" t="s">
        <v>13849</v>
      </c>
      <c r="Q1770">
        <v>270103</v>
      </c>
      <c r="R1770" t="s">
        <v>13539</v>
      </c>
      <c r="S1770">
        <v>270103008</v>
      </c>
      <c r="T1770" t="s">
        <v>13735</v>
      </c>
      <c r="U1770">
        <v>0</v>
      </c>
      <c r="V1770">
        <v>0</v>
      </c>
      <c r="W1770">
        <v>8000.3245654399725</v>
      </c>
    </row>
    <row r="1771" spans="6:23" x14ac:dyDescent="0.25">
      <c r="F1771">
        <v>16</v>
      </c>
      <c r="G1771">
        <v>16203</v>
      </c>
      <c r="H1771" t="s">
        <v>789</v>
      </c>
      <c r="I1771" t="s">
        <v>2057</v>
      </c>
      <c r="J1771">
        <v>1</v>
      </c>
      <c r="K1771" t="s">
        <v>13847</v>
      </c>
      <c r="L1771">
        <v>2</v>
      </c>
      <c r="M1771" t="s">
        <v>13770</v>
      </c>
      <c r="N1771">
        <v>1</v>
      </c>
      <c r="O1771" t="s">
        <v>13769</v>
      </c>
      <c r="P1771" t="s">
        <v>13850</v>
      </c>
      <c r="Q1771">
        <v>270103</v>
      </c>
      <c r="R1771" t="s">
        <v>13539</v>
      </c>
      <c r="S1771">
        <v>270103008</v>
      </c>
      <c r="T1771" t="s">
        <v>13735</v>
      </c>
      <c r="U1771">
        <v>0</v>
      </c>
      <c r="V1771">
        <v>0</v>
      </c>
      <c r="W1771">
        <v>23854.998254393111</v>
      </c>
    </row>
    <row r="1772" spans="6:23" x14ac:dyDescent="0.25">
      <c r="F1772">
        <v>16</v>
      </c>
      <c r="G1772">
        <v>16203</v>
      </c>
      <c r="H1772" t="s">
        <v>789</v>
      </c>
      <c r="I1772" t="s">
        <v>2057</v>
      </c>
      <c r="J1772">
        <v>1</v>
      </c>
      <c r="K1772" t="s">
        <v>13847</v>
      </c>
      <c r="L1772">
        <v>2</v>
      </c>
      <c r="M1772" t="s">
        <v>13770</v>
      </c>
      <c r="N1772">
        <v>1</v>
      </c>
      <c r="O1772" t="s">
        <v>13769</v>
      </c>
      <c r="P1772" t="s">
        <v>13851</v>
      </c>
      <c r="Q1772">
        <v>270103</v>
      </c>
      <c r="R1772" t="s">
        <v>13539</v>
      </c>
      <c r="S1772">
        <v>270103008</v>
      </c>
      <c r="T1772" t="s">
        <v>13735</v>
      </c>
      <c r="U1772">
        <v>0</v>
      </c>
      <c r="V1772">
        <v>0</v>
      </c>
      <c r="W1772">
        <v>10667.099420586632</v>
      </c>
    </row>
    <row r="1773" spans="6:23" x14ac:dyDescent="0.25">
      <c r="F1773">
        <v>16</v>
      </c>
      <c r="G1773">
        <v>16203</v>
      </c>
      <c r="H1773" t="s">
        <v>789</v>
      </c>
      <c r="I1773" t="s">
        <v>2057</v>
      </c>
      <c r="J1773">
        <v>2</v>
      </c>
      <c r="K1773" t="s">
        <v>13852</v>
      </c>
      <c r="L1773">
        <v>1</v>
      </c>
      <c r="M1773" t="s">
        <v>8278</v>
      </c>
      <c r="N1773">
        <v>1</v>
      </c>
      <c r="O1773" t="s">
        <v>13769</v>
      </c>
      <c r="P1773" t="s">
        <v>13848</v>
      </c>
      <c r="Q1773">
        <v>270103</v>
      </c>
      <c r="R1773" t="s">
        <v>13539</v>
      </c>
      <c r="S1773">
        <v>270103008</v>
      </c>
      <c r="T1773" t="s">
        <v>13735</v>
      </c>
      <c r="U1773">
        <v>0</v>
      </c>
      <c r="V1773">
        <v>0</v>
      </c>
      <c r="W1773">
        <v>34522.097674979748</v>
      </c>
    </row>
    <row r="1774" spans="6:23" x14ac:dyDescent="0.25">
      <c r="F1774">
        <v>16</v>
      </c>
      <c r="G1774">
        <v>16203</v>
      </c>
      <c r="H1774" t="s">
        <v>789</v>
      </c>
      <c r="I1774" t="s">
        <v>2057</v>
      </c>
      <c r="J1774">
        <v>3</v>
      </c>
      <c r="K1774" t="s">
        <v>13853</v>
      </c>
      <c r="L1774">
        <v>1</v>
      </c>
      <c r="M1774" t="s">
        <v>8278</v>
      </c>
      <c r="N1774">
        <v>1</v>
      </c>
      <c r="O1774" t="s">
        <v>13769</v>
      </c>
      <c r="P1774" t="s">
        <v>13848</v>
      </c>
      <c r="Q1774">
        <v>270103</v>
      </c>
      <c r="R1774" t="s">
        <v>13539</v>
      </c>
      <c r="S1774">
        <v>270103008</v>
      </c>
      <c r="T1774" t="s">
        <v>13735</v>
      </c>
      <c r="U1774">
        <v>0</v>
      </c>
      <c r="V1774">
        <v>0</v>
      </c>
      <c r="W1774">
        <v>26521.773109539768</v>
      </c>
    </row>
    <row r="1775" spans="6:23" x14ac:dyDescent="0.25">
      <c r="F1775">
        <v>16</v>
      </c>
      <c r="G1775">
        <v>16203</v>
      </c>
      <c r="H1775" t="s">
        <v>789</v>
      </c>
      <c r="I1775" t="s">
        <v>2057</v>
      </c>
      <c r="J1775">
        <v>3</v>
      </c>
      <c r="K1775" t="s">
        <v>13853</v>
      </c>
      <c r="L1775">
        <v>1</v>
      </c>
      <c r="M1775" t="s">
        <v>8278</v>
      </c>
      <c r="N1775">
        <v>1</v>
      </c>
      <c r="O1775" t="s">
        <v>13769</v>
      </c>
      <c r="P1775" t="s">
        <v>13849</v>
      </c>
      <c r="Q1775">
        <v>270103</v>
      </c>
      <c r="R1775" t="s">
        <v>13539</v>
      </c>
      <c r="S1775">
        <v>270103008</v>
      </c>
      <c r="T1775" t="s">
        <v>13735</v>
      </c>
      <c r="U1775">
        <v>0</v>
      </c>
      <c r="V1775">
        <v>0</v>
      </c>
      <c r="W1775">
        <v>8000.3245654399725</v>
      </c>
    </row>
    <row r="1776" spans="6:23" x14ac:dyDescent="0.25">
      <c r="F1776">
        <v>16</v>
      </c>
      <c r="G1776">
        <v>16301</v>
      </c>
      <c r="H1776" t="s">
        <v>789</v>
      </c>
      <c r="I1776" t="s">
        <v>2072</v>
      </c>
      <c r="J1776">
        <v>1</v>
      </c>
      <c r="K1776" t="s">
        <v>13847</v>
      </c>
      <c r="L1776">
        <v>1</v>
      </c>
      <c r="M1776" t="s">
        <v>8278</v>
      </c>
      <c r="N1776">
        <v>1</v>
      </c>
      <c r="O1776" t="s">
        <v>13769</v>
      </c>
      <c r="P1776" t="s">
        <v>13848</v>
      </c>
      <c r="Q1776">
        <v>270103</v>
      </c>
      <c r="R1776" t="s">
        <v>13539</v>
      </c>
      <c r="S1776">
        <v>270103008</v>
      </c>
      <c r="T1776" t="s">
        <v>13735</v>
      </c>
      <c r="U1776">
        <v>0</v>
      </c>
      <c r="V1776">
        <v>0</v>
      </c>
      <c r="W1776">
        <v>27659.674564205106</v>
      </c>
    </row>
    <row r="1777" spans="6:23" x14ac:dyDescent="0.25">
      <c r="F1777">
        <v>16</v>
      </c>
      <c r="G1777">
        <v>16301</v>
      </c>
      <c r="H1777" t="s">
        <v>789</v>
      </c>
      <c r="I1777" t="s">
        <v>2072</v>
      </c>
      <c r="J1777">
        <v>1</v>
      </c>
      <c r="K1777" t="s">
        <v>13847</v>
      </c>
      <c r="L1777">
        <v>1</v>
      </c>
      <c r="M1777" t="s">
        <v>8278</v>
      </c>
      <c r="N1777">
        <v>1</v>
      </c>
      <c r="O1777" t="s">
        <v>13769</v>
      </c>
      <c r="P1777" t="s">
        <v>13849</v>
      </c>
      <c r="Q1777">
        <v>270103</v>
      </c>
      <c r="R1777" t="s">
        <v>13539</v>
      </c>
      <c r="S1777">
        <v>270103008</v>
      </c>
      <c r="T1777" t="s">
        <v>13735</v>
      </c>
      <c r="U1777">
        <v>0</v>
      </c>
      <c r="V1777">
        <v>0</v>
      </c>
      <c r="W1777">
        <v>10344.093733503209</v>
      </c>
    </row>
    <row r="1778" spans="6:23" x14ac:dyDescent="0.25">
      <c r="F1778">
        <v>16</v>
      </c>
      <c r="G1778">
        <v>16301</v>
      </c>
      <c r="H1778" t="s">
        <v>789</v>
      </c>
      <c r="I1778" t="s">
        <v>2072</v>
      </c>
      <c r="J1778">
        <v>1</v>
      </c>
      <c r="K1778" t="s">
        <v>13847</v>
      </c>
      <c r="L1778">
        <v>2</v>
      </c>
      <c r="M1778" t="s">
        <v>13770</v>
      </c>
      <c r="N1778">
        <v>1</v>
      </c>
      <c r="O1778" t="s">
        <v>13769</v>
      </c>
      <c r="P1778" t="s">
        <v>13850</v>
      </c>
      <c r="Q1778">
        <v>270103</v>
      </c>
      <c r="R1778" t="s">
        <v>13539</v>
      </c>
      <c r="S1778">
        <v>270103008</v>
      </c>
      <c r="T1778" t="s">
        <v>13735</v>
      </c>
      <c r="U1778">
        <v>0</v>
      </c>
      <c r="V1778">
        <v>0</v>
      </c>
      <c r="W1778">
        <v>17543.509533152785</v>
      </c>
    </row>
    <row r="1779" spans="6:23" x14ac:dyDescent="0.25">
      <c r="F1779">
        <v>16</v>
      </c>
      <c r="G1779">
        <v>16301</v>
      </c>
      <c r="H1779" t="s">
        <v>789</v>
      </c>
      <c r="I1779" t="s">
        <v>2072</v>
      </c>
      <c r="J1779">
        <v>1</v>
      </c>
      <c r="K1779" t="s">
        <v>13847</v>
      </c>
      <c r="L1779">
        <v>2</v>
      </c>
      <c r="M1779" t="s">
        <v>13770</v>
      </c>
      <c r="N1779">
        <v>1</v>
      </c>
      <c r="O1779" t="s">
        <v>13769</v>
      </c>
      <c r="P1779" t="s">
        <v>13851</v>
      </c>
      <c r="Q1779">
        <v>270103</v>
      </c>
      <c r="R1779" t="s">
        <v>13539</v>
      </c>
      <c r="S1779">
        <v>270103008</v>
      </c>
      <c r="T1779" t="s">
        <v>13735</v>
      </c>
      <c r="U1779">
        <v>0</v>
      </c>
      <c r="V1779">
        <v>0</v>
      </c>
      <c r="W1779">
        <v>20460.258764555547</v>
      </c>
    </row>
    <row r="1780" spans="6:23" x14ac:dyDescent="0.25">
      <c r="F1780">
        <v>16</v>
      </c>
      <c r="G1780">
        <v>16301</v>
      </c>
      <c r="H1780" t="s">
        <v>789</v>
      </c>
      <c r="I1780" t="s">
        <v>2072</v>
      </c>
      <c r="J1780">
        <v>2</v>
      </c>
      <c r="K1780" t="s">
        <v>13852</v>
      </c>
      <c r="L1780">
        <v>1</v>
      </c>
      <c r="M1780" t="s">
        <v>8278</v>
      </c>
      <c r="N1780">
        <v>1</v>
      </c>
      <c r="O1780" t="s">
        <v>13769</v>
      </c>
      <c r="P1780" t="s">
        <v>13848</v>
      </c>
      <c r="Q1780">
        <v>270103</v>
      </c>
      <c r="R1780" t="s">
        <v>13539</v>
      </c>
      <c r="S1780">
        <v>270103008</v>
      </c>
      <c r="T1780" t="s">
        <v>13735</v>
      </c>
      <c r="U1780">
        <v>0</v>
      </c>
      <c r="V1780">
        <v>0</v>
      </c>
      <c r="W1780">
        <v>36072.819817560048</v>
      </c>
    </row>
    <row r="1781" spans="6:23" x14ac:dyDescent="0.25">
      <c r="F1781">
        <v>16</v>
      </c>
      <c r="G1781">
        <v>16301</v>
      </c>
      <c r="H1781" t="s">
        <v>789</v>
      </c>
      <c r="I1781" t="s">
        <v>2072</v>
      </c>
      <c r="J1781">
        <v>2</v>
      </c>
      <c r="K1781" t="s">
        <v>13852</v>
      </c>
      <c r="L1781">
        <v>1</v>
      </c>
      <c r="M1781" t="s">
        <v>8278</v>
      </c>
      <c r="N1781">
        <v>1</v>
      </c>
      <c r="O1781" t="s">
        <v>13769</v>
      </c>
      <c r="P1781" t="s">
        <v>13849</v>
      </c>
      <c r="Q1781">
        <v>270103</v>
      </c>
      <c r="R1781" t="s">
        <v>13539</v>
      </c>
      <c r="S1781">
        <v>270103008</v>
      </c>
      <c r="T1781" t="s">
        <v>13735</v>
      </c>
      <c r="U1781">
        <v>0</v>
      </c>
      <c r="V1781">
        <v>0</v>
      </c>
      <c r="W1781">
        <v>1930.9484801482495</v>
      </c>
    </row>
    <row r="1782" spans="6:23" x14ac:dyDescent="0.25">
      <c r="F1782">
        <v>16</v>
      </c>
      <c r="G1782">
        <v>16301</v>
      </c>
      <c r="H1782" t="s">
        <v>789</v>
      </c>
      <c r="I1782" t="s">
        <v>2072</v>
      </c>
      <c r="J1782">
        <v>3</v>
      </c>
      <c r="K1782" t="s">
        <v>13853</v>
      </c>
      <c r="L1782">
        <v>1</v>
      </c>
      <c r="M1782" t="s">
        <v>8278</v>
      </c>
      <c r="N1782">
        <v>1</v>
      </c>
      <c r="O1782" t="s">
        <v>13769</v>
      </c>
      <c r="P1782" t="s">
        <v>13848</v>
      </c>
      <c r="Q1782">
        <v>270103</v>
      </c>
      <c r="R1782" t="s">
        <v>13539</v>
      </c>
      <c r="S1782">
        <v>270103008</v>
      </c>
      <c r="T1782" t="s">
        <v>13735</v>
      </c>
      <c r="U1782">
        <v>0</v>
      </c>
      <c r="V1782">
        <v>0</v>
      </c>
      <c r="W1782">
        <v>28800.920227816201</v>
      </c>
    </row>
    <row r="1783" spans="6:23" x14ac:dyDescent="0.25">
      <c r="F1783">
        <v>16</v>
      </c>
      <c r="G1783">
        <v>16301</v>
      </c>
      <c r="H1783" t="s">
        <v>789</v>
      </c>
      <c r="I1783" t="s">
        <v>2072</v>
      </c>
      <c r="J1783">
        <v>3</v>
      </c>
      <c r="K1783" t="s">
        <v>13853</v>
      </c>
      <c r="L1783">
        <v>1</v>
      </c>
      <c r="M1783" t="s">
        <v>8278</v>
      </c>
      <c r="N1783">
        <v>1</v>
      </c>
      <c r="O1783" t="s">
        <v>13769</v>
      </c>
      <c r="P1783" t="s">
        <v>13849</v>
      </c>
      <c r="Q1783">
        <v>270103</v>
      </c>
      <c r="R1783" t="s">
        <v>13539</v>
      </c>
      <c r="S1783">
        <v>270103008</v>
      </c>
      <c r="T1783" t="s">
        <v>13735</v>
      </c>
      <c r="U1783">
        <v>0</v>
      </c>
      <c r="V1783">
        <v>0</v>
      </c>
      <c r="W1783">
        <v>9202.8480698921157</v>
      </c>
    </row>
    <row r="1784" spans="6:23" x14ac:dyDescent="0.25">
      <c r="F1784">
        <v>16</v>
      </c>
      <c r="G1784">
        <v>16302</v>
      </c>
      <c r="H1784" t="s">
        <v>789</v>
      </c>
      <c r="I1784" t="s">
        <v>2075</v>
      </c>
      <c r="J1784">
        <v>1</v>
      </c>
      <c r="K1784" t="s">
        <v>13847</v>
      </c>
      <c r="L1784">
        <v>1</v>
      </c>
      <c r="M1784" t="s">
        <v>8278</v>
      </c>
      <c r="N1784">
        <v>1</v>
      </c>
      <c r="O1784" t="s">
        <v>13769</v>
      </c>
      <c r="P1784" t="s">
        <v>13848</v>
      </c>
      <c r="Q1784">
        <v>270103</v>
      </c>
      <c r="R1784" t="s">
        <v>13539</v>
      </c>
      <c r="S1784">
        <v>270103008</v>
      </c>
      <c r="T1784" t="s">
        <v>13735</v>
      </c>
      <c r="U1784">
        <v>0</v>
      </c>
      <c r="V1784">
        <v>0</v>
      </c>
      <c r="W1784">
        <v>36952.219476206781</v>
      </c>
    </row>
    <row r="1785" spans="6:23" x14ac:dyDescent="0.25">
      <c r="F1785">
        <v>16</v>
      </c>
      <c r="G1785">
        <v>16302</v>
      </c>
      <c r="H1785" t="s">
        <v>789</v>
      </c>
      <c r="I1785" t="s">
        <v>2075</v>
      </c>
      <c r="J1785">
        <v>1</v>
      </c>
      <c r="K1785" t="s">
        <v>13847</v>
      </c>
      <c r="L1785">
        <v>2</v>
      </c>
      <c r="M1785" t="s">
        <v>13770</v>
      </c>
      <c r="N1785">
        <v>1</v>
      </c>
      <c r="O1785" t="s">
        <v>13769</v>
      </c>
      <c r="P1785" t="s">
        <v>13850</v>
      </c>
      <c r="Q1785">
        <v>270103</v>
      </c>
      <c r="R1785" t="s">
        <v>13539</v>
      </c>
      <c r="S1785">
        <v>270103008</v>
      </c>
      <c r="T1785" t="s">
        <v>13735</v>
      </c>
      <c r="U1785">
        <v>0</v>
      </c>
      <c r="V1785">
        <v>0</v>
      </c>
      <c r="W1785">
        <v>35366.913607630151</v>
      </c>
    </row>
    <row r="1786" spans="6:23" x14ac:dyDescent="0.25">
      <c r="F1786">
        <v>16</v>
      </c>
      <c r="G1786">
        <v>16302</v>
      </c>
      <c r="H1786" t="s">
        <v>789</v>
      </c>
      <c r="I1786" t="s">
        <v>2075</v>
      </c>
      <c r="J1786">
        <v>1</v>
      </c>
      <c r="K1786" t="s">
        <v>13847</v>
      </c>
      <c r="L1786">
        <v>2</v>
      </c>
      <c r="M1786" t="s">
        <v>13770</v>
      </c>
      <c r="N1786">
        <v>1</v>
      </c>
      <c r="O1786" t="s">
        <v>13769</v>
      </c>
      <c r="P1786" t="s">
        <v>13851</v>
      </c>
      <c r="Q1786">
        <v>270103</v>
      </c>
      <c r="R1786" t="s">
        <v>13539</v>
      </c>
      <c r="S1786">
        <v>270103008</v>
      </c>
      <c r="T1786" t="s">
        <v>13735</v>
      </c>
      <c r="U1786">
        <v>0</v>
      </c>
      <c r="V1786">
        <v>0</v>
      </c>
      <c r="W1786">
        <v>1585.305868576633</v>
      </c>
    </row>
    <row r="1787" spans="6:23" x14ac:dyDescent="0.25">
      <c r="F1787">
        <v>16</v>
      </c>
      <c r="G1787">
        <v>16302</v>
      </c>
      <c r="H1787" t="s">
        <v>789</v>
      </c>
      <c r="I1787" t="s">
        <v>2075</v>
      </c>
      <c r="J1787">
        <v>2</v>
      </c>
      <c r="K1787" t="s">
        <v>13852</v>
      </c>
      <c r="L1787">
        <v>1</v>
      </c>
      <c r="M1787" t="s">
        <v>8278</v>
      </c>
      <c r="N1787">
        <v>1</v>
      </c>
      <c r="O1787" t="s">
        <v>13769</v>
      </c>
      <c r="P1787" t="s">
        <v>13848</v>
      </c>
      <c r="Q1787">
        <v>270103</v>
      </c>
      <c r="R1787" t="s">
        <v>13539</v>
      </c>
      <c r="S1787">
        <v>270103008</v>
      </c>
      <c r="T1787" t="s">
        <v>13735</v>
      </c>
      <c r="U1787">
        <v>0</v>
      </c>
      <c r="V1787">
        <v>0</v>
      </c>
      <c r="W1787">
        <v>36952.219476206781</v>
      </c>
    </row>
    <row r="1788" spans="6:23" x14ac:dyDescent="0.25">
      <c r="F1788">
        <v>16</v>
      </c>
      <c r="G1788">
        <v>16302</v>
      </c>
      <c r="H1788" t="s">
        <v>789</v>
      </c>
      <c r="I1788" t="s">
        <v>2075</v>
      </c>
      <c r="J1788">
        <v>3</v>
      </c>
      <c r="K1788" t="s">
        <v>13853</v>
      </c>
      <c r="L1788">
        <v>1</v>
      </c>
      <c r="M1788" t="s">
        <v>8278</v>
      </c>
      <c r="N1788">
        <v>1</v>
      </c>
      <c r="O1788" t="s">
        <v>13769</v>
      </c>
      <c r="P1788" t="s">
        <v>13848</v>
      </c>
      <c r="Q1788">
        <v>270103</v>
      </c>
      <c r="R1788" t="s">
        <v>13539</v>
      </c>
      <c r="S1788">
        <v>270103008</v>
      </c>
      <c r="T1788" t="s">
        <v>13735</v>
      </c>
      <c r="U1788">
        <v>0</v>
      </c>
      <c r="V1788">
        <v>0</v>
      </c>
      <c r="W1788">
        <v>36952.219476206781</v>
      </c>
    </row>
    <row r="1789" spans="6:23" x14ac:dyDescent="0.25">
      <c r="F1789">
        <v>16</v>
      </c>
      <c r="G1789">
        <v>16305</v>
      </c>
      <c r="H1789" t="s">
        <v>789</v>
      </c>
      <c r="I1789" t="s">
        <v>2084</v>
      </c>
      <c r="J1789">
        <v>1</v>
      </c>
      <c r="K1789" t="s">
        <v>13847</v>
      </c>
      <c r="L1789">
        <v>1</v>
      </c>
      <c r="M1789" t="s">
        <v>8278</v>
      </c>
      <c r="N1789">
        <v>1</v>
      </c>
      <c r="O1789" t="s">
        <v>13769</v>
      </c>
      <c r="P1789" t="s">
        <v>13848</v>
      </c>
      <c r="Q1789">
        <v>270103</v>
      </c>
      <c r="R1789" t="s">
        <v>13539</v>
      </c>
      <c r="S1789">
        <v>270103008</v>
      </c>
      <c r="T1789" t="s">
        <v>13735</v>
      </c>
      <c r="U1789">
        <v>0</v>
      </c>
      <c r="V1789">
        <v>0</v>
      </c>
      <c r="W1789">
        <v>25203.142403220423</v>
      </c>
    </row>
    <row r="1790" spans="6:23" x14ac:dyDescent="0.25">
      <c r="F1790">
        <v>16</v>
      </c>
      <c r="G1790">
        <v>16305</v>
      </c>
      <c r="H1790" t="s">
        <v>789</v>
      </c>
      <c r="I1790" t="s">
        <v>2084</v>
      </c>
      <c r="J1790">
        <v>1</v>
      </c>
      <c r="K1790" t="s">
        <v>13847</v>
      </c>
      <c r="L1790">
        <v>2</v>
      </c>
      <c r="M1790" t="s">
        <v>13770</v>
      </c>
      <c r="N1790">
        <v>1</v>
      </c>
      <c r="O1790" t="s">
        <v>13769</v>
      </c>
      <c r="P1790" t="s">
        <v>13850</v>
      </c>
      <c r="Q1790">
        <v>270103</v>
      </c>
      <c r="R1790" t="s">
        <v>13539</v>
      </c>
      <c r="S1790">
        <v>270103008</v>
      </c>
      <c r="T1790" t="s">
        <v>13735</v>
      </c>
      <c r="U1790">
        <v>0</v>
      </c>
      <c r="V1790">
        <v>0</v>
      </c>
      <c r="W1790">
        <v>25203.142403220423</v>
      </c>
    </row>
    <row r="1791" spans="6:23" x14ac:dyDescent="0.25">
      <c r="F1791">
        <v>16</v>
      </c>
      <c r="G1791">
        <v>16305</v>
      </c>
      <c r="H1791" t="s">
        <v>789</v>
      </c>
      <c r="I1791" t="s">
        <v>2084</v>
      </c>
      <c r="J1791">
        <v>2</v>
      </c>
      <c r="K1791" t="s">
        <v>13852</v>
      </c>
      <c r="L1791">
        <v>1</v>
      </c>
      <c r="M1791" t="s">
        <v>8278</v>
      </c>
      <c r="N1791">
        <v>1</v>
      </c>
      <c r="O1791" t="s">
        <v>13769</v>
      </c>
      <c r="P1791" t="s">
        <v>13848</v>
      </c>
      <c r="Q1791">
        <v>270103</v>
      </c>
      <c r="R1791" t="s">
        <v>13539</v>
      </c>
      <c r="S1791">
        <v>270103008</v>
      </c>
      <c r="T1791" t="s">
        <v>13735</v>
      </c>
      <c r="U1791">
        <v>0</v>
      </c>
      <c r="V1791">
        <v>0</v>
      </c>
      <c r="W1791">
        <v>25203.142403220423</v>
      </c>
    </row>
    <row r="1792" spans="6:23" x14ac:dyDescent="0.25">
      <c r="F1792">
        <v>16</v>
      </c>
      <c r="G1792">
        <v>16305</v>
      </c>
      <c r="H1792" t="s">
        <v>789</v>
      </c>
      <c r="I1792" t="s">
        <v>2084</v>
      </c>
      <c r="J1792">
        <v>3</v>
      </c>
      <c r="K1792" t="s">
        <v>13853</v>
      </c>
      <c r="L1792">
        <v>1</v>
      </c>
      <c r="M1792" t="s">
        <v>8278</v>
      </c>
      <c r="N1792">
        <v>1</v>
      </c>
      <c r="O1792" t="s">
        <v>13769</v>
      </c>
      <c r="P1792" t="s">
        <v>13848</v>
      </c>
      <c r="Q1792">
        <v>270103</v>
      </c>
      <c r="R1792" t="s">
        <v>13539</v>
      </c>
      <c r="S1792">
        <v>270103008</v>
      </c>
      <c r="T1792" t="s">
        <v>13735</v>
      </c>
      <c r="U1792">
        <v>0</v>
      </c>
      <c r="V1792">
        <v>0</v>
      </c>
      <c r="W1792">
        <v>25203.142403220423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2021-06-24T20:11:30Z</dcterms:modified>
</cp:coreProperties>
</file>