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vera\Desktop\ALEJANDRO\AVERA11\1DEPTO\1STI\1Actualización Series\Series al cierre de Septiembre 2021\"/>
    </mc:Choice>
  </mc:AlternateContent>
  <bookViews>
    <workbookView xWindow="555" yWindow="615" windowWidth="19440" windowHeight="13110" tabRatio="831" activeTab="1"/>
  </bookViews>
  <sheets>
    <sheet name="ÍNDICE" sheetId="11" r:id="rId1"/>
    <sheet name="3.1.Abonados" sheetId="9" r:id="rId2"/>
    <sheet name="3.2.Abonados por plan comercial" sheetId="10" r:id="rId3"/>
    <sheet name="3.3.Abonados por Tipo Cliente" sheetId="12" r:id="rId4"/>
    <sheet name="3.4.Participación de Mercado" sheetId="13" r:id="rId5"/>
    <sheet name="3.5.Abonados por empresa" sheetId="14" r:id="rId6"/>
    <sheet name="3.6.Abonados prepago por empr" sheetId="15" r:id="rId7"/>
    <sheet name="3.7.Abonados contrato por empr" sheetId="16" r:id="rId8"/>
    <sheet name="3.9.Abonados 90 días" sheetId="17" r:id="rId9"/>
  </sheets>
  <definedNames>
    <definedName name="_xlnm.Print_Area" localSheetId="1">'3.1.Abonados'!$A$1:$H$201</definedName>
    <definedName name="_xlnm.Print_Area" localSheetId="2">'3.2.Abonados por plan comercial'!$A$1:$J$200</definedName>
    <definedName name="_xlnm.Print_Area" localSheetId="3">'3.3.Abonados por Tipo Cliente'!$A$1:$G$206</definedName>
    <definedName name="_xlnm.Print_Area" localSheetId="4">'3.4.Participación de Mercado'!$A$1:$R$188</definedName>
    <definedName name="_xlnm.Print_Area" localSheetId="5">'3.5.Abonados por empresa'!$A$1:$R$193</definedName>
    <definedName name="_xlnm.Print_Area" localSheetId="6">'3.6.Abonados prepago por empr'!$A$1:$R$200</definedName>
    <definedName name="_xlnm.Print_Area" localSheetId="7">'3.7.Abonados contrato por empr'!$A$1:$R$193</definedName>
    <definedName name="_xlnm.Print_Area" localSheetId="8">'3.9.Abonados 90 días'!$A$1:$H$141</definedName>
    <definedName name="_xlnm.Print_Area" localSheetId="0">ÍNDICE!$A$1:$I$19</definedName>
  </definedNames>
  <calcPr calcId="152511"/>
</workbook>
</file>

<file path=xl/calcChain.xml><?xml version="1.0" encoding="utf-8"?>
<calcChain xmlns="http://schemas.openxmlformats.org/spreadsheetml/2006/main">
  <c r="D112" i="17" l="1"/>
  <c r="D111" i="17"/>
  <c r="Q171" i="16"/>
  <c r="Q170" i="16"/>
  <c r="L171" i="16"/>
  <c r="K171" i="16"/>
  <c r="L170" i="16"/>
  <c r="K170" i="16"/>
  <c r="I171" i="16"/>
  <c r="I170" i="16"/>
  <c r="G171" i="16"/>
  <c r="F171" i="16"/>
  <c r="E171" i="16"/>
  <c r="D171" i="16"/>
  <c r="G170" i="16"/>
  <c r="F170" i="16"/>
  <c r="E170" i="16"/>
  <c r="D170" i="16"/>
  <c r="P171" i="15"/>
  <c r="P170" i="15"/>
  <c r="L171" i="15"/>
  <c r="K171" i="15"/>
  <c r="J171" i="15"/>
  <c r="I171" i="15"/>
  <c r="L170" i="15"/>
  <c r="K170" i="15"/>
  <c r="J170" i="15"/>
  <c r="I170" i="15"/>
  <c r="G171" i="15"/>
  <c r="F171" i="15"/>
  <c r="E171" i="15"/>
  <c r="D171" i="15"/>
  <c r="G170" i="15"/>
  <c r="F170" i="15"/>
  <c r="E170" i="15"/>
  <c r="D170" i="15"/>
  <c r="Q171" i="14"/>
  <c r="P171" i="14"/>
  <c r="Q170" i="14"/>
  <c r="P170" i="14"/>
  <c r="L171" i="14"/>
  <c r="K171" i="14"/>
  <c r="J171" i="14"/>
  <c r="I171" i="14"/>
  <c r="L170" i="14"/>
  <c r="K170" i="14"/>
  <c r="J170" i="14"/>
  <c r="I170" i="14"/>
  <c r="G171" i="14"/>
  <c r="F171" i="14"/>
  <c r="E171" i="14"/>
  <c r="D171" i="14"/>
  <c r="G170" i="14"/>
  <c r="F170" i="14"/>
  <c r="E170" i="14"/>
  <c r="D170" i="14"/>
  <c r="F171" i="12"/>
  <c r="E171" i="12"/>
  <c r="D171" i="12"/>
  <c r="F170" i="12"/>
  <c r="E170" i="12"/>
  <c r="D170" i="12"/>
  <c r="I172" i="10"/>
  <c r="I171" i="10"/>
  <c r="G172" i="10"/>
  <c r="F172" i="10"/>
  <c r="G171" i="10"/>
  <c r="F171" i="10"/>
  <c r="D172" i="10"/>
  <c r="D171" i="10"/>
  <c r="F172" i="9"/>
  <c r="F171" i="9"/>
  <c r="D172" i="9"/>
  <c r="D171" i="9"/>
  <c r="E107" i="17" l="1"/>
  <c r="E108" i="17"/>
  <c r="E109" i="17"/>
  <c r="R166" i="16"/>
  <c r="R167" i="16"/>
  <c r="R168" i="16"/>
  <c r="R166" i="15"/>
  <c r="R167" i="15"/>
  <c r="R168" i="15"/>
  <c r="R166" i="14"/>
  <c r="R167" i="14"/>
  <c r="R168" i="14"/>
  <c r="G166" i="12"/>
  <c r="G167" i="12"/>
  <c r="G168" i="12"/>
  <c r="E167" i="10"/>
  <c r="H167" i="10"/>
  <c r="J167" i="10"/>
  <c r="E168" i="10"/>
  <c r="H168" i="10"/>
  <c r="J168" i="10"/>
  <c r="E169" i="10"/>
  <c r="H169" i="10"/>
  <c r="J169" i="10"/>
  <c r="E167" i="9"/>
  <c r="E168" i="9"/>
  <c r="E169" i="9"/>
  <c r="R172" i="16" l="1"/>
  <c r="D172" i="16"/>
  <c r="Q172" i="16"/>
  <c r="L172" i="16"/>
  <c r="K172" i="16"/>
  <c r="R171" i="16"/>
  <c r="I172" i="16"/>
  <c r="G172" i="16"/>
  <c r="R170" i="16"/>
  <c r="F172" i="16"/>
  <c r="E172" i="16"/>
  <c r="F172" i="15"/>
  <c r="R170" i="15"/>
  <c r="L172" i="15"/>
  <c r="J172" i="15"/>
  <c r="R171" i="15"/>
  <c r="R172" i="15"/>
  <c r="E172" i="15"/>
  <c r="K172" i="15"/>
  <c r="G172" i="15"/>
  <c r="P172" i="15"/>
  <c r="D172" i="15"/>
  <c r="I172" i="15"/>
  <c r="R171" i="14"/>
  <c r="R170" i="14"/>
  <c r="F172" i="12"/>
  <c r="D172" i="12"/>
  <c r="E172" i="12"/>
  <c r="G170" i="12"/>
  <c r="G172" i="12"/>
  <c r="G171" i="12"/>
  <c r="D173" i="10"/>
  <c r="J171" i="10"/>
  <c r="J173" i="10"/>
  <c r="J172" i="10"/>
  <c r="F173" i="10"/>
  <c r="I173" i="10"/>
  <c r="G173" i="10"/>
  <c r="E104" i="17" l="1"/>
  <c r="E105" i="17"/>
  <c r="E106" i="17"/>
  <c r="R163" i="16"/>
  <c r="R164" i="16"/>
  <c r="R165" i="16"/>
  <c r="R163" i="15"/>
  <c r="R164" i="15"/>
  <c r="R165" i="15"/>
  <c r="R163" i="14"/>
  <c r="R164" i="14"/>
  <c r="R165" i="14"/>
  <c r="G163" i="12"/>
  <c r="G164" i="12"/>
  <c r="G165" i="12"/>
  <c r="E164" i="10"/>
  <c r="H164" i="10"/>
  <c r="J164" i="10"/>
  <c r="E165" i="10"/>
  <c r="H165" i="10"/>
  <c r="J165" i="10"/>
  <c r="E166" i="10"/>
  <c r="H166" i="10"/>
  <c r="J166" i="10"/>
  <c r="E164" i="9"/>
  <c r="E165" i="9"/>
  <c r="E166" i="9"/>
  <c r="T33" i="13" l="1"/>
  <c r="T32" i="13"/>
  <c r="T31" i="13"/>
  <c r="T30" i="13"/>
  <c r="T29" i="13"/>
  <c r="E101" i="17" l="1"/>
  <c r="E102" i="17"/>
  <c r="E103" i="17"/>
  <c r="R160" i="16"/>
  <c r="R161" i="16"/>
  <c r="R162" i="16"/>
  <c r="R160" i="15"/>
  <c r="R161" i="15"/>
  <c r="R162" i="15"/>
  <c r="R160" i="14"/>
  <c r="R161" i="14"/>
  <c r="R162" i="14"/>
  <c r="G160" i="12"/>
  <c r="G161" i="12"/>
  <c r="G162" i="12"/>
  <c r="E161" i="10"/>
  <c r="H161" i="10"/>
  <c r="J161" i="10"/>
  <c r="E162" i="10"/>
  <c r="H162" i="10"/>
  <c r="J162" i="10"/>
  <c r="E163" i="10"/>
  <c r="H163" i="10"/>
  <c r="J163" i="10"/>
  <c r="E161" i="9"/>
  <c r="E162" i="9"/>
  <c r="E163" i="9"/>
  <c r="R159" i="16" l="1"/>
  <c r="R158" i="16"/>
  <c r="R157" i="16"/>
  <c r="R156" i="16"/>
  <c r="R155" i="16"/>
  <c r="R154" i="16"/>
  <c r="R153" i="16"/>
  <c r="R152" i="16"/>
  <c r="R151" i="16"/>
  <c r="R150" i="16"/>
  <c r="R149" i="16"/>
  <c r="R148" i="16"/>
  <c r="R147" i="16"/>
  <c r="R146" i="16"/>
  <c r="R145" i="16"/>
  <c r="R144" i="16"/>
  <c r="R143" i="16"/>
  <c r="R142" i="16"/>
  <c r="R141" i="16"/>
  <c r="R140" i="16"/>
  <c r="R139" i="16"/>
  <c r="R138" i="16"/>
  <c r="R137" i="16"/>
  <c r="R136" i="16"/>
  <c r="R135" i="16"/>
  <c r="R134" i="16"/>
  <c r="R133" i="16"/>
  <c r="R132" i="16"/>
  <c r="R131" i="16"/>
  <c r="R130" i="16"/>
  <c r="R129" i="16"/>
  <c r="R128" i="16"/>
  <c r="R127" i="16"/>
  <c r="R126" i="16"/>
  <c r="R125" i="16"/>
  <c r="R124" i="16"/>
  <c r="R123" i="16"/>
  <c r="R122" i="16"/>
  <c r="R121" i="16"/>
  <c r="R120" i="16"/>
  <c r="R119" i="16"/>
  <c r="R118" i="16"/>
  <c r="R117" i="16"/>
  <c r="R116" i="16"/>
  <c r="R115" i="16"/>
  <c r="R114" i="16"/>
  <c r="R113" i="16"/>
  <c r="R112" i="16"/>
  <c r="R111" i="16"/>
  <c r="R110" i="16"/>
  <c r="R109" i="16"/>
  <c r="R108" i="16"/>
  <c r="R107" i="16"/>
  <c r="R106" i="16"/>
  <c r="R105" i="16"/>
  <c r="R104" i="16"/>
  <c r="R103" i="16"/>
  <c r="R102" i="16"/>
  <c r="R101" i="16"/>
  <c r="R100" i="16"/>
  <c r="R99" i="16"/>
  <c r="R98" i="16"/>
  <c r="R97" i="16"/>
  <c r="R96" i="16"/>
  <c r="R95" i="16"/>
  <c r="R94" i="16"/>
  <c r="R93" i="16"/>
  <c r="R92" i="16"/>
  <c r="R91" i="16"/>
  <c r="R90" i="16"/>
  <c r="R89" i="16"/>
  <c r="R88" i="16"/>
  <c r="R87" i="16"/>
  <c r="R86" i="16"/>
  <c r="R85" i="16"/>
  <c r="R84" i="16"/>
  <c r="R83" i="16"/>
  <c r="R82" i="16"/>
  <c r="R81" i="16"/>
  <c r="R80" i="16"/>
  <c r="R79" i="16"/>
  <c r="R78" i="16"/>
  <c r="R77" i="16"/>
  <c r="R76" i="16"/>
  <c r="R75" i="16"/>
  <c r="R74" i="16"/>
  <c r="R73" i="16"/>
  <c r="R72" i="16"/>
  <c r="R71" i="16"/>
  <c r="R70" i="16"/>
  <c r="R69" i="16"/>
  <c r="R68" i="16"/>
  <c r="R67" i="16"/>
  <c r="R66" i="16"/>
  <c r="R65" i="16"/>
  <c r="R64" i="16"/>
  <c r="R63" i="16"/>
  <c r="R62" i="16"/>
  <c r="R61" i="16"/>
  <c r="R60" i="16"/>
  <c r="R59" i="16"/>
  <c r="R58" i="16"/>
  <c r="R57" i="16"/>
  <c r="R56" i="16"/>
  <c r="R55" i="16"/>
  <c r="R54" i="16"/>
  <c r="R53" i="16"/>
  <c r="R52" i="16"/>
  <c r="R51" i="16"/>
  <c r="R50" i="16"/>
  <c r="R49" i="16"/>
  <c r="R48" i="16"/>
  <c r="R47" i="16"/>
  <c r="R46" i="16"/>
  <c r="R45" i="16"/>
  <c r="R44" i="16"/>
  <c r="R43" i="16"/>
  <c r="R42" i="16"/>
  <c r="R41" i="16"/>
  <c r="R40" i="16"/>
  <c r="R39" i="16"/>
  <c r="R38" i="16"/>
  <c r="R37" i="16"/>
  <c r="R36" i="16"/>
  <c r="R35" i="16"/>
  <c r="R34" i="16"/>
  <c r="R33" i="16"/>
  <c r="R32" i="16"/>
  <c r="R31" i="16"/>
  <c r="R30" i="16"/>
  <c r="R29" i="16"/>
  <c r="R28" i="16"/>
  <c r="R25" i="16"/>
  <c r="R24" i="16"/>
  <c r="R23" i="16"/>
  <c r="R22" i="16"/>
  <c r="R21" i="16"/>
  <c r="R20" i="16"/>
  <c r="R19" i="16"/>
  <c r="R18" i="16"/>
  <c r="R17" i="16"/>
  <c r="R16" i="16"/>
  <c r="R15" i="16"/>
  <c r="R14" i="16"/>
  <c r="R13" i="16"/>
  <c r="R12" i="16"/>
  <c r="R11" i="16"/>
  <c r="R10" i="16"/>
  <c r="R9" i="16"/>
  <c r="R8" i="16"/>
  <c r="R7" i="16"/>
  <c r="R6" i="16"/>
  <c r="R159" i="15"/>
  <c r="R158" i="15"/>
  <c r="R157" i="15"/>
  <c r="R156" i="15"/>
  <c r="R155" i="15"/>
  <c r="R154" i="15"/>
  <c r="R153" i="15"/>
  <c r="R152" i="15"/>
  <c r="R151" i="15"/>
  <c r="R150" i="15"/>
  <c r="R149" i="15"/>
  <c r="R148" i="15"/>
  <c r="R147" i="15"/>
  <c r="R146" i="15"/>
  <c r="R145" i="15"/>
  <c r="R144" i="15"/>
  <c r="R143" i="15"/>
  <c r="R142" i="15"/>
  <c r="R141" i="15"/>
  <c r="R140" i="15"/>
  <c r="R139" i="15"/>
  <c r="R138" i="15"/>
  <c r="R137" i="15"/>
  <c r="R136" i="15"/>
  <c r="R135" i="15"/>
  <c r="R134" i="15"/>
  <c r="R133" i="15"/>
  <c r="R132" i="15"/>
  <c r="R131" i="15"/>
  <c r="R130" i="15"/>
  <c r="R129" i="15"/>
  <c r="R128" i="15"/>
  <c r="R127" i="15"/>
  <c r="R126" i="15"/>
  <c r="R125" i="15"/>
  <c r="R124" i="15"/>
  <c r="R123" i="15"/>
  <c r="R122" i="15"/>
  <c r="R121" i="15"/>
  <c r="R120" i="15"/>
  <c r="R119" i="15"/>
  <c r="R118" i="15"/>
  <c r="R117" i="15"/>
  <c r="R116" i="15"/>
  <c r="R115" i="15"/>
  <c r="R114" i="15"/>
  <c r="R113" i="15"/>
  <c r="R112" i="15"/>
  <c r="R111" i="15"/>
  <c r="R110" i="15"/>
  <c r="R109" i="15"/>
  <c r="R108" i="15"/>
  <c r="R107" i="15"/>
  <c r="R106" i="15"/>
  <c r="R105" i="15"/>
  <c r="R104" i="15"/>
  <c r="R103" i="15"/>
  <c r="R102" i="15"/>
  <c r="R101" i="15"/>
  <c r="R100" i="15"/>
  <c r="R99" i="15"/>
  <c r="R98" i="15"/>
  <c r="R97" i="15"/>
  <c r="R96" i="15"/>
  <c r="R95" i="15"/>
  <c r="R94" i="15"/>
  <c r="R93" i="15"/>
  <c r="R92" i="15"/>
  <c r="R91" i="15"/>
  <c r="R90" i="15"/>
  <c r="R89" i="15"/>
  <c r="R88" i="15"/>
  <c r="R87" i="15"/>
  <c r="R86" i="15"/>
  <c r="R85" i="15"/>
  <c r="R84" i="15"/>
  <c r="R83" i="15"/>
  <c r="R82" i="15"/>
  <c r="R81" i="15"/>
  <c r="R80" i="15"/>
  <c r="R79" i="15"/>
  <c r="R78" i="15"/>
  <c r="R77" i="15"/>
  <c r="R76" i="15"/>
  <c r="R75" i="15"/>
  <c r="R74" i="15"/>
  <c r="R73" i="15"/>
  <c r="R72" i="15"/>
  <c r="R71" i="15"/>
  <c r="R70" i="15"/>
  <c r="R69" i="15"/>
  <c r="R68" i="15"/>
  <c r="R67" i="15"/>
  <c r="R66" i="15"/>
  <c r="R65" i="15"/>
  <c r="R64" i="15"/>
  <c r="R63" i="15"/>
  <c r="R62" i="15"/>
  <c r="R61" i="15"/>
  <c r="R60" i="15"/>
  <c r="R59" i="15"/>
  <c r="R58" i="15"/>
  <c r="R57" i="15"/>
  <c r="R56" i="15"/>
  <c r="R55" i="15"/>
  <c r="R54" i="15"/>
  <c r="R53" i="15"/>
  <c r="R52" i="15"/>
  <c r="R51" i="15"/>
  <c r="R50" i="15"/>
  <c r="R49" i="15"/>
  <c r="R48" i="15"/>
  <c r="R47" i="15"/>
  <c r="R46" i="15"/>
  <c r="R45" i="15"/>
  <c r="R44" i="15"/>
  <c r="R43" i="15"/>
  <c r="R42" i="15"/>
  <c r="R41" i="15"/>
  <c r="R40" i="15"/>
  <c r="R39" i="15"/>
  <c r="R38" i="15"/>
  <c r="R37" i="15"/>
  <c r="R36" i="15"/>
  <c r="R35" i="15"/>
  <c r="R34" i="15"/>
  <c r="R33" i="15"/>
  <c r="R32" i="15"/>
  <c r="R31" i="15"/>
  <c r="R30" i="15"/>
  <c r="R29" i="15"/>
  <c r="R28" i="15"/>
  <c r="R25" i="15"/>
  <c r="R24" i="15"/>
  <c r="R23" i="15"/>
  <c r="R22" i="15"/>
  <c r="R21" i="15"/>
  <c r="R20" i="15"/>
  <c r="R19" i="15"/>
  <c r="R18" i="15"/>
  <c r="R17" i="15"/>
  <c r="R16" i="15"/>
  <c r="R15" i="15"/>
  <c r="R14" i="15"/>
  <c r="R13" i="15"/>
  <c r="R12" i="15"/>
  <c r="R11" i="15"/>
  <c r="R10" i="15"/>
  <c r="R9" i="15"/>
  <c r="R8" i="15"/>
  <c r="R7" i="15"/>
  <c r="R6" i="15"/>
  <c r="R159" i="14"/>
  <c r="R158" i="14"/>
  <c r="R157" i="14"/>
  <c r="R156" i="14"/>
  <c r="R155" i="14"/>
  <c r="R154" i="14"/>
  <c r="R153" i="14"/>
  <c r="R152" i="14"/>
  <c r="R151" i="14"/>
  <c r="R150" i="14"/>
  <c r="R149" i="14"/>
  <c r="R148" i="14"/>
  <c r="R147" i="14"/>
  <c r="R146" i="14"/>
  <c r="R145" i="14"/>
  <c r="R144" i="14"/>
  <c r="R143" i="14"/>
  <c r="R142" i="14"/>
  <c r="R141" i="14"/>
  <c r="R140" i="14"/>
  <c r="R139" i="14"/>
  <c r="R138" i="14"/>
  <c r="R137" i="14"/>
  <c r="R136" i="14"/>
  <c r="R135" i="14"/>
  <c r="R134" i="14"/>
  <c r="R133" i="14"/>
  <c r="R132" i="14"/>
  <c r="R131" i="14"/>
  <c r="R130" i="14"/>
  <c r="R129" i="14"/>
  <c r="R128" i="14"/>
  <c r="R127" i="14"/>
  <c r="R126" i="14"/>
  <c r="R125" i="14"/>
  <c r="R124" i="14"/>
  <c r="R123" i="14"/>
  <c r="R122" i="14"/>
  <c r="R121" i="14"/>
  <c r="R120" i="14"/>
  <c r="R119" i="14"/>
  <c r="R118" i="14"/>
  <c r="R117" i="14"/>
  <c r="R116" i="14"/>
  <c r="R115" i="14"/>
  <c r="R114" i="14"/>
  <c r="R113" i="14"/>
  <c r="R112" i="14"/>
  <c r="R111" i="14"/>
  <c r="R110" i="14"/>
  <c r="R109" i="14"/>
  <c r="R108" i="14"/>
  <c r="R107" i="14"/>
  <c r="R106" i="14"/>
  <c r="R105" i="14"/>
  <c r="R104" i="14"/>
  <c r="R103" i="14"/>
  <c r="R102" i="14"/>
  <c r="R101" i="14"/>
  <c r="R100" i="14"/>
  <c r="R99" i="14"/>
  <c r="R98" i="14"/>
  <c r="R97" i="14"/>
  <c r="R96" i="14"/>
  <c r="R95" i="14"/>
  <c r="R94" i="14"/>
  <c r="R93" i="14"/>
  <c r="R92" i="14"/>
  <c r="R91" i="14"/>
  <c r="R90" i="14"/>
  <c r="R89" i="14"/>
  <c r="R88" i="14"/>
  <c r="R87" i="14"/>
  <c r="R86" i="14"/>
  <c r="R85" i="14"/>
  <c r="R84" i="14"/>
  <c r="R83" i="14"/>
  <c r="R82" i="14"/>
  <c r="R81" i="14"/>
  <c r="R80" i="14"/>
  <c r="R79" i="14"/>
  <c r="R78" i="14"/>
  <c r="R77" i="14"/>
  <c r="R76" i="14"/>
  <c r="R75" i="14"/>
  <c r="R74" i="14"/>
  <c r="R73" i="14"/>
  <c r="R72" i="14"/>
  <c r="R71" i="14"/>
  <c r="R70" i="14"/>
  <c r="R69" i="14"/>
  <c r="R68" i="14"/>
  <c r="R67" i="14"/>
  <c r="R66" i="14"/>
  <c r="R65" i="14"/>
  <c r="R64" i="14"/>
  <c r="R63" i="14"/>
  <c r="R62" i="14"/>
  <c r="R61" i="14"/>
  <c r="R60" i="14"/>
  <c r="R59" i="14"/>
  <c r="R58" i="14"/>
  <c r="R57" i="14"/>
  <c r="R56" i="14"/>
  <c r="R55" i="14"/>
  <c r="R54" i="14"/>
  <c r="R53" i="14"/>
  <c r="R52" i="14"/>
  <c r="R51" i="14"/>
  <c r="R50" i="14"/>
  <c r="R49" i="14"/>
  <c r="R48" i="14"/>
  <c r="R47" i="14"/>
  <c r="R46" i="14"/>
  <c r="R45" i="14"/>
  <c r="R44" i="14"/>
  <c r="R43" i="14"/>
  <c r="R42" i="14"/>
  <c r="R41" i="14"/>
  <c r="R40" i="14"/>
  <c r="R39" i="14"/>
  <c r="R38" i="14"/>
  <c r="R37" i="14"/>
  <c r="R36" i="14"/>
  <c r="R35" i="14"/>
  <c r="R34" i="14"/>
  <c r="R33" i="14"/>
  <c r="R32" i="14"/>
  <c r="R31" i="14"/>
  <c r="R30" i="14"/>
  <c r="R29" i="14"/>
  <c r="R28" i="14"/>
  <c r="R25" i="14"/>
  <c r="R24" i="14"/>
  <c r="R23" i="14"/>
  <c r="R22" i="14"/>
  <c r="R21" i="14"/>
  <c r="R20" i="14"/>
  <c r="R19" i="14"/>
  <c r="R18" i="14"/>
  <c r="R17" i="14"/>
  <c r="R16" i="14"/>
  <c r="R15" i="14"/>
  <c r="R14" i="14"/>
  <c r="R13" i="14"/>
  <c r="R12" i="14"/>
  <c r="R11" i="14"/>
  <c r="R10" i="14"/>
  <c r="R9" i="14"/>
  <c r="R8" i="14"/>
  <c r="R7" i="14"/>
  <c r="R6" i="14"/>
  <c r="Q21" i="13"/>
  <c r="Q22" i="13"/>
  <c r="Q23" i="13"/>
  <c r="Q24" i="13"/>
  <c r="Q25" i="13"/>
  <c r="Q26" i="13"/>
  <c r="P26" i="13" l="1"/>
  <c r="O26" i="13"/>
  <c r="N26" i="13"/>
  <c r="M26" i="13"/>
  <c r="L26" i="13"/>
  <c r="K26" i="13"/>
  <c r="J26" i="13"/>
  <c r="I26" i="13"/>
  <c r="H26" i="13"/>
  <c r="G26" i="13"/>
  <c r="F26" i="13"/>
  <c r="E26" i="13"/>
  <c r="P25" i="13"/>
  <c r="O25" i="13"/>
  <c r="N25" i="13"/>
  <c r="M25" i="13"/>
  <c r="L25" i="13"/>
  <c r="K25" i="13"/>
  <c r="J25" i="13"/>
  <c r="I25" i="13"/>
  <c r="H25" i="13"/>
  <c r="G25" i="13"/>
  <c r="F25" i="13"/>
  <c r="E25" i="13"/>
  <c r="D26" i="13"/>
  <c r="D25" i="13"/>
  <c r="E98" i="17"/>
  <c r="E99" i="17"/>
  <c r="E100" i="17"/>
  <c r="P26" i="16"/>
  <c r="O26" i="16"/>
  <c r="N26" i="16"/>
  <c r="M26" i="16"/>
  <c r="L26" i="16"/>
  <c r="K26" i="16"/>
  <c r="J26" i="16"/>
  <c r="I26" i="16"/>
  <c r="H26" i="16"/>
  <c r="G26" i="16"/>
  <c r="F26" i="16"/>
  <c r="E26" i="16"/>
  <c r="D26" i="16"/>
  <c r="P26" i="15"/>
  <c r="O26" i="15"/>
  <c r="N26" i="15"/>
  <c r="M26" i="15"/>
  <c r="L26" i="15"/>
  <c r="K26" i="15"/>
  <c r="J26" i="15"/>
  <c r="I26" i="15"/>
  <c r="H26" i="15"/>
  <c r="G26" i="15"/>
  <c r="F26" i="15"/>
  <c r="E26" i="15"/>
  <c r="D26" i="15"/>
  <c r="P26" i="14"/>
  <c r="O26" i="14"/>
  <c r="N26" i="14"/>
  <c r="M26" i="14"/>
  <c r="L26" i="14"/>
  <c r="K26" i="14"/>
  <c r="J26" i="14"/>
  <c r="I26" i="14"/>
  <c r="H26" i="14"/>
  <c r="G26" i="14"/>
  <c r="F26" i="14"/>
  <c r="E26" i="14"/>
  <c r="D26" i="14"/>
  <c r="R26" i="14" s="1"/>
  <c r="F26" i="12"/>
  <c r="E26" i="12"/>
  <c r="D26" i="12"/>
  <c r="G157" i="12"/>
  <c r="G158" i="12"/>
  <c r="G159" i="12"/>
  <c r="I27" i="10"/>
  <c r="G27" i="10"/>
  <c r="F27" i="10"/>
  <c r="D27" i="10"/>
  <c r="E158" i="10"/>
  <c r="H158" i="10"/>
  <c r="J158" i="10"/>
  <c r="E159" i="10"/>
  <c r="H159" i="10"/>
  <c r="J159" i="10"/>
  <c r="E160" i="10"/>
  <c r="H160" i="10"/>
  <c r="J160" i="10"/>
  <c r="F27" i="9"/>
  <c r="D27" i="9"/>
  <c r="E158" i="9"/>
  <c r="E159" i="9"/>
  <c r="E160" i="9"/>
  <c r="R26" i="16" l="1"/>
  <c r="R26" i="15"/>
  <c r="G26" i="12"/>
  <c r="J27" i="10"/>
  <c r="G154" i="12" l="1"/>
  <c r="G155" i="12"/>
  <c r="G156" i="12"/>
  <c r="E155" i="10"/>
  <c r="H155" i="10"/>
  <c r="J155" i="10"/>
  <c r="E156" i="10"/>
  <c r="H156" i="10"/>
  <c r="J156" i="10"/>
  <c r="E157" i="10"/>
  <c r="H157" i="10"/>
  <c r="J157" i="10"/>
  <c r="E155" i="9"/>
  <c r="E156" i="9"/>
  <c r="E157" i="9"/>
  <c r="E95" i="17"/>
  <c r="E96" i="17"/>
  <c r="E97" i="17"/>
  <c r="E92" i="17" l="1"/>
  <c r="E93" i="17"/>
  <c r="E94" i="17"/>
  <c r="G151" i="12" l="1"/>
  <c r="G152" i="12"/>
  <c r="G153" i="12"/>
  <c r="E152" i="10"/>
  <c r="H152" i="10"/>
  <c r="J152" i="10"/>
  <c r="E153" i="10"/>
  <c r="H153" i="10"/>
  <c r="J153" i="10"/>
  <c r="E154" i="10"/>
  <c r="H154" i="10"/>
  <c r="J154" i="10"/>
  <c r="E152" i="9"/>
  <c r="E153" i="9"/>
  <c r="E154" i="9"/>
  <c r="E89" i="17" l="1"/>
  <c r="E90" i="17"/>
  <c r="E91" i="17"/>
  <c r="G148" i="12" l="1"/>
  <c r="G149" i="12"/>
  <c r="G150" i="12"/>
  <c r="E149" i="10"/>
  <c r="H149" i="10"/>
  <c r="J149" i="10"/>
  <c r="E150" i="10"/>
  <c r="H150" i="10"/>
  <c r="J150" i="10"/>
  <c r="E151" i="10"/>
  <c r="H151" i="10"/>
  <c r="J151" i="10"/>
  <c r="E149" i="9"/>
  <c r="E150" i="9"/>
  <c r="E151" i="9"/>
  <c r="P25" i="16" l="1"/>
  <c r="O25" i="16"/>
  <c r="N25" i="16"/>
  <c r="M25" i="16"/>
  <c r="L25" i="16"/>
  <c r="K25" i="16"/>
  <c r="J25" i="16"/>
  <c r="I25" i="16"/>
  <c r="H25" i="16"/>
  <c r="G25" i="16"/>
  <c r="F25" i="16"/>
  <c r="E25" i="16"/>
  <c r="D25" i="16"/>
  <c r="P25" i="15"/>
  <c r="O25" i="15"/>
  <c r="N25" i="15"/>
  <c r="M25" i="15"/>
  <c r="L25" i="15"/>
  <c r="K25" i="15"/>
  <c r="J25" i="15"/>
  <c r="I25" i="15"/>
  <c r="H25" i="15"/>
  <c r="G25" i="15"/>
  <c r="F25" i="15"/>
  <c r="E25" i="15"/>
  <c r="D25" i="15"/>
  <c r="P25" i="14"/>
  <c r="O25" i="14"/>
  <c r="N25" i="14"/>
  <c r="M25" i="14"/>
  <c r="L25" i="14"/>
  <c r="K25" i="14"/>
  <c r="J25" i="14"/>
  <c r="I25" i="14"/>
  <c r="H25" i="14"/>
  <c r="G25" i="14"/>
  <c r="F25" i="14"/>
  <c r="E25" i="14"/>
  <c r="D25" i="14"/>
  <c r="F25" i="12"/>
  <c r="E25" i="12"/>
  <c r="D25" i="12"/>
  <c r="I26" i="10"/>
  <c r="G26" i="10"/>
  <c r="F26" i="10"/>
  <c r="D26" i="10"/>
  <c r="E27" i="10" s="1"/>
  <c r="F26" i="9"/>
  <c r="D26" i="9"/>
  <c r="E86" i="17"/>
  <c r="E87" i="17"/>
  <c r="E88" i="17"/>
  <c r="G145" i="12"/>
  <c r="G146" i="12"/>
  <c r="G147" i="12"/>
  <c r="E146" i="10"/>
  <c r="H146" i="10"/>
  <c r="J146" i="10"/>
  <c r="E147" i="10"/>
  <c r="H147" i="10"/>
  <c r="J147" i="10"/>
  <c r="E148" i="10"/>
  <c r="H148" i="10"/>
  <c r="J148" i="10"/>
  <c r="E146" i="9"/>
  <c r="E147" i="9"/>
  <c r="E148" i="9"/>
  <c r="G25" i="12" l="1"/>
  <c r="H27" i="10"/>
  <c r="E27" i="9"/>
  <c r="J26" i="10"/>
  <c r="G144" i="12" l="1"/>
  <c r="J145" i="10"/>
  <c r="E83" i="17"/>
  <c r="E84" i="17"/>
  <c r="E85" i="17"/>
  <c r="G142" i="12"/>
  <c r="G143" i="12"/>
  <c r="E143" i="10"/>
  <c r="H143" i="10"/>
  <c r="J143" i="10"/>
  <c r="E144" i="10"/>
  <c r="H144" i="10"/>
  <c r="J144" i="10"/>
  <c r="E145" i="10"/>
  <c r="H145" i="10"/>
  <c r="E143" i="9"/>
  <c r="E144" i="9"/>
  <c r="E145" i="9"/>
  <c r="E80" i="17"/>
  <c r="E81" i="17"/>
  <c r="E82" i="17"/>
  <c r="G139" i="12"/>
  <c r="G140" i="12"/>
  <c r="G141" i="12"/>
  <c r="E140" i="10"/>
  <c r="H140" i="10"/>
  <c r="J140" i="10"/>
  <c r="E141" i="10"/>
  <c r="H141" i="10"/>
  <c r="J141" i="10"/>
  <c r="E142" i="10"/>
  <c r="H142" i="10"/>
  <c r="J142" i="10"/>
  <c r="E140" i="9"/>
  <c r="E141" i="9"/>
  <c r="E142" i="9"/>
  <c r="E77" i="17"/>
  <c r="E78" i="17"/>
  <c r="E79" i="17"/>
  <c r="G136" i="12"/>
  <c r="G137" i="12"/>
  <c r="G138" i="12"/>
  <c r="E137" i="10"/>
  <c r="H137" i="10"/>
  <c r="J137" i="10"/>
  <c r="E138" i="10"/>
  <c r="H138" i="10"/>
  <c r="J138" i="10"/>
  <c r="E139" i="10"/>
  <c r="H139" i="10"/>
  <c r="J139" i="10"/>
  <c r="E137" i="9"/>
  <c r="E138" i="9"/>
  <c r="E139" i="9"/>
  <c r="E74" i="17"/>
  <c r="E75" i="17"/>
  <c r="E76" i="17"/>
  <c r="P24" i="16"/>
  <c r="O24" i="16"/>
  <c r="N24" i="16"/>
  <c r="M24" i="16"/>
  <c r="L24" i="16"/>
  <c r="K24" i="16"/>
  <c r="J24" i="16"/>
  <c r="I24" i="16"/>
  <c r="H24" i="16"/>
  <c r="G24" i="16"/>
  <c r="F24" i="16"/>
  <c r="E24" i="16"/>
  <c r="D24" i="16"/>
  <c r="P24" i="15"/>
  <c r="O24" i="15"/>
  <c r="N24" i="15"/>
  <c r="M24" i="15"/>
  <c r="L24" i="15"/>
  <c r="K24" i="15"/>
  <c r="J24" i="15"/>
  <c r="I24" i="15"/>
  <c r="H24" i="15"/>
  <c r="G24" i="15"/>
  <c r="F24" i="15"/>
  <c r="E24" i="15"/>
  <c r="D24" i="15"/>
  <c r="P24" i="14"/>
  <c r="O24" i="14"/>
  <c r="N24" i="14"/>
  <c r="M24" i="14"/>
  <c r="L24" i="14"/>
  <c r="K24" i="14"/>
  <c r="J24" i="14"/>
  <c r="I24" i="14"/>
  <c r="H24" i="14"/>
  <c r="G24" i="14"/>
  <c r="F24" i="14"/>
  <c r="E24" i="14"/>
  <c r="D24" i="14"/>
  <c r="P24" i="13"/>
  <c r="O24" i="13"/>
  <c r="N24" i="13"/>
  <c r="M24" i="13"/>
  <c r="L24" i="13"/>
  <c r="K24" i="13"/>
  <c r="J24" i="13"/>
  <c r="I24" i="13"/>
  <c r="H24" i="13"/>
  <c r="G24" i="13"/>
  <c r="F24" i="13"/>
  <c r="E24" i="13"/>
  <c r="D24" i="13"/>
  <c r="F24" i="12"/>
  <c r="E24" i="12"/>
  <c r="D24" i="12"/>
  <c r="G24" i="12" s="1"/>
  <c r="G133" i="12"/>
  <c r="G134" i="12"/>
  <c r="G135" i="12"/>
  <c r="I25" i="10"/>
  <c r="G25" i="10"/>
  <c r="H26" i="10" s="1"/>
  <c r="F25" i="10"/>
  <c r="D25" i="10"/>
  <c r="E134" i="10"/>
  <c r="H134" i="10"/>
  <c r="J134" i="10"/>
  <c r="E135" i="10"/>
  <c r="H135" i="10"/>
  <c r="J135" i="10"/>
  <c r="E136" i="10"/>
  <c r="H136" i="10"/>
  <c r="J136" i="10"/>
  <c r="F25" i="9"/>
  <c r="D25" i="9"/>
  <c r="E26" i="9" s="1"/>
  <c r="E134" i="9"/>
  <c r="E135" i="9"/>
  <c r="E136" i="9"/>
  <c r="E71" i="17"/>
  <c r="E72" i="17"/>
  <c r="E73" i="17"/>
  <c r="G130" i="12"/>
  <c r="G131" i="12"/>
  <c r="G132" i="12"/>
  <c r="E131" i="10"/>
  <c r="H131" i="10"/>
  <c r="J131" i="10"/>
  <c r="E132" i="10"/>
  <c r="H132" i="10"/>
  <c r="J132" i="10"/>
  <c r="E133" i="10"/>
  <c r="H133" i="10"/>
  <c r="J133" i="10"/>
  <c r="E131" i="9"/>
  <c r="E132" i="9"/>
  <c r="E133" i="9"/>
  <c r="E68" i="17"/>
  <c r="E69" i="17"/>
  <c r="E70" i="17"/>
  <c r="G127" i="12"/>
  <c r="G128" i="12"/>
  <c r="G129" i="12"/>
  <c r="E128" i="10"/>
  <c r="H128" i="10"/>
  <c r="J128" i="10"/>
  <c r="E129" i="10"/>
  <c r="H129" i="10"/>
  <c r="J129" i="10"/>
  <c r="E130" i="10"/>
  <c r="H130" i="10"/>
  <c r="J130" i="10"/>
  <c r="E128" i="9"/>
  <c r="E129" i="9"/>
  <c r="E130" i="9"/>
  <c r="E65" i="17"/>
  <c r="E66" i="17"/>
  <c r="E67" i="17"/>
  <c r="G124" i="12"/>
  <c r="G125" i="12"/>
  <c r="G126" i="12"/>
  <c r="E125" i="10"/>
  <c r="H125" i="10"/>
  <c r="J125" i="10"/>
  <c r="E126" i="10"/>
  <c r="H126" i="10"/>
  <c r="J126" i="10"/>
  <c r="E127" i="10"/>
  <c r="H127" i="10"/>
  <c r="J127" i="10"/>
  <c r="E125" i="9"/>
  <c r="E126" i="9"/>
  <c r="E127" i="9"/>
  <c r="F23" i="12"/>
  <c r="E23" i="12"/>
  <c r="D23" i="12"/>
  <c r="G23" i="12" s="1"/>
  <c r="I24" i="10"/>
  <c r="G24" i="10"/>
  <c r="J24" i="10" s="1"/>
  <c r="F24" i="10"/>
  <c r="D24" i="10"/>
  <c r="F24" i="9"/>
  <c r="D24" i="9"/>
  <c r="E62" i="17"/>
  <c r="E63" i="17"/>
  <c r="E64" i="17"/>
  <c r="P23" i="16"/>
  <c r="O23" i="16"/>
  <c r="N23" i="16"/>
  <c r="M23" i="16"/>
  <c r="L23" i="16"/>
  <c r="K23" i="16"/>
  <c r="J23" i="16"/>
  <c r="I23" i="16"/>
  <c r="H23" i="16"/>
  <c r="G23" i="16"/>
  <c r="F23" i="16"/>
  <c r="E23" i="16"/>
  <c r="D23" i="16"/>
  <c r="P23" i="15"/>
  <c r="O23" i="15"/>
  <c r="N23" i="15"/>
  <c r="M23" i="15"/>
  <c r="L23" i="15"/>
  <c r="K23" i="15"/>
  <c r="J23" i="15"/>
  <c r="I23" i="15"/>
  <c r="H23" i="15"/>
  <c r="G23" i="15"/>
  <c r="F23" i="15"/>
  <c r="E23" i="15"/>
  <c r="D23" i="15"/>
  <c r="P23" i="14"/>
  <c r="O23" i="14"/>
  <c r="N23" i="14"/>
  <c r="M23" i="14"/>
  <c r="L23" i="14"/>
  <c r="K23" i="14"/>
  <c r="J23" i="14"/>
  <c r="I23" i="14"/>
  <c r="H23" i="14"/>
  <c r="G23" i="14"/>
  <c r="F23" i="14"/>
  <c r="E23" i="14"/>
  <c r="D23" i="14"/>
  <c r="P23" i="13"/>
  <c r="O23" i="13"/>
  <c r="N23" i="13"/>
  <c r="M23" i="13"/>
  <c r="L23" i="13"/>
  <c r="K23" i="13"/>
  <c r="J23" i="13"/>
  <c r="I23" i="13"/>
  <c r="H23" i="13"/>
  <c r="G23" i="13"/>
  <c r="F23" i="13"/>
  <c r="E23" i="13"/>
  <c r="D23" i="13"/>
  <c r="G121" i="12"/>
  <c r="G122" i="12"/>
  <c r="G123" i="12"/>
  <c r="E122" i="10"/>
  <c r="H122" i="10"/>
  <c r="J122" i="10"/>
  <c r="E123" i="10"/>
  <c r="H123" i="10"/>
  <c r="J123" i="10"/>
  <c r="E124" i="10"/>
  <c r="H124" i="10"/>
  <c r="J124" i="10"/>
  <c r="E122" i="9"/>
  <c r="E123" i="9"/>
  <c r="E124" i="9"/>
  <c r="E59" i="17"/>
  <c r="E60" i="17"/>
  <c r="E61" i="17"/>
  <c r="G118" i="12"/>
  <c r="G119" i="12"/>
  <c r="G120" i="12"/>
  <c r="E119" i="10"/>
  <c r="H119" i="10"/>
  <c r="J119" i="10"/>
  <c r="E120" i="10"/>
  <c r="H120" i="10"/>
  <c r="J120" i="10"/>
  <c r="E121" i="10"/>
  <c r="H121" i="10"/>
  <c r="J121" i="10"/>
  <c r="E119" i="9"/>
  <c r="E120" i="9"/>
  <c r="E121" i="9"/>
  <c r="E56" i="17"/>
  <c r="E57" i="17"/>
  <c r="E58" i="17"/>
  <c r="G115" i="12"/>
  <c r="G116" i="12"/>
  <c r="G117" i="12"/>
  <c r="E116" i="10"/>
  <c r="H116" i="10"/>
  <c r="J116" i="10"/>
  <c r="E117" i="10"/>
  <c r="H117" i="10"/>
  <c r="J117" i="10"/>
  <c r="E118" i="10"/>
  <c r="H118" i="10"/>
  <c r="J118" i="10"/>
  <c r="E116" i="9"/>
  <c r="E117" i="9"/>
  <c r="E118" i="9"/>
  <c r="E53" i="17"/>
  <c r="E54" i="17"/>
  <c r="E55" i="17"/>
  <c r="G112" i="12"/>
  <c r="G113" i="12"/>
  <c r="G114" i="12"/>
  <c r="E113" i="10"/>
  <c r="H113" i="10"/>
  <c r="J113" i="10"/>
  <c r="E114" i="10"/>
  <c r="H114" i="10"/>
  <c r="J114" i="10"/>
  <c r="E115" i="10"/>
  <c r="H115" i="10"/>
  <c r="J115" i="10"/>
  <c r="E113" i="9"/>
  <c r="E114" i="9"/>
  <c r="E115" i="9"/>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P22" i="16"/>
  <c r="O22" i="16"/>
  <c r="N22" i="16"/>
  <c r="M22" i="16"/>
  <c r="L22" i="16"/>
  <c r="K22" i="16"/>
  <c r="J22" i="16"/>
  <c r="I22" i="16"/>
  <c r="H22" i="16"/>
  <c r="G22" i="16"/>
  <c r="F22" i="16"/>
  <c r="E22" i="16"/>
  <c r="D22" i="16"/>
  <c r="P21" i="16"/>
  <c r="O21" i="16"/>
  <c r="N21" i="16"/>
  <c r="M21" i="16"/>
  <c r="L21" i="16"/>
  <c r="K21" i="16"/>
  <c r="J21" i="16"/>
  <c r="I21" i="16"/>
  <c r="H21" i="16"/>
  <c r="G21" i="16"/>
  <c r="F21" i="16"/>
  <c r="E21" i="16"/>
  <c r="D21" i="16"/>
  <c r="O20" i="16"/>
  <c r="N20" i="16"/>
  <c r="M20" i="16"/>
  <c r="L20" i="16"/>
  <c r="K20" i="16"/>
  <c r="J20" i="16"/>
  <c r="I20" i="16"/>
  <c r="H20" i="16"/>
  <c r="G20" i="16"/>
  <c r="F20" i="16"/>
  <c r="E20" i="16"/>
  <c r="D20" i="16"/>
  <c r="N19" i="16"/>
  <c r="M19" i="16"/>
  <c r="L19" i="16"/>
  <c r="K19" i="16"/>
  <c r="I19" i="16"/>
  <c r="H19" i="16"/>
  <c r="G19" i="16"/>
  <c r="F19" i="16"/>
  <c r="E19" i="16"/>
  <c r="D19" i="16"/>
  <c r="K18" i="16"/>
  <c r="I18" i="16"/>
  <c r="H18" i="16"/>
  <c r="G18" i="16"/>
  <c r="F18" i="16"/>
  <c r="E18" i="16"/>
  <c r="D18" i="16"/>
  <c r="I17" i="16"/>
  <c r="H17" i="16"/>
  <c r="G17" i="16"/>
  <c r="F17" i="16"/>
  <c r="E17" i="16"/>
  <c r="D17" i="16"/>
  <c r="I16" i="16"/>
  <c r="H16" i="16"/>
  <c r="G16" i="16"/>
  <c r="F16" i="16"/>
  <c r="E16" i="16"/>
  <c r="D16" i="16"/>
  <c r="P22" i="15"/>
  <c r="O22" i="15"/>
  <c r="N22" i="15"/>
  <c r="M22" i="15"/>
  <c r="L22" i="15"/>
  <c r="K22" i="15"/>
  <c r="J22" i="15"/>
  <c r="I22" i="15"/>
  <c r="H22" i="15"/>
  <c r="G22" i="15"/>
  <c r="F22" i="15"/>
  <c r="E22" i="15"/>
  <c r="D22" i="15"/>
  <c r="P21" i="15"/>
  <c r="O21" i="15"/>
  <c r="N21" i="15"/>
  <c r="M21" i="15"/>
  <c r="L21" i="15"/>
  <c r="K21" i="15"/>
  <c r="J21" i="15"/>
  <c r="I21" i="15"/>
  <c r="H21" i="15"/>
  <c r="G21" i="15"/>
  <c r="F21" i="15"/>
  <c r="E21" i="15"/>
  <c r="D21" i="15"/>
  <c r="O20" i="15"/>
  <c r="N20" i="15"/>
  <c r="M20" i="15"/>
  <c r="L20" i="15"/>
  <c r="K20" i="15"/>
  <c r="J20" i="15"/>
  <c r="I20" i="15"/>
  <c r="H20" i="15"/>
  <c r="G20" i="15"/>
  <c r="F20" i="15"/>
  <c r="E20" i="15"/>
  <c r="D20" i="15"/>
  <c r="N19" i="15"/>
  <c r="L19" i="15"/>
  <c r="K19" i="15"/>
  <c r="J19" i="15"/>
  <c r="I19" i="15"/>
  <c r="H19" i="15"/>
  <c r="G19" i="15"/>
  <c r="F19" i="15"/>
  <c r="E19" i="15"/>
  <c r="D19" i="15"/>
  <c r="L18" i="15"/>
  <c r="K18" i="15"/>
  <c r="J18" i="15"/>
  <c r="I18" i="15"/>
  <c r="H18" i="15"/>
  <c r="G18" i="15"/>
  <c r="F18" i="15"/>
  <c r="E18" i="15"/>
  <c r="D18" i="15"/>
  <c r="I17" i="15"/>
  <c r="H17" i="15"/>
  <c r="G17" i="15"/>
  <c r="F17" i="15"/>
  <c r="E17" i="15"/>
  <c r="D17" i="15"/>
  <c r="I16" i="15"/>
  <c r="H16" i="15"/>
  <c r="G16" i="15"/>
  <c r="F16" i="15"/>
  <c r="E16" i="15"/>
  <c r="D16" i="15"/>
  <c r="P22" i="14"/>
  <c r="O22" i="14"/>
  <c r="N22" i="14"/>
  <c r="M22" i="14"/>
  <c r="L22" i="14"/>
  <c r="K22" i="14"/>
  <c r="J22" i="14"/>
  <c r="I22" i="14"/>
  <c r="H22" i="14"/>
  <c r="G22" i="14"/>
  <c r="F22" i="14"/>
  <c r="E22" i="14"/>
  <c r="D22" i="14"/>
  <c r="P21" i="14"/>
  <c r="O21" i="14"/>
  <c r="N21" i="14"/>
  <c r="M21" i="14"/>
  <c r="L21" i="14"/>
  <c r="K21" i="14"/>
  <c r="J21" i="14"/>
  <c r="I21" i="14"/>
  <c r="H21" i="14"/>
  <c r="G21" i="14"/>
  <c r="F21" i="14"/>
  <c r="E21" i="14"/>
  <c r="D21" i="14"/>
  <c r="O20" i="14"/>
  <c r="N20" i="14"/>
  <c r="M20" i="14"/>
  <c r="L20" i="14"/>
  <c r="K20" i="14"/>
  <c r="J20" i="14"/>
  <c r="I20" i="14"/>
  <c r="H20" i="14"/>
  <c r="G20" i="14"/>
  <c r="F20" i="14"/>
  <c r="E20" i="14"/>
  <c r="D20" i="14"/>
  <c r="N19" i="14"/>
  <c r="M19" i="14"/>
  <c r="L19" i="14"/>
  <c r="K19" i="14"/>
  <c r="J19" i="14"/>
  <c r="I19" i="14"/>
  <c r="H19" i="14"/>
  <c r="G19" i="14"/>
  <c r="F19" i="14"/>
  <c r="E19" i="14"/>
  <c r="D19" i="14"/>
  <c r="M18" i="14"/>
  <c r="L18" i="14"/>
  <c r="K18" i="14"/>
  <c r="J18" i="14"/>
  <c r="I18" i="14"/>
  <c r="H18" i="14"/>
  <c r="G18" i="14"/>
  <c r="F18" i="14"/>
  <c r="E18" i="14"/>
  <c r="D18" i="14"/>
  <c r="I17" i="14"/>
  <c r="H17" i="14"/>
  <c r="G17" i="14"/>
  <c r="F17" i="14"/>
  <c r="E17" i="14"/>
  <c r="D17" i="14"/>
  <c r="H16" i="14"/>
  <c r="G16" i="14"/>
  <c r="F16" i="14"/>
  <c r="E16" i="14"/>
  <c r="D16" i="14"/>
  <c r="P22" i="13"/>
  <c r="O22" i="13"/>
  <c r="N22" i="13"/>
  <c r="M22" i="13"/>
  <c r="L22" i="13"/>
  <c r="K22" i="13"/>
  <c r="J22" i="13"/>
  <c r="I22" i="13"/>
  <c r="H22" i="13"/>
  <c r="G22" i="13"/>
  <c r="F22" i="13"/>
  <c r="E22" i="13"/>
  <c r="D22" i="13"/>
  <c r="P21" i="13"/>
  <c r="O21" i="13"/>
  <c r="N21" i="13"/>
  <c r="M21" i="13"/>
  <c r="L21" i="13"/>
  <c r="K21" i="13"/>
  <c r="J21" i="13"/>
  <c r="I21" i="13"/>
  <c r="H21" i="13"/>
  <c r="G21" i="13"/>
  <c r="F21" i="13"/>
  <c r="E21" i="13"/>
  <c r="D21" i="13"/>
  <c r="O20" i="13"/>
  <c r="N20" i="13"/>
  <c r="M20" i="13"/>
  <c r="L20" i="13"/>
  <c r="K20" i="13"/>
  <c r="J20" i="13"/>
  <c r="I20" i="13"/>
  <c r="H20" i="13"/>
  <c r="G20" i="13"/>
  <c r="F20" i="13"/>
  <c r="E20" i="13"/>
  <c r="D20" i="13"/>
  <c r="N19" i="13"/>
  <c r="M19" i="13"/>
  <c r="L19" i="13"/>
  <c r="K19" i="13"/>
  <c r="J19" i="13"/>
  <c r="I19" i="13"/>
  <c r="H19" i="13"/>
  <c r="G19" i="13"/>
  <c r="F19" i="13"/>
  <c r="E19" i="13"/>
  <c r="D19" i="13"/>
  <c r="M18" i="13"/>
  <c r="L18" i="13"/>
  <c r="K18" i="13"/>
  <c r="J18" i="13"/>
  <c r="I18" i="13"/>
  <c r="H18" i="13"/>
  <c r="G18" i="13"/>
  <c r="F18" i="13"/>
  <c r="E18" i="13"/>
  <c r="D18" i="13"/>
  <c r="I17" i="13"/>
  <c r="H17" i="13"/>
  <c r="G17" i="13"/>
  <c r="F17" i="13"/>
  <c r="E17" i="13"/>
  <c r="D17" i="13"/>
  <c r="H16" i="13"/>
  <c r="G16" i="13"/>
  <c r="F16" i="13"/>
  <c r="E16" i="13"/>
  <c r="D16" i="13"/>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F22" i="12"/>
  <c r="E22" i="12"/>
  <c r="D22" i="12"/>
  <c r="G22" i="12" s="1"/>
  <c r="F21" i="12"/>
  <c r="E21" i="12"/>
  <c r="D21" i="12"/>
  <c r="F20" i="12"/>
  <c r="E20" i="12"/>
  <c r="D20" i="12"/>
  <c r="F19" i="12"/>
  <c r="E19" i="12"/>
  <c r="G19" i="12" s="1"/>
  <c r="D19" i="12"/>
  <c r="F18" i="12"/>
  <c r="E18" i="12"/>
  <c r="D18" i="12"/>
  <c r="F17" i="12"/>
  <c r="E17" i="12"/>
  <c r="D17" i="12"/>
  <c r="F16" i="12"/>
  <c r="E16" i="12"/>
  <c r="D16" i="12"/>
  <c r="G15" i="12"/>
  <c r="G14" i="12"/>
  <c r="G13" i="12"/>
  <c r="G12" i="12"/>
  <c r="G11" i="12"/>
  <c r="G10" i="12"/>
  <c r="G9" i="12"/>
  <c r="G8" i="12"/>
  <c r="G7" i="12"/>
  <c r="G6" i="12"/>
  <c r="J112" i="10"/>
  <c r="H112" i="10"/>
  <c r="E112" i="10"/>
  <c r="J111" i="10"/>
  <c r="H111" i="10"/>
  <c r="E111" i="10"/>
  <c r="J110" i="10"/>
  <c r="H110" i="10"/>
  <c r="E110" i="10"/>
  <c r="J109" i="10"/>
  <c r="H109" i="10"/>
  <c r="E109" i="10"/>
  <c r="J108" i="10"/>
  <c r="H108" i="10"/>
  <c r="E108" i="10"/>
  <c r="J107" i="10"/>
  <c r="H107" i="10"/>
  <c r="E107" i="10"/>
  <c r="J106" i="10"/>
  <c r="H106" i="10"/>
  <c r="E106" i="10"/>
  <c r="J105" i="10"/>
  <c r="H105" i="10"/>
  <c r="E105" i="10"/>
  <c r="J104" i="10"/>
  <c r="H104" i="10"/>
  <c r="E104" i="10"/>
  <c r="J103" i="10"/>
  <c r="H103" i="10"/>
  <c r="E103" i="10"/>
  <c r="J102" i="10"/>
  <c r="H102" i="10"/>
  <c r="E102" i="10"/>
  <c r="J101" i="10"/>
  <c r="H101" i="10"/>
  <c r="E101" i="10"/>
  <c r="J100" i="10"/>
  <c r="H100" i="10"/>
  <c r="E100" i="10"/>
  <c r="J99" i="10"/>
  <c r="H99" i="10"/>
  <c r="E99" i="10"/>
  <c r="J98" i="10"/>
  <c r="H98" i="10"/>
  <c r="E98" i="10"/>
  <c r="J97" i="10"/>
  <c r="H97" i="10"/>
  <c r="E97" i="10"/>
  <c r="J96" i="10"/>
  <c r="H96" i="10"/>
  <c r="E96" i="10"/>
  <c r="J95" i="10"/>
  <c r="H95" i="10"/>
  <c r="E95" i="10"/>
  <c r="J94" i="10"/>
  <c r="H94" i="10"/>
  <c r="E94" i="10"/>
  <c r="J93" i="10"/>
  <c r="H93" i="10"/>
  <c r="E93" i="10"/>
  <c r="J92" i="10"/>
  <c r="H92" i="10"/>
  <c r="E92" i="10"/>
  <c r="J91" i="10"/>
  <c r="H91" i="10"/>
  <c r="E91" i="10"/>
  <c r="J90" i="10"/>
  <c r="H90" i="10"/>
  <c r="E90" i="10"/>
  <c r="J89" i="10"/>
  <c r="H89" i="10"/>
  <c r="E89" i="10"/>
  <c r="J88" i="10"/>
  <c r="H88" i="10"/>
  <c r="E88" i="10"/>
  <c r="J87" i="10"/>
  <c r="H87" i="10"/>
  <c r="E87" i="10"/>
  <c r="J86" i="10"/>
  <c r="H86" i="10"/>
  <c r="E86" i="10"/>
  <c r="J85" i="10"/>
  <c r="H85" i="10"/>
  <c r="E85" i="10"/>
  <c r="J84" i="10"/>
  <c r="H84" i="10"/>
  <c r="E84" i="10"/>
  <c r="J83" i="10"/>
  <c r="H83" i="10"/>
  <c r="E83" i="10"/>
  <c r="J82" i="10"/>
  <c r="H82" i="10"/>
  <c r="E82" i="10"/>
  <c r="J81" i="10"/>
  <c r="H81" i="10"/>
  <c r="E81" i="10"/>
  <c r="J80" i="10"/>
  <c r="H80" i="10"/>
  <c r="E80" i="10"/>
  <c r="J79" i="10"/>
  <c r="H79" i="10"/>
  <c r="E79" i="10"/>
  <c r="J78" i="10"/>
  <c r="H78" i="10"/>
  <c r="E78" i="10"/>
  <c r="J77" i="10"/>
  <c r="H77" i="10"/>
  <c r="E77" i="10"/>
  <c r="J76" i="10"/>
  <c r="H76" i="10"/>
  <c r="E76" i="10"/>
  <c r="J75" i="10"/>
  <c r="H75" i="10"/>
  <c r="E75" i="10"/>
  <c r="J74" i="10"/>
  <c r="H74" i="10"/>
  <c r="E74" i="10"/>
  <c r="J73" i="10"/>
  <c r="H73" i="10"/>
  <c r="E73" i="10"/>
  <c r="J72" i="10"/>
  <c r="H72" i="10"/>
  <c r="E72" i="10"/>
  <c r="J71" i="10"/>
  <c r="H71" i="10"/>
  <c r="E71" i="10"/>
  <c r="J70" i="10"/>
  <c r="H70" i="10"/>
  <c r="E70" i="10"/>
  <c r="J69" i="10"/>
  <c r="H69" i="10"/>
  <c r="E69" i="10"/>
  <c r="J68" i="10"/>
  <c r="H68" i="10"/>
  <c r="E68" i="10"/>
  <c r="J67" i="10"/>
  <c r="H67" i="10"/>
  <c r="E67" i="10"/>
  <c r="J66" i="10"/>
  <c r="H66" i="10"/>
  <c r="E66" i="10"/>
  <c r="J65" i="10"/>
  <c r="H65" i="10"/>
  <c r="E65" i="10"/>
  <c r="J64" i="10"/>
  <c r="H64" i="10"/>
  <c r="E64" i="10"/>
  <c r="J63" i="10"/>
  <c r="H63" i="10"/>
  <c r="E63" i="10"/>
  <c r="J62" i="10"/>
  <c r="H62" i="10"/>
  <c r="E62" i="10"/>
  <c r="J61" i="10"/>
  <c r="H61" i="10"/>
  <c r="E61" i="10"/>
  <c r="J60" i="10"/>
  <c r="H60" i="10"/>
  <c r="E60" i="10"/>
  <c r="J59" i="10"/>
  <c r="H59" i="10"/>
  <c r="E59" i="10"/>
  <c r="J58" i="10"/>
  <c r="H58" i="10"/>
  <c r="E58" i="10"/>
  <c r="J57" i="10"/>
  <c r="H57" i="10"/>
  <c r="E57" i="10"/>
  <c r="J56" i="10"/>
  <c r="H56" i="10"/>
  <c r="E56" i="10"/>
  <c r="J55" i="10"/>
  <c r="H55" i="10"/>
  <c r="E55" i="10"/>
  <c r="J54" i="10"/>
  <c r="H54" i="10"/>
  <c r="E54" i="10"/>
  <c r="J53" i="10"/>
  <c r="H53" i="10"/>
  <c r="E53" i="10"/>
  <c r="J52" i="10"/>
  <c r="H52" i="10"/>
  <c r="E52" i="10"/>
  <c r="J51" i="10"/>
  <c r="H51" i="10"/>
  <c r="E51" i="10"/>
  <c r="J50" i="10"/>
  <c r="H50" i="10"/>
  <c r="E50" i="10"/>
  <c r="J49" i="10"/>
  <c r="H49" i="10"/>
  <c r="E49" i="10"/>
  <c r="J48" i="10"/>
  <c r="H48" i="10"/>
  <c r="E48" i="10"/>
  <c r="J47" i="10"/>
  <c r="H47" i="10"/>
  <c r="E47" i="10"/>
  <c r="J46" i="10"/>
  <c r="H46" i="10"/>
  <c r="E46" i="10"/>
  <c r="J45" i="10"/>
  <c r="H45" i="10"/>
  <c r="E45" i="10"/>
  <c r="J44" i="10"/>
  <c r="H44" i="10"/>
  <c r="E44" i="10"/>
  <c r="J43" i="10"/>
  <c r="H43" i="10"/>
  <c r="E43" i="10"/>
  <c r="J42" i="10"/>
  <c r="H42" i="10"/>
  <c r="E42" i="10"/>
  <c r="J41" i="10"/>
  <c r="H41" i="10"/>
  <c r="E41" i="10"/>
  <c r="J40" i="10"/>
  <c r="H40" i="10"/>
  <c r="E40" i="10"/>
  <c r="J39" i="10"/>
  <c r="H39" i="10"/>
  <c r="E39" i="10"/>
  <c r="J38" i="10"/>
  <c r="H38" i="10"/>
  <c r="E38" i="10"/>
  <c r="J37" i="10"/>
  <c r="H37" i="10"/>
  <c r="E37" i="10"/>
  <c r="J36" i="10"/>
  <c r="H36" i="10"/>
  <c r="E36" i="10"/>
  <c r="J35" i="10"/>
  <c r="H35" i="10"/>
  <c r="E35" i="10"/>
  <c r="J34" i="10"/>
  <c r="H34" i="10"/>
  <c r="E34" i="10"/>
  <c r="J33" i="10"/>
  <c r="H33" i="10"/>
  <c r="E33" i="10"/>
  <c r="J32" i="10"/>
  <c r="H32" i="10"/>
  <c r="E32" i="10"/>
  <c r="J31" i="10"/>
  <c r="H31" i="10"/>
  <c r="E31" i="10"/>
  <c r="J30" i="10"/>
  <c r="H30" i="10"/>
  <c r="E30" i="10"/>
  <c r="J29" i="10"/>
  <c r="H29" i="10"/>
  <c r="E29" i="10"/>
  <c r="I23" i="10"/>
  <c r="G23" i="10"/>
  <c r="H23" i="10" s="1"/>
  <c r="F23" i="10"/>
  <c r="D23" i="10"/>
  <c r="I22" i="10"/>
  <c r="G22" i="10"/>
  <c r="F22" i="10"/>
  <c r="D22" i="10"/>
  <c r="E23" i="10" s="1"/>
  <c r="I21" i="10"/>
  <c r="G21" i="10"/>
  <c r="H21" i="10" s="1"/>
  <c r="F21" i="10"/>
  <c r="D21" i="10"/>
  <c r="J21" i="10" s="1"/>
  <c r="I20" i="10"/>
  <c r="G20" i="10"/>
  <c r="F20" i="10"/>
  <c r="D20" i="10"/>
  <c r="J20" i="10" s="1"/>
  <c r="I19" i="10"/>
  <c r="G19" i="10"/>
  <c r="H19" i="10" s="1"/>
  <c r="F19" i="10"/>
  <c r="D19" i="10"/>
  <c r="J19" i="10" s="1"/>
  <c r="I18" i="10"/>
  <c r="G18" i="10"/>
  <c r="F18" i="10"/>
  <c r="D18" i="10"/>
  <c r="E18" i="10" s="1"/>
  <c r="I17" i="10"/>
  <c r="G17" i="10"/>
  <c r="J17" i="10" s="1"/>
  <c r="F17" i="10"/>
  <c r="D17" i="10"/>
  <c r="E17" i="10"/>
  <c r="J16" i="10"/>
  <c r="H16" i="10"/>
  <c r="E16" i="10"/>
  <c r="J15" i="10"/>
  <c r="H15" i="10"/>
  <c r="E15" i="10"/>
  <c r="J14" i="10"/>
  <c r="H14" i="10"/>
  <c r="E14" i="10"/>
  <c r="J13" i="10"/>
  <c r="H13" i="10"/>
  <c r="E13" i="10"/>
  <c r="J12" i="10"/>
  <c r="H12" i="10"/>
  <c r="E12" i="10"/>
  <c r="J11" i="10"/>
  <c r="H11" i="10"/>
  <c r="E11" i="10"/>
  <c r="J10" i="10"/>
  <c r="H10" i="10"/>
  <c r="E10" i="10"/>
  <c r="J9" i="10"/>
  <c r="H9" i="10"/>
  <c r="E9" i="10"/>
  <c r="J8" i="10"/>
  <c r="H8" i="10"/>
  <c r="E8" i="10"/>
  <c r="J7" i="10"/>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F23" i="9"/>
  <c r="D23" i="9"/>
  <c r="F22" i="9"/>
  <c r="D22" i="9"/>
  <c r="F21" i="9"/>
  <c r="D21" i="9"/>
  <c r="F20" i="9"/>
  <c r="D20" i="9"/>
  <c r="F19" i="9"/>
  <c r="D19" i="9"/>
  <c r="E19" i="9" s="1"/>
  <c r="F18" i="9"/>
  <c r="D18" i="9"/>
  <c r="E18" i="9" s="1"/>
  <c r="F17" i="9"/>
  <c r="D17" i="9"/>
  <c r="E17" i="9" s="1"/>
  <c r="E16" i="9"/>
  <c r="E15" i="9"/>
  <c r="E14" i="9"/>
  <c r="E13" i="9"/>
  <c r="G21" i="12"/>
  <c r="H18" i="10"/>
  <c r="E21" i="9"/>
  <c r="E24" i="10"/>
  <c r="H22" i="10"/>
  <c r="E22" i="9"/>
  <c r="G16" i="12" l="1"/>
  <c r="G18" i="12"/>
  <c r="G17" i="12"/>
  <c r="G20" i="12"/>
  <c r="H25" i="10"/>
  <c r="J22" i="10"/>
  <c r="H20" i="10"/>
  <c r="E20" i="10"/>
  <c r="J23" i="10"/>
  <c r="E25" i="10"/>
  <c r="E26" i="10"/>
  <c r="H17" i="10"/>
  <c r="E23" i="9"/>
  <c r="E20" i="9"/>
  <c r="E25" i="9"/>
  <c r="E22" i="10"/>
  <c r="H24" i="10"/>
  <c r="J25" i="10"/>
  <c r="E21" i="10"/>
  <c r="J18" i="10"/>
  <c r="E19" i="10"/>
  <c r="E24" i="9"/>
</calcChain>
</file>

<file path=xl/sharedStrings.xml><?xml version="1.0" encoding="utf-8"?>
<sst xmlns="http://schemas.openxmlformats.org/spreadsheetml/2006/main" count="1492" uniqueCount="81">
  <si>
    <t xml:space="preserve">Penetración cada 100 hab. </t>
  </si>
  <si>
    <t>Ene</t>
  </si>
  <si>
    <t>Mar</t>
  </si>
  <si>
    <t>Abr</t>
  </si>
  <si>
    <t>May</t>
  </si>
  <si>
    <t>Jun</t>
  </si>
  <si>
    <t>Jul</t>
  </si>
  <si>
    <t>Ago</t>
  </si>
  <si>
    <t>Sep</t>
  </si>
  <si>
    <t>Oct</t>
  </si>
  <si>
    <t>Nov</t>
  </si>
  <si>
    <t>Dic</t>
  </si>
  <si>
    <t xml:space="preserve">SERVICIO DE TELEFONÍA MÓVIL: </t>
  </si>
  <si>
    <t>Año</t>
  </si>
  <si>
    <t xml:space="preserve">Crecimiento anual  </t>
  </si>
  <si>
    <t xml:space="preserve">Crecimiento mensual  </t>
  </si>
  <si>
    <t xml:space="preserve"> Número de abonados con Contrato </t>
  </si>
  <si>
    <t xml:space="preserve">Número de abonados con Prepago </t>
  </si>
  <si>
    <t xml:space="preserve">Abonados  a nivel nacional </t>
  </si>
  <si>
    <t>Mes</t>
  </si>
  <si>
    <t xml:space="preserve">Abonados a nivel nacional </t>
  </si>
  <si>
    <t xml:space="preserve">Crecimiento Anual  Contrato </t>
  </si>
  <si>
    <t xml:space="preserve">Penetración cada 100 hab. Contrato  </t>
  </si>
  <si>
    <t>Crecimiento Anual Prepago</t>
  </si>
  <si>
    <t xml:space="preserve">Penetración cada 100 hab. Prepago  </t>
  </si>
  <si>
    <t xml:space="preserve">Crecimiento Mensual Contrato </t>
  </si>
  <si>
    <t>Crecimiento Mensual Prepago</t>
  </si>
  <si>
    <t>&lt;&lt; VOLVER</t>
  </si>
  <si>
    <t>INDICE</t>
  </si>
  <si>
    <t>&gt;</t>
  </si>
  <si>
    <t>www.subtel.cl</t>
  </si>
  <si>
    <t xml:space="preserve">MÓVIL </t>
  </si>
  <si>
    <t xml:space="preserve">ESTADÍSTICAS DE ABONADOS DE TELEFONÍA </t>
  </si>
  <si>
    <t>Feb</t>
  </si>
  <si>
    <t xml:space="preserve"> Número de abonados Segmento Residencial</t>
  </si>
  <si>
    <t xml:space="preserve"> Número de abonados Segmento Comercial</t>
  </si>
  <si>
    <t xml:space="preserve"> Número de abonados sin clasificación.</t>
  </si>
  <si>
    <t>Claro</t>
  </si>
  <si>
    <t>ENTEL PCS</t>
  </si>
  <si>
    <t>Movistar</t>
  </si>
  <si>
    <t>Interexport</t>
  </si>
  <si>
    <t>Telsur</t>
  </si>
  <si>
    <t>Virgin</t>
  </si>
  <si>
    <t>VTR</t>
  </si>
  <si>
    <t>Otros</t>
  </si>
  <si>
    <t>Netline</t>
  </si>
  <si>
    <t>Nomade</t>
  </si>
  <si>
    <t>Falabella Móvil</t>
  </si>
  <si>
    <t>NUMERO DE ABONADOS TOTALES 30 DÍAS</t>
  </si>
  <si>
    <t xml:space="preserve">NUMERO DE ABONADOS 30 DÍAS POR TIPO DE PLAN COMERCIAL </t>
  </si>
  <si>
    <t>NUMERO DE ABONADOS 30 DÍAS POR TIPO DE CLIENTE</t>
  </si>
  <si>
    <t>PARTICIPACIÓN DE MERCADO DE LAS EMPRESAS - ABONADOS 30 DÍAS</t>
  </si>
  <si>
    <t>ABONADOS 30 DÍAS POR EMPRESA</t>
  </si>
  <si>
    <t>NUMERO DE ABONADOS TOTALES 90 DÍAS</t>
  </si>
  <si>
    <t xml:space="preserve">Abonados 90 días </t>
  </si>
  <si>
    <t>3.9.Servicio de telefonía Móvil: Abonados totales 90 días</t>
  </si>
  <si>
    <t>3.1.Servicio de telefonía Móvil: Número de abonados totales 30 días.</t>
  </si>
  <si>
    <t xml:space="preserve">3.2.Servicio de telefonía Móvil: Número de abonados 30 días por tipo de plan comercial. </t>
  </si>
  <si>
    <t>3.3.Servicio de telefonía Móvil: Número de abonados 30 días por tipo de cliente.</t>
  </si>
  <si>
    <t>3.4.Servicio de telefonía Móvil: Participación de Mercado Abonados 30 días</t>
  </si>
  <si>
    <t xml:space="preserve">3.5.Servicio de telefonía Móvil: Abonados 30 días por empresa </t>
  </si>
  <si>
    <t>ABONADOS 30 DÍAS DE PREPAGO POR EMPRESA</t>
  </si>
  <si>
    <t xml:space="preserve">3.6.Servicio de telefonía Móvil: Abonados 30 días de prepago por empresa </t>
  </si>
  <si>
    <t>ABONADOS 30 DÍAS DE CONTRATO POR EMPRESA</t>
  </si>
  <si>
    <t xml:space="preserve">3.7.Servicio de telefonía Móvil: Abonados 30 días de contrato por empresa </t>
  </si>
  <si>
    <t>Telestar</t>
  </si>
  <si>
    <t>Total Contrato</t>
  </si>
  <si>
    <t>Total Prepago</t>
  </si>
  <si>
    <t>Total</t>
  </si>
  <si>
    <t>Simple</t>
  </si>
  <si>
    <t>WOM</t>
  </si>
  <si>
    <t>Total de Abonados</t>
  </si>
  <si>
    <t xml:space="preserve"> </t>
  </si>
  <si>
    <t>Dic.</t>
  </si>
  <si>
    <t>Mundo Pacífico</t>
  </si>
  <si>
    <t>VAR. DIC.20-SEP.21</t>
  </si>
  <si>
    <t>VAR. SEP.20-SEP.21</t>
  </si>
  <si>
    <t>PART. PLAN. SEP.21</t>
  </si>
  <si>
    <t>PART. CLI. SEP.21</t>
  </si>
  <si>
    <t>PART. PRE. SEP.21</t>
  </si>
  <si>
    <t>PART. CONTR. SEP.21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</si>
</sst>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 #,##0.00_-;_-* &quot;-&quot;??_-;_-@_-"/>
    <numFmt numFmtId="165" formatCode="_-* #,##0.00\ _€_-;\-* #,##0.00\ _€_-;_-* &quot;-&quot;??\ _€_-;_-@_-"/>
    <numFmt numFmtId="166" formatCode="_-* #,##0\ _€_-;\-* #,##0\ _€_-;_-* &quot;-&quot;??\ _€_-;_-@_-"/>
    <numFmt numFmtId="167" formatCode="_-* #,##0_-;\-* #,##0_-;_-* &quot;-&quot;??_-;_-@_-"/>
    <numFmt numFmtId="168" formatCode="0.00%\ \ \ \ "/>
    <numFmt numFmtId="169" formatCode="0.000%"/>
    <numFmt numFmtId="170" formatCode="0.0000%"/>
    <numFmt numFmtId="171" formatCode="0.0%"/>
    <numFmt numFmtId="172" formatCode="#,##0.00000"/>
    <numFmt numFmtId="173" formatCode="#,##0.0"/>
    <numFmt numFmtId="174" formatCode="#,##0_ ;\-#,##0\ "/>
    <numFmt numFmtId="175" formatCode="#,##0.00_ ;\-#,##0.00\ "/>
  </numFmts>
  <fonts count="45" x14ac:knownFonts="1">
    <font>
      <sz val="10"/>
      <name val="Arial"/>
    </font>
    <font>
      <sz val="10"/>
      <name val="Arial"/>
      <family val="2"/>
    </font>
    <font>
      <sz val="9"/>
      <name val="Arial"/>
      <family val="2"/>
    </font>
    <font>
      <b/>
      <sz val="9"/>
      <name val="Arial"/>
      <family val="2"/>
    </font>
    <font>
      <u/>
      <sz val="10"/>
      <color indexed="12"/>
      <name val="Arial"/>
      <family val="2"/>
    </font>
    <font>
      <sz val="9"/>
      <color indexed="44"/>
      <name val="Arial"/>
      <family val="2"/>
    </font>
    <font>
      <b/>
      <u/>
      <sz val="8"/>
      <color indexed="9"/>
      <name val="Arial"/>
      <family val="2"/>
    </font>
    <font>
      <b/>
      <sz val="9"/>
      <color indexed="9"/>
      <name val="Arial"/>
      <family val="2"/>
    </font>
    <font>
      <b/>
      <i/>
      <sz val="9"/>
      <color indexed="9"/>
      <name val="Arial"/>
      <family val="2"/>
    </font>
    <font>
      <sz val="7"/>
      <name val="Arial"/>
      <family val="2"/>
    </font>
    <font>
      <sz val="9"/>
      <name val="Arial"/>
      <family val="2"/>
    </font>
    <font>
      <sz val="8"/>
      <color indexed="23"/>
      <name val="Arial"/>
      <family val="2"/>
    </font>
    <font>
      <b/>
      <u/>
      <sz val="10"/>
      <color indexed="9"/>
      <name val="Arial"/>
      <family val="2"/>
    </font>
    <font>
      <sz val="10"/>
      <color indexed="62"/>
      <name val="Arial"/>
      <family val="2"/>
    </font>
    <font>
      <sz val="10"/>
      <name val="Arial"/>
      <family val="2"/>
    </font>
    <font>
      <b/>
      <sz val="9"/>
      <color indexed="44"/>
      <name val="Arial"/>
      <family val="2"/>
    </font>
    <font>
      <b/>
      <sz val="12"/>
      <color indexed="44"/>
      <name val="Arial"/>
      <family val="2"/>
    </font>
    <font>
      <sz val="12"/>
      <name val="Arial"/>
      <family val="2"/>
    </font>
    <font>
      <b/>
      <sz val="12"/>
      <color indexed="9"/>
      <name val="Arial"/>
      <family val="2"/>
    </font>
    <font>
      <sz val="12"/>
      <color indexed="10"/>
      <name val="Arial"/>
      <family val="2"/>
    </font>
    <font>
      <sz val="12"/>
      <color indexed="23"/>
      <name val="Arial"/>
      <family val="2"/>
    </font>
    <font>
      <sz val="12"/>
      <color indexed="21"/>
      <name val="Arial"/>
      <family val="2"/>
    </font>
    <font>
      <u/>
      <sz val="12"/>
      <color indexed="21"/>
      <name val="Arial"/>
      <family val="2"/>
    </font>
    <font>
      <b/>
      <sz val="12"/>
      <color indexed="21"/>
      <name val="Arial"/>
      <family val="2"/>
    </font>
    <font>
      <sz val="8"/>
      <name val="Arial"/>
      <family val="2"/>
    </font>
    <font>
      <b/>
      <sz val="10"/>
      <name val="Arial"/>
      <family val="2"/>
    </font>
    <font>
      <b/>
      <u/>
      <sz val="12"/>
      <color indexed="21"/>
      <name val="Arial"/>
      <family val="2"/>
    </font>
    <font>
      <b/>
      <u/>
      <sz val="8"/>
      <name val="Arial"/>
      <family val="2"/>
    </font>
    <font>
      <sz val="10"/>
      <name val="Arial"/>
      <family val="2"/>
    </font>
    <font>
      <b/>
      <i/>
      <sz val="9"/>
      <name val="Arial"/>
      <family val="2"/>
    </font>
    <font>
      <sz val="10"/>
      <color rgb="FF0000FF"/>
      <name val="Arial"/>
      <family val="2"/>
    </font>
    <font>
      <sz val="9"/>
      <color rgb="FF0000FF"/>
      <name val="Arial"/>
      <family val="2"/>
    </font>
    <font>
      <u/>
      <sz val="9"/>
      <color rgb="FF0000FF"/>
      <name val="Arial"/>
      <family val="2"/>
    </font>
    <font>
      <sz val="9"/>
      <color rgb="FFFF0000"/>
      <name val="Arial"/>
      <family val="2"/>
    </font>
    <font>
      <b/>
      <u/>
      <sz val="8"/>
      <color rgb="FFFF0000"/>
      <name val="Arial"/>
      <family val="2"/>
    </font>
    <font>
      <sz val="10"/>
      <color theme="3" tint="0.59999389629810485"/>
      <name val="Arial"/>
      <family val="2"/>
    </font>
    <font>
      <b/>
      <u/>
      <sz val="10"/>
      <color theme="3" tint="0.59999389629810485"/>
      <name val="Arial"/>
      <family val="2"/>
    </font>
    <font>
      <sz val="10"/>
      <color theme="0"/>
      <name val="Arial"/>
      <family val="2"/>
    </font>
    <font>
      <sz val="10"/>
      <color rgb="FFFF0000"/>
      <name val="Arial"/>
      <family val="2"/>
    </font>
    <font>
      <b/>
      <sz val="10"/>
      <color theme="0"/>
      <name val="Arial"/>
      <family val="2"/>
    </font>
    <font>
      <b/>
      <sz val="9"/>
      <color rgb="FF0070C0"/>
      <name val="Arial"/>
      <family val="2"/>
    </font>
    <font>
      <b/>
      <sz val="9"/>
      <color theme="0"/>
      <name val="Arial"/>
      <family val="2"/>
    </font>
    <font>
      <sz val="9"/>
      <color theme="0"/>
      <name val="Arial"/>
      <family val="2"/>
    </font>
    <font>
      <b/>
      <i/>
      <sz val="9"/>
      <color rgb="FFFF0000"/>
      <name val="Arial"/>
      <family val="2"/>
    </font>
    <font>
      <b/>
      <i/>
      <sz val="9"/>
      <color theme="0"/>
      <name val="Arial"/>
      <family val="2"/>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21">
    <border>
      <left/>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s>
  <cellStyleXfs count="5">
    <xf numFmtId="0" fontId="0" fillId="0" borderId="0"/>
    <xf numFmtId="0" fontId="28" fillId="0" borderId="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9" fontId="1" fillId="0" borderId="0" applyFont="0" applyFill="0" applyBorder="0" applyAlignment="0" applyProtection="0"/>
  </cellStyleXfs>
  <cellXfs count="211">
    <xf numFmtId="0" fontId="0" fillId="0" borderId="0" xfId="0"/>
    <xf numFmtId="0" fontId="0" fillId="0" borderId="0" xfId="1" applyFont="1" applyFill="1"/>
    <xf numFmtId="0" fontId="2" fillId="0" borderId="0" xfId="1" applyFont="1" applyFill="1"/>
    <xf numFmtId="0" fontId="2" fillId="0" borderId="0" xfId="1" applyFont="1"/>
    <xf numFmtId="0" fontId="6" fillId="0" borderId="0" xfId="2" applyFont="1" applyFill="1" applyAlignment="1" applyProtection="1"/>
    <xf numFmtId="0" fontId="8" fillId="0" borderId="0" xfId="1" applyFont="1" applyFill="1" applyBorder="1"/>
    <xf numFmtId="0" fontId="7" fillId="0" borderId="0" xfId="1" applyFont="1" applyFill="1" applyBorder="1"/>
    <xf numFmtId="166" fontId="2" fillId="0" borderId="0" xfId="3" applyNumberFormat="1" applyFont="1" applyFill="1" applyBorder="1"/>
    <xf numFmtId="0" fontId="2" fillId="0" borderId="0" xfId="1" applyFont="1" applyFill="1" applyBorder="1"/>
    <xf numFmtId="166" fontId="2" fillId="0" borderId="0" xfId="3" applyNumberFormat="1" applyFont="1" applyFill="1" applyBorder="1" applyAlignment="1">
      <alignment horizontal="center"/>
    </xf>
    <xf numFmtId="0" fontId="0" fillId="0" borderId="0" xfId="1" applyFont="1" applyFill="1" applyBorder="1"/>
    <xf numFmtId="0" fontId="9" fillId="0" borderId="0" xfId="1" applyFont="1" applyBorder="1"/>
    <xf numFmtId="0" fontId="9" fillId="0" borderId="0" xfId="1" applyFont="1" applyFill="1" applyBorder="1"/>
    <xf numFmtId="165" fontId="2" fillId="0" borderId="0" xfId="1" applyNumberFormat="1" applyFont="1" applyFill="1" applyBorder="1"/>
    <xf numFmtId="0" fontId="11" fillId="0" borderId="0" xfId="1" applyFont="1"/>
    <xf numFmtId="0" fontId="11" fillId="0" borderId="0" xfId="1" applyFont="1" applyFill="1"/>
    <xf numFmtId="167" fontId="2" fillId="0" borderId="0" xfId="3" applyNumberFormat="1" applyFont="1" applyFill="1" applyBorder="1"/>
    <xf numFmtId="168" fontId="2" fillId="0" borderId="0" xfId="4" applyNumberFormat="1" applyFont="1" applyFill="1" applyBorder="1"/>
    <xf numFmtId="167" fontId="10" fillId="0" borderId="0" xfId="3" applyNumberFormat="1" applyFont="1"/>
    <xf numFmtId="166" fontId="3" fillId="0" borderId="0" xfId="3" applyNumberFormat="1" applyFont="1" applyBorder="1"/>
    <xf numFmtId="167" fontId="2" fillId="0" borderId="0" xfId="1" applyNumberFormat="1" applyFont="1" applyBorder="1" applyAlignment="1">
      <alignment horizontal="center"/>
    </xf>
    <xf numFmtId="3" fontId="3" fillId="0" borderId="0" xfId="1" applyNumberFormat="1" applyFont="1"/>
    <xf numFmtId="3" fontId="14" fillId="0" borderId="0" xfId="1" applyNumberFormat="1" applyFont="1" applyBorder="1"/>
    <xf numFmtId="0" fontId="14" fillId="0" borderId="0" xfId="1" applyFont="1" applyFill="1"/>
    <xf numFmtId="0" fontId="14" fillId="0" borderId="0" xfId="1" applyFont="1"/>
    <xf numFmtId="0" fontId="3" fillId="0" borderId="0" xfId="1" applyFont="1" applyBorder="1" applyAlignment="1">
      <alignment horizontal="center"/>
    </xf>
    <xf numFmtId="0" fontId="3" fillId="0" borderId="0" xfId="1" applyFont="1" applyBorder="1" applyAlignment="1">
      <alignment horizontal="right"/>
    </xf>
    <xf numFmtId="0" fontId="14" fillId="0" borderId="0" xfId="1" applyFont="1" applyFill="1" applyBorder="1"/>
    <xf numFmtId="3" fontId="14" fillId="0" borderId="0" xfId="1" applyNumberFormat="1" applyFont="1"/>
    <xf numFmtId="0" fontId="17" fillId="0" borderId="0" xfId="1" applyFont="1" applyFill="1"/>
    <xf numFmtId="0" fontId="17" fillId="0" borderId="0" xfId="1" applyFont="1"/>
    <xf numFmtId="0" fontId="20" fillId="0" borderId="0" xfId="1" applyFont="1"/>
    <xf numFmtId="3" fontId="2" fillId="0" borderId="0" xfId="3" applyNumberFormat="1" applyFont="1" applyFill="1" applyBorder="1" applyAlignment="1">
      <alignment horizontal="center"/>
    </xf>
    <xf numFmtId="10"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0" fontId="15" fillId="0" borderId="0" xfId="1" applyFont="1" applyFill="1" applyBorder="1"/>
    <xf numFmtId="0" fontId="5" fillId="0" borderId="0" xfId="1" applyFont="1" applyFill="1" applyBorder="1"/>
    <xf numFmtId="10" fontId="24" fillId="0" borderId="0" xfId="4" applyNumberFormat="1" applyFont="1" applyFill="1" applyBorder="1"/>
    <xf numFmtId="0" fontId="6" fillId="0" borderId="0" xfId="2" applyFont="1" applyFill="1" applyBorder="1" applyAlignment="1" applyProtection="1"/>
    <xf numFmtId="168" fontId="2" fillId="0" borderId="5" xfId="4" applyNumberFormat="1" applyFont="1" applyFill="1" applyBorder="1"/>
    <xf numFmtId="0" fontId="3" fillId="0" borderId="10" xfId="1" applyFont="1" applyFill="1" applyBorder="1" applyAlignment="1">
      <alignment horizontal="center"/>
    </xf>
    <xf numFmtId="0" fontId="3" fillId="0" borderId="5" xfId="1" applyFont="1" applyFill="1" applyBorder="1" applyAlignment="1">
      <alignment horizontal="center"/>
    </xf>
    <xf numFmtId="0" fontId="3" fillId="0" borderId="11" xfId="1" applyFont="1" applyFill="1" applyBorder="1" applyAlignment="1">
      <alignment horizontal="center"/>
    </xf>
    <xf numFmtId="0" fontId="3" fillId="0" borderId="6" xfId="1" applyFont="1" applyFill="1" applyBorder="1" applyAlignment="1">
      <alignment horizontal="center"/>
    </xf>
    <xf numFmtId="0" fontId="3" fillId="0" borderId="12" xfId="1" applyFont="1" applyFill="1" applyBorder="1" applyAlignment="1">
      <alignment horizontal="center"/>
    </xf>
    <xf numFmtId="0" fontId="3" fillId="0" borderId="8" xfId="1" applyFont="1" applyFill="1" applyBorder="1" applyAlignment="1">
      <alignment horizontal="center"/>
    </xf>
    <xf numFmtId="3" fontId="13" fillId="0" borderId="0" xfId="1" applyNumberFormat="1" applyFont="1" applyFill="1"/>
    <xf numFmtId="167" fontId="0" fillId="0" borderId="0" xfId="1" applyNumberFormat="1" applyFont="1" applyFill="1"/>
    <xf numFmtId="166" fontId="0" fillId="0" borderId="0" xfId="1" applyNumberFormat="1" applyFont="1" applyFill="1" applyBorder="1"/>
    <xf numFmtId="165" fontId="2" fillId="0" borderId="0" xfId="3" applyNumberFormat="1" applyFont="1" applyFill="1" applyBorder="1"/>
    <xf numFmtId="0" fontId="0" fillId="0" borderId="11" xfId="1" applyFont="1" applyFill="1" applyBorder="1" applyAlignment="1">
      <alignment horizontal="center"/>
    </xf>
    <xf numFmtId="0" fontId="0" fillId="0" borderId="12" xfId="1" applyFont="1" applyFill="1" applyBorder="1" applyAlignment="1">
      <alignment horizontal="center"/>
    </xf>
    <xf numFmtId="0" fontId="25" fillId="0" borderId="10" xfId="1" applyFont="1" applyFill="1" applyBorder="1" applyAlignment="1">
      <alignment horizontal="center"/>
    </xf>
    <xf numFmtId="3" fontId="2" fillId="0" borderId="10" xfId="3" applyNumberFormat="1" applyFont="1" applyFill="1" applyBorder="1" applyAlignment="1">
      <alignment horizontal="center"/>
    </xf>
    <xf numFmtId="3" fontId="2" fillId="0" borderId="4" xfId="3" applyNumberFormat="1" applyFont="1" applyFill="1" applyBorder="1" applyAlignment="1">
      <alignment horizontal="center"/>
    </xf>
    <xf numFmtId="3" fontId="2" fillId="0" borderId="5" xfId="3" applyNumberFormat="1" applyFont="1" applyFill="1" applyBorder="1" applyAlignment="1">
      <alignment horizontal="center"/>
    </xf>
    <xf numFmtId="3" fontId="2" fillId="0" borderId="11" xfId="3" applyNumberFormat="1" applyFont="1" applyFill="1" applyBorder="1" applyAlignment="1">
      <alignment horizontal="center"/>
    </xf>
    <xf numFmtId="3" fontId="2" fillId="0" borderId="6" xfId="3" applyNumberFormat="1" applyFont="1" applyFill="1" applyBorder="1" applyAlignment="1">
      <alignment horizontal="center"/>
    </xf>
    <xf numFmtId="3" fontId="2" fillId="0" borderId="12" xfId="3" applyNumberFormat="1" applyFont="1" applyFill="1" applyBorder="1" applyAlignment="1">
      <alignment horizontal="center"/>
    </xf>
    <xf numFmtId="3" fontId="2" fillId="0" borderId="7" xfId="3" applyNumberFormat="1" applyFont="1" applyFill="1" applyBorder="1" applyAlignment="1">
      <alignment horizontal="center"/>
    </xf>
    <xf numFmtId="3" fontId="2" fillId="0" borderId="8" xfId="3" applyNumberFormat="1" applyFont="1" applyFill="1" applyBorder="1" applyAlignment="1">
      <alignment horizontal="center"/>
    </xf>
    <xf numFmtId="0" fontId="27" fillId="0" borderId="0" xfId="2" applyFont="1" applyFill="1" applyAlignment="1" applyProtection="1"/>
    <xf numFmtId="10" fontId="2" fillId="0" borderId="11" xfId="4" applyNumberFormat="1" applyFont="1" applyFill="1" applyBorder="1" applyAlignment="1">
      <alignment horizontal="center"/>
    </xf>
    <xf numFmtId="10" fontId="2" fillId="0" borderId="6" xfId="4" applyNumberFormat="1" applyFont="1" applyFill="1" applyBorder="1" applyAlignment="1">
      <alignment horizontal="center"/>
    </xf>
    <xf numFmtId="10" fontId="2" fillId="0" borderId="12" xfId="4" applyNumberFormat="1" applyFont="1" applyFill="1" applyBorder="1" applyAlignment="1">
      <alignment horizontal="center"/>
    </xf>
    <xf numFmtId="10" fontId="2" fillId="0" borderId="7" xfId="4" applyNumberFormat="1" applyFont="1" applyFill="1" applyBorder="1" applyAlignment="1">
      <alignment horizontal="center"/>
    </xf>
    <xf numFmtId="10" fontId="2" fillId="0" borderId="4" xfId="4" applyNumberFormat="1" applyFont="1" applyFill="1" applyBorder="1" applyAlignment="1">
      <alignment horizontal="center"/>
    </xf>
    <xf numFmtId="10" fontId="2" fillId="0" borderId="5" xfId="4" applyNumberFormat="1" applyFont="1" applyFill="1" applyBorder="1" applyAlignment="1">
      <alignment horizontal="center"/>
    </xf>
    <xf numFmtId="170" fontId="2" fillId="0" borderId="6" xfId="4" applyNumberFormat="1" applyFont="1" applyFill="1" applyBorder="1" applyAlignment="1">
      <alignment horizontal="center"/>
    </xf>
    <xf numFmtId="170" fontId="2" fillId="0" borderId="8" xfId="4" applyNumberFormat="1" applyFont="1" applyFill="1" applyBorder="1" applyAlignment="1">
      <alignment horizontal="center"/>
    </xf>
    <xf numFmtId="3" fontId="2" fillId="0" borderId="11" xfId="4" applyNumberFormat="1" applyFont="1" applyFill="1" applyBorder="1" applyAlignment="1">
      <alignment horizontal="center"/>
    </xf>
    <xf numFmtId="3" fontId="2" fillId="0" borderId="6" xfId="4" applyNumberFormat="1" applyFont="1" applyFill="1" applyBorder="1" applyAlignment="1">
      <alignment horizontal="center"/>
    </xf>
    <xf numFmtId="3" fontId="2" fillId="0" borderId="12" xfId="4" applyNumberFormat="1" applyFont="1" applyFill="1" applyBorder="1" applyAlignment="1">
      <alignment horizontal="center"/>
    </xf>
    <xf numFmtId="3" fontId="2" fillId="0" borderId="7" xfId="4" applyNumberFormat="1" applyFont="1" applyFill="1" applyBorder="1" applyAlignment="1">
      <alignment horizontal="center"/>
    </xf>
    <xf numFmtId="3" fontId="2" fillId="0" borderId="8" xfId="4" applyNumberFormat="1" applyFont="1" applyFill="1" applyBorder="1" applyAlignment="1">
      <alignment horizontal="center"/>
    </xf>
    <xf numFmtId="3" fontId="2" fillId="0" borderId="4" xfId="4" applyNumberFormat="1" applyFont="1" applyFill="1" applyBorder="1" applyAlignment="1">
      <alignment horizontal="center"/>
    </xf>
    <xf numFmtId="0" fontId="16" fillId="0" borderId="0" xfId="1" applyFont="1" applyFill="1"/>
    <xf numFmtId="0" fontId="18" fillId="0" borderId="0" xfId="1" applyFont="1" applyFill="1" applyAlignment="1">
      <alignment horizontal="center" vertical="center"/>
    </xf>
    <xf numFmtId="0" fontId="21" fillId="0" borderId="0" xfId="1" applyFont="1" applyFill="1"/>
    <xf numFmtId="0" fontId="22" fillId="0" borderId="0" xfId="2" applyFont="1" applyFill="1" applyBorder="1" applyAlignment="1" applyProtection="1">
      <alignment horizontal="left"/>
    </xf>
    <xf numFmtId="0" fontId="19" fillId="0" borderId="0" xfId="1" applyFont="1" applyFill="1"/>
    <xf numFmtId="0" fontId="23" fillId="0" borderId="0" xfId="1" applyFont="1" applyFill="1"/>
    <xf numFmtId="0" fontId="26" fillId="0" borderId="0" xfId="2" applyFont="1" applyFill="1" applyAlignment="1" applyProtection="1"/>
    <xf numFmtId="0" fontId="21" fillId="0" borderId="0" xfId="1" applyFont="1" applyFill="1" applyBorder="1"/>
    <xf numFmtId="0" fontId="20" fillId="0" borderId="0" xfId="1" applyFont="1" applyFill="1" applyBorder="1"/>
    <xf numFmtId="0" fontId="12" fillId="0" borderId="0" xfId="2" applyFont="1" applyFill="1" applyAlignment="1" applyProtection="1">
      <alignment horizontal="right"/>
    </xf>
    <xf numFmtId="10" fontId="2" fillId="0" borderId="10" xfId="4" applyNumberFormat="1" applyFont="1" applyFill="1" applyBorder="1" applyAlignment="1">
      <alignment horizontal="center"/>
    </xf>
    <xf numFmtId="3" fontId="2" fillId="0" borderId="10" xfId="4" applyNumberFormat="1" applyFont="1" applyFill="1" applyBorder="1" applyAlignment="1">
      <alignment horizontal="center"/>
    </xf>
    <xf numFmtId="0" fontId="25" fillId="0" borderId="11" xfId="1" applyFont="1" applyFill="1" applyBorder="1" applyAlignment="1">
      <alignment horizontal="center"/>
    </xf>
    <xf numFmtId="0" fontId="1" fillId="0" borderId="0" xfId="1" applyFont="1" applyFill="1" applyBorder="1" applyAlignment="1">
      <alignment horizontal="right"/>
    </xf>
    <xf numFmtId="171" fontId="2" fillId="0" borderId="0" xfId="4" applyNumberFormat="1" applyFont="1" applyFill="1" applyBorder="1"/>
    <xf numFmtId="0" fontId="30" fillId="0" borderId="0" xfId="1" applyFont="1" applyFill="1"/>
    <xf numFmtId="0" fontId="31" fillId="0" borderId="0" xfId="1" applyFont="1" applyFill="1"/>
    <xf numFmtId="0" fontId="32" fillId="0" borderId="0" xfId="2" applyFont="1" applyFill="1" applyAlignment="1" applyProtection="1"/>
    <xf numFmtId="171" fontId="14" fillId="0" borderId="0" xfId="4" applyNumberFormat="1" applyFont="1" applyFill="1" applyBorder="1"/>
    <xf numFmtId="9" fontId="14" fillId="0" borderId="0" xfId="4" applyFont="1" applyFill="1" applyBorder="1"/>
    <xf numFmtId="171" fontId="0" fillId="0" borderId="0" xfId="4" applyNumberFormat="1" applyFont="1" applyFill="1" applyBorder="1"/>
    <xf numFmtId="3" fontId="29" fillId="0" borderId="0" xfId="1" applyNumberFormat="1" applyFont="1" applyFill="1" applyBorder="1"/>
    <xf numFmtId="171" fontId="27" fillId="0" borderId="0" xfId="4" applyNumberFormat="1" applyFont="1" applyFill="1" applyBorder="1" applyAlignment="1" applyProtection="1"/>
    <xf numFmtId="170" fontId="2" fillId="0" borderId="0" xfId="4" applyNumberFormat="1" applyFont="1" applyFill="1" applyBorder="1" applyAlignment="1">
      <alignment horizontal="center"/>
    </xf>
    <xf numFmtId="169" fontId="2" fillId="0" borderId="0" xfId="4" applyNumberFormat="1" applyFont="1" applyFill="1" applyBorder="1" applyAlignment="1">
      <alignment horizontal="center"/>
    </xf>
    <xf numFmtId="170" fontId="2" fillId="0" borderId="7" xfId="4" applyNumberFormat="1" applyFont="1" applyFill="1" applyBorder="1" applyAlignment="1">
      <alignment horizontal="center"/>
    </xf>
    <xf numFmtId="170" fontId="2" fillId="0" borderId="4" xfId="4" applyNumberFormat="1" applyFont="1" applyFill="1" applyBorder="1" applyAlignment="1">
      <alignment horizontal="center"/>
    </xf>
    <xf numFmtId="0" fontId="25" fillId="0" borderId="12" xfId="1" applyFont="1" applyFill="1" applyBorder="1" applyAlignment="1">
      <alignment horizontal="center"/>
    </xf>
    <xf numFmtId="169" fontId="2" fillId="0" borderId="6" xfId="4" applyNumberFormat="1" applyFont="1" applyFill="1" applyBorder="1" applyAlignment="1">
      <alignment horizontal="center"/>
    </xf>
    <xf numFmtId="0" fontId="0" fillId="0" borderId="0" xfId="1" applyFont="1" applyFill="1" applyBorder="1" applyAlignment="1">
      <alignment horizontal="center"/>
    </xf>
    <xf numFmtId="0" fontId="3" fillId="0" borderId="0" xfId="1" applyFont="1" applyFill="1" applyBorder="1" applyAlignment="1">
      <alignment horizontal="center"/>
    </xf>
    <xf numFmtId="0" fontId="3" fillId="0" borderId="0" xfId="1" applyFont="1" applyFill="1" applyBorder="1"/>
    <xf numFmtId="0" fontId="25" fillId="0" borderId="0" xfId="1" applyFont="1" applyFill="1" applyBorder="1" applyAlignment="1">
      <alignment horizontal="center"/>
    </xf>
    <xf numFmtId="0" fontId="3" fillId="0" borderId="0" xfId="0" applyFont="1" applyFill="1" applyBorder="1"/>
    <xf numFmtId="0" fontId="3" fillId="0" borderId="0" xfId="0" applyFont="1" applyFill="1" applyBorder="1" applyAlignment="1">
      <alignment horizontal="center"/>
    </xf>
    <xf numFmtId="9" fontId="34" fillId="0" borderId="0" xfId="4" applyFont="1" applyFill="1" applyBorder="1" applyAlignment="1" applyProtection="1"/>
    <xf numFmtId="10" fontId="33" fillId="0" borderId="0" xfId="4" applyNumberFormat="1" applyFont="1" applyFill="1" applyBorder="1"/>
    <xf numFmtId="4" fontId="2" fillId="0" borderId="4" xfId="4" applyNumberFormat="1" applyFont="1" applyFill="1" applyBorder="1" applyAlignment="1">
      <alignment horizontal="center"/>
    </xf>
    <xf numFmtId="4" fontId="2" fillId="0" borderId="0" xfId="4" applyNumberFormat="1" applyFont="1" applyFill="1" applyBorder="1" applyAlignment="1">
      <alignment horizontal="center"/>
    </xf>
    <xf numFmtId="4" fontId="2" fillId="0" borderId="7" xfId="4" applyNumberFormat="1" applyFont="1" applyFill="1" applyBorder="1" applyAlignment="1">
      <alignment horizontal="center"/>
    </xf>
    <xf numFmtId="0" fontId="35" fillId="0" borderId="0" xfId="1" applyFont="1" applyFill="1"/>
    <xf numFmtId="0" fontId="36" fillId="0" borderId="0" xfId="2" applyFont="1" applyFill="1" applyAlignment="1" applyProtection="1">
      <alignment horizontal="left"/>
    </xf>
    <xf numFmtId="171" fontId="0" fillId="0" borderId="0" xfId="4" applyNumberFormat="1" applyFont="1" applyFill="1"/>
    <xf numFmtId="171" fontId="0" fillId="0" borderId="0" xfId="1" applyNumberFormat="1" applyFont="1" applyFill="1"/>
    <xf numFmtId="171" fontId="2" fillId="0" borderId="0" xfId="4" applyNumberFormat="1" applyFont="1" applyFill="1" applyBorder="1" applyAlignment="1">
      <alignment horizontal="center"/>
    </xf>
    <xf numFmtId="0" fontId="2" fillId="0" borderId="0" xfId="1" applyFont="1" applyFill="1" applyAlignment="1"/>
    <xf numFmtId="170" fontId="2" fillId="0" borderId="5" xfId="4" applyNumberFormat="1" applyFont="1" applyFill="1" applyBorder="1" applyAlignment="1">
      <alignment horizontal="center"/>
    </xf>
    <xf numFmtId="3" fontId="2" fillId="0" borderId="5" xfId="4" applyNumberFormat="1" applyFont="1" applyFill="1" applyBorder="1" applyAlignment="1">
      <alignment horizontal="center"/>
    </xf>
    <xf numFmtId="166" fontId="3" fillId="0" borderId="18" xfId="3" applyNumberFormat="1" applyFont="1" applyFill="1" applyBorder="1"/>
    <xf numFmtId="166" fontId="3" fillId="0" borderId="20" xfId="3" applyNumberFormat="1" applyFont="1" applyFill="1" applyBorder="1"/>
    <xf numFmtId="166" fontId="3" fillId="0" borderId="19" xfId="3" applyNumberFormat="1" applyFont="1" applyFill="1" applyBorder="1"/>
    <xf numFmtId="3" fontId="3" fillId="0" borderId="5" xfId="4" applyNumberFormat="1" applyFont="1" applyFill="1" applyBorder="1" applyAlignment="1">
      <alignment horizontal="center"/>
    </xf>
    <xf numFmtId="3" fontId="3" fillId="0" borderId="6" xfId="4" applyNumberFormat="1" applyFont="1" applyFill="1" applyBorder="1" applyAlignment="1">
      <alignment horizontal="center"/>
    </xf>
    <xf numFmtId="3" fontId="3" fillId="0" borderId="8" xfId="4" applyNumberFormat="1" applyFont="1" applyFill="1" applyBorder="1" applyAlignment="1">
      <alignment horizontal="center"/>
    </xf>
    <xf numFmtId="0" fontId="37" fillId="0" borderId="0" xfId="1" applyFont="1" applyFill="1" applyBorder="1"/>
    <xf numFmtId="3" fontId="3" fillId="0" borderId="5" xfId="3" applyNumberFormat="1" applyFont="1" applyFill="1" applyBorder="1" applyAlignment="1">
      <alignment horizontal="center"/>
    </xf>
    <xf numFmtId="3" fontId="3" fillId="0" borderId="6" xfId="3" applyNumberFormat="1" applyFont="1" applyFill="1" applyBorder="1" applyAlignment="1">
      <alignment horizontal="center"/>
    </xf>
    <xf numFmtId="3" fontId="3" fillId="0" borderId="8" xfId="3" applyNumberFormat="1" applyFont="1" applyFill="1" applyBorder="1" applyAlignment="1">
      <alignment horizontal="center"/>
    </xf>
    <xf numFmtId="3" fontId="0" fillId="0" borderId="0" xfId="1" applyNumberFormat="1" applyFont="1" applyFill="1" applyBorder="1"/>
    <xf numFmtId="3" fontId="0" fillId="0" borderId="0" xfId="4" applyNumberFormat="1" applyFont="1" applyFill="1" applyBorder="1"/>
    <xf numFmtId="172" fontId="14" fillId="0" borderId="0" xfId="4" applyNumberFormat="1" applyFont="1" applyFill="1" applyBorder="1"/>
    <xf numFmtId="173" fontId="34" fillId="0" borderId="0" xfId="4" applyNumberFormat="1" applyFont="1" applyFill="1" applyBorder="1" applyAlignment="1" applyProtection="1"/>
    <xf numFmtId="174" fontId="2" fillId="0" borderId="4" xfId="1" applyNumberFormat="1" applyFont="1" applyFill="1" applyBorder="1" applyAlignment="1">
      <alignment horizontal="center"/>
    </xf>
    <xf numFmtId="174" fontId="2" fillId="0" borderId="0" xfId="1" applyNumberFormat="1" applyFont="1" applyFill="1" applyBorder="1" applyAlignment="1">
      <alignment horizontal="center"/>
    </xf>
    <xf numFmtId="174" fontId="2" fillId="0" borderId="11" xfId="1" applyNumberFormat="1" applyFont="1" applyFill="1" applyBorder="1" applyAlignment="1">
      <alignment horizontal="center"/>
    </xf>
    <xf numFmtId="175" fontId="2" fillId="0" borderId="5" xfId="1" applyNumberFormat="1" applyFont="1" applyFill="1" applyBorder="1" applyAlignment="1">
      <alignment horizontal="center"/>
    </xf>
    <xf numFmtId="175" fontId="2" fillId="0" borderId="6" xfId="1" applyNumberFormat="1" applyFont="1" applyFill="1" applyBorder="1" applyAlignment="1">
      <alignment horizontal="center"/>
    </xf>
    <xf numFmtId="175" fontId="2" fillId="0" borderId="8" xfId="1" applyNumberFormat="1" applyFont="1" applyFill="1" applyBorder="1" applyAlignment="1">
      <alignment horizontal="center"/>
    </xf>
    <xf numFmtId="174" fontId="2" fillId="0" borderId="0" xfId="3" applyNumberFormat="1" applyFont="1" applyFill="1" applyBorder="1" applyAlignment="1">
      <alignment horizontal="center"/>
    </xf>
    <xf numFmtId="174" fontId="2" fillId="0" borderId="7" xfId="3" applyNumberFormat="1" applyFont="1" applyFill="1" applyBorder="1" applyAlignment="1">
      <alignment horizontal="center"/>
    </xf>
    <xf numFmtId="174" fontId="2" fillId="0" borderId="10" xfId="3" applyNumberFormat="1" applyFont="1" applyFill="1" applyBorder="1" applyAlignment="1">
      <alignment horizontal="center"/>
    </xf>
    <xf numFmtId="174" fontId="2" fillId="0" borderId="11" xfId="3" applyNumberFormat="1" applyFont="1" applyFill="1" applyBorder="1" applyAlignment="1">
      <alignment horizontal="center"/>
    </xf>
    <xf numFmtId="174" fontId="2" fillId="0" borderId="12" xfId="3" applyNumberFormat="1" applyFont="1" applyFill="1" applyBorder="1" applyAlignment="1">
      <alignment horizontal="center"/>
    </xf>
    <xf numFmtId="10" fontId="2" fillId="0" borderId="4" xfId="1" applyNumberFormat="1" applyFont="1" applyFill="1" applyBorder="1" applyAlignment="1">
      <alignment horizontal="center"/>
    </xf>
    <xf numFmtId="3" fontId="2" fillId="0" borderId="0" xfId="1" applyNumberFormat="1" applyFont="1" applyFill="1" applyBorder="1" applyAlignment="1">
      <alignment horizontal="center"/>
    </xf>
    <xf numFmtId="3" fontId="3" fillId="0" borderId="20" xfId="3" applyNumberFormat="1" applyFont="1" applyFill="1" applyBorder="1" applyAlignment="1">
      <alignment horizontal="center"/>
    </xf>
    <xf numFmtId="3" fontId="3" fillId="0" borderId="18" xfId="3" applyNumberFormat="1" applyFont="1" applyFill="1" applyBorder="1" applyAlignment="1">
      <alignment horizontal="center"/>
    </xf>
    <xf numFmtId="10" fontId="2" fillId="0" borderId="4" xfId="3" applyNumberFormat="1" applyFont="1" applyFill="1" applyBorder="1" applyAlignment="1">
      <alignment horizontal="center"/>
    </xf>
    <xf numFmtId="175" fontId="2" fillId="0" borderId="4" xfId="3" applyNumberFormat="1" applyFont="1" applyFill="1" applyBorder="1" applyAlignment="1">
      <alignment horizontal="center"/>
    </xf>
    <xf numFmtId="175" fontId="2" fillId="0" borderId="0" xfId="3" applyNumberFormat="1" applyFont="1" applyFill="1" applyBorder="1" applyAlignment="1">
      <alignment horizontal="center"/>
    </xf>
    <xf numFmtId="175" fontId="2" fillId="0" borderId="0" xfId="1" applyNumberFormat="1" applyFont="1" applyFill="1" applyBorder="1" applyAlignment="1">
      <alignment horizontal="center"/>
    </xf>
    <xf numFmtId="175" fontId="2" fillId="0" borderId="7" xfId="1" applyNumberFormat="1" applyFont="1" applyFill="1" applyBorder="1" applyAlignment="1">
      <alignment horizontal="center"/>
    </xf>
    <xf numFmtId="175" fontId="2" fillId="0" borderId="5" xfId="3" applyNumberFormat="1" applyFont="1" applyFill="1" applyBorder="1" applyAlignment="1">
      <alignment horizontal="center"/>
    </xf>
    <xf numFmtId="175" fontId="2" fillId="0" borderId="6" xfId="3" applyNumberFormat="1" applyFont="1" applyFill="1" applyBorder="1" applyAlignment="1">
      <alignment horizontal="center"/>
    </xf>
    <xf numFmtId="175" fontId="2" fillId="0" borderId="7" xfId="3" applyNumberFormat="1" applyFont="1" applyFill="1" applyBorder="1" applyAlignment="1">
      <alignment horizontal="center"/>
    </xf>
    <xf numFmtId="175" fontId="2" fillId="0" borderId="8" xfId="3" applyNumberFormat="1" applyFont="1" applyFill="1" applyBorder="1" applyAlignment="1">
      <alignment horizontal="center"/>
    </xf>
    <xf numFmtId="174" fontId="3" fillId="0" borderId="20" xfId="3" applyNumberFormat="1" applyFont="1" applyFill="1" applyBorder="1" applyAlignment="1">
      <alignment horizontal="center"/>
    </xf>
    <xf numFmtId="174" fontId="3" fillId="0" borderId="18" xfId="3" applyNumberFormat="1" applyFont="1" applyFill="1" applyBorder="1" applyAlignment="1">
      <alignment horizontal="center"/>
    </xf>
    <xf numFmtId="174" fontId="3" fillId="0" borderId="19" xfId="3" applyNumberFormat="1" applyFont="1" applyFill="1" applyBorder="1" applyAlignment="1">
      <alignment horizontal="center"/>
    </xf>
    <xf numFmtId="10" fontId="2" fillId="0" borderId="8" xfId="4" applyNumberFormat="1" applyFont="1" applyFill="1" applyBorder="1" applyAlignment="1">
      <alignment horizontal="center"/>
    </xf>
    <xf numFmtId="166" fontId="33" fillId="0" borderId="0" xfId="3" applyNumberFormat="1" applyFont="1" applyFill="1" applyBorder="1"/>
    <xf numFmtId="0" fontId="38" fillId="0" borderId="0" xfId="1" applyFont="1" applyFill="1" applyBorder="1"/>
    <xf numFmtId="2" fontId="3" fillId="0" borderId="5" xfId="1" applyNumberFormat="1" applyFont="1" applyFill="1" applyBorder="1" applyAlignment="1">
      <alignment horizontal="center"/>
    </xf>
    <xf numFmtId="2" fontId="3" fillId="0" borderId="11" xfId="1" applyNumberFormat="1" applyFont="1" applyFill="1" applyBorder="1" applyAlignment="1">
      <alignment horizontal="center"/>
    </xf>
    <xf numFmtId="2" fontId="3" fillId="0" borderId="6" xfId="1" applyNumberFormat="1" applyFont="1" applyFill="1" applyBorder="1" applyAlignment="1">
      <alignment horizontal="center"/>
    </xf>
    <xf numFmtId="2" fontId="3" fillId="0" borderId="12" xfId="1" applyNumberFormat="1" applyFont="1" applyFill="1" applyBorder="1" applyAlignment="1">
      <alignment horizontal="center"/>
    </xf>
    <xf numFmtId="2" fontId="3" fillId="0" borderId="8" xfId="1" applyNumberFormat="1" applyFont="1" applyFill="1" applyBorder="1" applyAlignment="1">
      <alignment horizontal="center"/>
    </xf>
    <xf numFmtId="0" fontId="39" fillId="2" borderId="0" xfId="1" applyFont="1" applyFill="1" applyBorder="1"/>
    <xf numFmtId="10" fontId="39" fillId="2" borderId="0" xfId="1" applyNumberFormat="1" applyFont="1" applyFill="1" applyBorder="1"/>
    <xf numFmtId="0" fontId="7" fillId="3" borderId="3" xfId="1" applyFont="1" applyFill="1" applyBorder="1" applyAlignment="1">
      <alignment horizontal="center" vertical="center"/>
    </xf>
    <xf numFmtId="0" fontId="7" fillId="3" borderId="2" xfId="1" applyFont="1" applyFill="1" applyBorder="1" applyAlignment="1">
      <alignment horizontal="center" vertical="center"/>
    </xf>
    <xf numFmtId="0" fontId="7" fillId="3" borderId="9" xfId="1" applyFont="1" applyFill="1" applyBorder="1" applyAlignment="1">
      <alignment horizontal="center" vertical="top" wrapText="1"/>
    </xf>
    <xf numFmtId="0" fontId="7" fillId="3" borderId="1" xfId="1" applyFont="1" applyFill="1" applyBorder="1" applyAlignment="1">
      <alignment horizontal="center" vertical="top" wrapText="1"/>
    </xf>
    <xf numFmtId="0" fontId="7" fillId="3" borderId="2" xfId="1" applyFont="1" applyFill="1" applyBorder="1" applyAlignment="1">
      <alignment horizontal="center" vertical="top" wrapText="1"/>
    </xf>
    <xf numFmtId="0" fontId="7" fillId="3" borderId="9"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1" xfId="1" applyFont="1" applyFill="1" applyBorder="1" applyAlignment="1">
      <alignment horizontal="center" vertical="center"/>
    </xf>
    <xf numFmtId="0" fontId="7" fillId="3" borderId="13" xfId="1" applyFont="1" applyFill="1" applyBorder="1" applyAlignment="1">
      <alignment horizontal="center" vertical="top" wrapText="1"/>
    </xf>
    <xf numFmtId="0" fontId="7" fillId="3" borderId="3" xfId="1" applyFont="1" applyFill="1" applyBorder="1" applyAlignment="1">
      <alignment horizontal="center" vertical="top" wrapText="1"/>
    </xf>
    <xf numFmtId="0" fontId="40" fillId="0" borderId="0" xfId="1" applyFont="1" applyFill="1" applyBorder="1"/>
    <xf numFmtId="0" fontId="41" fillId="3" borderId="14" xfId="0" applyFont="1" applyFill="1" applyBorder="1"/>
    <xf numFmtId="0" fontId="41" fillId="3" borderId="16" xfId="0" applyFont="1" applyFill="1" applyBorder="1" applyAlignment="1">
      <alignment horizontal="center"/>
    </xf>
    <xf numFmtId="171" fontId="41" fillId="3" borderId="15" xfId="4" applyNumberFormat="1" applyFont="1" applyFill="1" applyBorder="1" applyAlignment="1">
      <alignment horizontal="center"/>
    </xf>
    <xf numFmtId="171" fontId="41" fillId="3" borderId="16" xfId="4" applyNumberFormat="1" applyFont="1" applyFill="1" applyBorder="1" applyAlignment="1">
      <alignment horizontal="center"/>
    </xf>
    <xf numFmtId="171" fontId="41" fillId="3" borderId="17" xfId="4" applyNumberFormat="1" applyFont="1" applyFill="1" applyBorder="1" applyAlignment="1">
      <alignment horizontal="center"/>
    </xf>
    <xf numFmtId="169" fontId="41" fillId="3" borderId="15" xfId="4" applyNumberFormat="1" applyFont="1" applyFill="1" applyBorder="1" applyAlignment="1">
      <alignment horizontal="center"/>
    </xf>
    <xf numFmtId="10" fontId="41" fillId="3" borderId="15" xfId="4" applyNumberFormat="1" applyFont="1" applyFill="1" applyBorder="1" applyAlignment="1">
      <alignment horizontal="center"/>
    </xf>
    <xf numFmtId="9" fontId="2" fillId="0" borderId="0" xfId="4" applyFont="1" applyFill="1" applyBorder="1" applyAlignment="1">
      <alignment horizontal="center"/>
    </xf>
    <xf numFmtId="166" fontId="42" fillId="0" borderId="0" xfId="3" applyNumberFormat="1" applyFont="1" applyFill="1" applyBorder="1"/>
    <xf numFmtId="170" fontId="41" fillId="3" borderId="15" xfId="4" applyNumberFormat="1" applyFont="1" applyFill="1" applyBorder="1" applyAlignment="1">
      <alignment horizontal="center"/>
    </xf>
    <xf numFmtId="0" fontId="38" fillId="0" borderId="0" xfId="0" applyFont="1"/>
    <xf numFmtId="174" fontId="2" fillId="0" borderId="12" xfId="1" applyNumberFormat="1" applyFont="1" applyFill="1" applyBorder="1" applyAlignment="1">
      <alignment horizontal="center"/>
    </xf>
    <xf numFmtId="3" fontId="3" fillId="0" borderId="19" xfId="3" applyNumberFormat="1" applyFont="1" applyFill="1" applyBorder="1" applyAlignment="1">
      <alignment horizontal="center"/>
    </xf>
    <xf numFmtId="169" fontId="2" fillId="0" borderId="7" xfId="4" applyNumberFormat="1" applyFont="1" applyFill="1" applyBorder="1" applyAlignment="1">
      <alignment horizontal="center"/>
    </xf>
    <xf numFmtId="0" fontId="33" fillId="0" borderId="0" xfId="1" applyFont="1" applyFill="1" applyBorder="1"/>
    <xf numFmtId="0" fontId="43" fillId="0" borderId="0" xfId="1" applyFont="1" applyFill="1" applyBorder="1"/>
    <xf numFmtId="0" fontId="42" fillId="0" borderId="0" xfId="1" applyFont="1" applyFill="1" applyBorder="1"/>
    <xf numFmtId="0" fontId="44" fillId="0" borderId="0" xfId="1" applyFont="1" applyFill="1" applyBorder="1"/>
    <xf numFmtId="0" fontId="37" fillId="0" borderId="0" xfId="0" applyFont="1"/>
    <xf numFmtId="0" fontId="7" fillId="3" borderId="3" xfId="1" applyFont="1" applyFill="1" applyBorder="1" applyAlignment="1">
      <alignment horizontal="center" vertical="center" wrapText="1"/>
    </xf>
    <xf numFmtId="0" fontId="7" fillId="3" borderId="17" xfId="1" applyFont="1" applyFill="1" applyBorder="1" applyAlignment="1">
      <alignment horizontal="center" vertical="center" wrapText="1"/>
    </xf>
    <xf numFmtId="0" fontId="7" fillId="3" borderId="13" xfId="1" applyFont="1" applyFill="1" applyBorder="1" applyAlignment="1">
      <alignment horizontal="center" vertical="center" wrapText="1"/>
    </xf>
    <xf numFmtId="169" fontId="41" fillId="3" borderId="16" xfId="4" applyNumberFormat="1" applyFont="1" applyFill="1" applyBorder="1" applyAlignment="1">
      <alignment horizontal="center"/>
    </xf>
    <xf numFmtId="0" fontId="41" fillId="3" borderId="17" xfId="0" applyFont="1" applyFill="1" applyBorder="1"/>
  </cellXfs>
  <cellStyles count="5">
    <cellStyle name="%" xfId="1"/>
    <cellStyle name="Hipervínculo" xfId="2" builtinId="8"/>
    <cellStyle name="Millares" xfId="3" builtinId="3"/>
    <cellStyle name="Normal" xfId="0" builtinId="0"/>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800" b="1" i="0" u="none" strike="noStrike" baseline="0">
                <a:solidFill>
                  <a:schemeClr val="tx2"/>
                </a:solidFill>
                <a:latin typeface="Calibri"/>
                <a:cs typeface="Calibri"/>
              </a:rPr>
              <a:t>Abonados Móviles </a:t>
            </a:r>
            <a:r>
              <a:rPr lang="es-CL" sz="1200" b="1" i="0" u="none" strike="noStrike" baseline="0">
                <a:solidFill>
                  <a:schemeClr val="tx2"/>
                </a:solidFill>
                <a:latin typeface="Calibri"/>
                <a:cs typeface="Calibri"/>
              </a:rPr>
              <a:t>(Dic.)</a:t>
            </a:r>
            <a:endParaRPr lang="es-CL">
              <a:solidFill>
                <a:schemeClr val="tx2"/>
              </a:solidFill>
            </a:endParaRPr>
          </a:p>
        </c:rich>
      </c:tx>
      <c:layout>
        <c:manualLayout>
          <c:xMode val="edge"/>
          <c:yMode val="edge"/>
          <c:x val="0.30389714566929138"/>
          <c:y val="2.500789730734573E-2"/>
        </c:manualLayout>
      </c:layout>
      <c:overlay val="1"/>
    </c:title>
    <c:autoTitleDeleted val="0"/>
    <c:plotArea>
      <c:layout>
        <c:manualLayout>
          <c:layoutTarget val="inner"/>
          <c:xMode val="edge"/>
          <c:yMode val="edge"/>
          <c:x val="0.11365457076770845"/>
          <c:y val="0.11602563822617012"/>
          <c:w val="0.79884532303813938"/>
          <c:h val="0.71378091872791505"/>
        </c:manualLayout>
      </c:layout>
      <c:barChart>
        <c:barDir val="col"/>
        <c:grouping val="clustered"/>
        <c:varyColors val="0"/>
        <c:ser>
          <c:idx val="0"/>
          <c:order val="0"/>
          <c:tx>
            <c:strRef>
              <c:f>'3.1.Abonados'!$D$6</c:f>
              <c:strCache>
                <c:ptCount val="1"/>
                <c:pt idx="0">
                  <c:v>Abonados  a nivel nacional </c:v>
                </c:pt>
              </c:strCache>
            </c:strRef>
          </c:tx>
          <c:spPr>
            <a:solidFill>
              <a:srgbClr val="0070C0"/>
            </a:solidFill>
            <a:ln>
              <a:solidFill>
                <a:srgbClr val="0070C0"/>
              </a:solidFill>
            </a:ln>
          </c:spPr>
          <c:invertIfNegative val="0"/>
          <c:cat>
            <c:numRef>
              <c:f>'3.1.Abonados'!$B$7:$B$27</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'3.1.Abonados'!$D$7:$D$27</c:f>
              <c:numCache>
                <c:formatCode>#,##0_ ;\-#,##0\ </c:formatCode>
                <c:ptCount val="21"/>
                <c:pt idx="0">
                  <c:v>3401525</c:v>
                </c:pt>
                <c:pt idx="1">
                  <c:v>5100783</c:v>
                </c:pt>
                <c:pt idx="2">
                  <c:v>6244310</c:v>
                </c:pt>
                <c:pt idx="3">
                  <c:v>7268281</c:v>
                </c:pt>
                <c:pt idx="4">
                  <c:v>9261385</c:v>
                </c:pt>
                <c:pt idx="5">
                  <c:v>10569572</c:v>
                </c:pt>
                <c:pt idx="6">
                  <c:v>12450801</c:v>
                </c:pt>
                <c:pt idx="7">
                  <c:v>13955202</c:v>
                </c:pt>
                <c:pt idx="8">
                  <c:v>14796593</c:v>
                </c:pt>
                <c:pt idx="9">
                  <c:v>16450223</c:v>
                </c:pt>
                <c:pt idx="10">
                  <c:v>19852242</c:v>
                </c:pt>
                <c:pt idx="11">
                  <c:v>22315248</c:v>
                </c:pt>
                <c:pt idx="12">
                  <c:v>23940973</c:v>
                </c:pt>
                <c:pt idx="13">
                  <c:v>23661339</c:v>
                </c:pt>
                <c:pt idx="14">
                  <c:v>23680718</c:v>
                </c:pt>
                <c:pt idx="15">
                  <c:v>23206353</c:v>
                </c:pt>
                <c:pt idx="16">
                  <c:v>23302603</c:v>
                </c:pt>
                <c:pt idx="17">
                  <c:v>23013147</c:v>
                </c:pt>
                <c:pt idx="18">
                  <c:v>25178981</c:v>
                </c:pt>
                <c:pt idx="19">
                  <c:v>25051668</c:v>
                </c:pt>
                <c:pt idx="20">
                  <c:v>25068249</c:v>
                </c:pt>
              </c:numCache>
            </c:numRef>
          </c:val>
        </c:ser>
        <c:dLbls>
          <c:showLegendKey val="0"/>
          <c:showVal val="0"/>
          <c:showCatName val="0"/>
          <c:showSerName val="0"/>
          <c:showPercent val="0"/>
          <c:showBubbleSize val="0"/>
        </c:dLbls>
        <c:gapWidth val="150"/>
        <c:axId val="-2139340360"/>
        <c:axId val="-2139338400"/>
      </c:barChart>
      <c:lineChart>
        <c:grouping val="standard"/>
        <c:varyColors val="0"/>
        <c:ser>
          <c:idx val="1"/>
          <c:order val="1"/>
          <c:tx>
            <c:strRef>
              <c:f>'3.1.Abonados'!$F$6</c:f>
              <c:strCache>
                <c:ptCount val="1"/>
                <c:pt idx="0">
                  <c:v>Penetración cada 100 hab. </c:v>
                </c:pt>
              </c:strCache>
            </c:strRef>
          </c:tx>
          <c:marker>
            <c:symbol val="none"/>
          </c:marker>
          <c:cat>
            <c:numRef>
              <c:f>'3.1.Abonados'!$B$7:$B$27</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'3.1.Abonados'!$F$7:$F$27</c:f>
              <c:numCache>
                <c:formatCode>#,##0.00_ ;\-#,##0.00\ </c:formatCode>
                <c:ptCount val="21"/>
                <c:pt idx="0">
                  <c:v>21.966961454901561</c:v>
                </c:pt>
                <c:pt idx="1">
                  <c:v>32.574897511793978</c:v>
                </c:pt>
                <c:pt idx="2">
                  <c:v>39.439745925651422</c:v>
                </c:pt>
                <c:pt idx="3">
                  <c:v>45.408511961303518</c:v>
                </c:pt>
                <c:pt idx="4">
                  <c:v>57.238549181450423</c:v>
                </c:pt>
                <c:pt idx="5">
                  <c:v>64.645795198720762</c:v>
                </c:pt>
                <c:pt idx="6">
                  <c:v>75.389155583155372</c:v>
                </c:pt>
                <c:pt idx="7">
                  <c:v>83.660408523058692</c:v>
                </c:pt>
                <c:pt idx="8">
                  <c:v>87.833565032862168</c:v>
                </c:pt>
                <c:pt idx="9">
                  <c:v>96.700196098873093</c:v>
                </c:pt>
                <c:pt idx="10">
                  <c:v>115.61250308471438</c:v>
                </c:pt>
                <c:pt idx="11">
                  <c:v>128.79972572283452</c:v>
                </c:pt>
                <c:pt idx="12">
                  <c:v>136.96426244753016</c:v>
                </c:pt>
                <c:pt idx="13">
                  <c:v>134.18090299261195</c:v>
                </c:pt>
                <c:pt idx="14">
                  <c:v>132.20049282827094</c:v>
                </c:pt>
                <c:pt idx="15">
                  <c:v>128.21794818987445</c:v>
                </c:pt>
                <c:pt idx="16">
                  <c:v>127.45572290348555</c:v>
                </c:pt>
                <c:pt idx="17">
                  <c:v>123.82446803316067</c:v>
                </c:pt>
                <c:pt idx="18">
                  <c:v>133.01583805707011</c:v>
                </c:pt>
                <c:pt idx="19">
                  <c:v>129.91741899228845</c:v>
                </c:pt>
                <c:pt idx="20">
                  <c:v>128.10618316993873</c:v>
                </c:pt>
              </c:numCache>
            </c:numRef>
          </c:val>
          <c:smooth val="0"/>
        </c:ser>
        <c:dLbls>
          <c:showLegendKey val="0"/>
          <c:showVal val="0"/>
          <c:showCatName val="0"/>
          <c:showSerName val="0"/>
          <c:showPercent val="0"/>
          <c:showBubbleSize val="0"/>
        </c:dLbls>
        <c:marker val="1"/>
        <c:smooth val="0"/>
        <c:axId val="-2139338008"/>
        <c:axId val="-2139339968"/>
      </c:lineChart>
      <c:catAx>
        <c:axId val="-2139340360"/>
        <c:scaling>
          <c:orientation val="minMax"/>
        </c:scaling>
        <c:delete val="0"/>
        <c:axPos val="b"/>
        <c:numFmt formatCode="General" sourceLinked="1"/>
        <c:majorTickMark val="out"/>
        <c:minorTickMark val="none"/>
        <c:tickLblPos val="nextTo"/>
        <c:txPr>
          <a:bodyPr rot="0" vert="horz"/>
          <a:lstStyle/>
          <a:p>
            <a:pPr>
              <a:defRPr sz="850" b="0" i="0" u="none" strike="noStrike" baseline="0">
                <a:solidFill>
                  <a:srgbClr val="000000"/>
                </a:solidFill>
                <a:latin typeface="Calibri"/>
                <a:ea typeface="Calibri"/>
                <a:cs typeface="Calibri"/>
              </a:defRPr>
            </a:pPr>
            <a:endParaRPr lang="es-CL"/>
          </a:p>
        </c:txPr>
        <c:crossAx val="-2139338400"/>
        <c:crosses val="autoZero"/>
        <c:auto val="1"/>
        <c:lblAlgn val="ctr"/>
        <c:lblOffset val="100"/>
        <c:noMultiLvlLbl val="0"/>
      </c:catAx>
      <c:valAx>
        <c:axId val="-2139338400"/>
        <c:scaling>
          <c:orientation val="minMax"/>
          <c:max val="26000000"/>
          <c:min val="0"/>
        </c:scaling>
        <c:delete val="0"/>
        <c:axPos val="l"/>
        <c:majorGridlines/>
        <c:numFmt formatCode="#,##0_ ;\-#,##0\ "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CL"/>
          </a:p>
        </c:txPr>
        <c:crossAx val="-2139340360"/>
        <c:crosses val="autoZero"/>
        <c:crossBetween val="between"/>
        <c:majorUnit val="2000000"/>
      </c:valAx>
      <c:catAx>
        <c:axId val="-2139338008"/>
        <c:scaling>
          <c:orientation val="minMax"/>
        </c:scaling>
        <c:delete val="1"/>
        <c:axPos val="b"/>
        <c:numFmt formatCode="General" sourceLinked="1"/>
        <c:majorTickMark val="out"/>
        <c:minorTickMark val="none"/>
        <c:tickLblPos val="nextTo"/>
        <c:crossAx val="-2139339968"/>
        <c:crosses val="autoZero"/>
        <c:auto val="1"/>
        <c:lblAlgn val="ctr"/>
        <c:lblOffset val="100"/>
        <c:noMultiLvlLbl val="0"/>
      </c:catAx>
      <c:valAx>
        <c:axId val="-2139339968"/>
        <c:scaling>
          <c:orientation val="minMax"/>
          <c:max val="140"/>
        </c:scaling>
        <c:delete val="0"/>
        <c:axPos val="r"/>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CL"/>
          </a:p>
        </c:txPr>
        <c:crossAx val="-2139338008"/>
        <c:crosses val="max"/>
        <c:crossBetween val="between"/>
      </c:valAx>
    </c:plotArea>
    <c:legend>
      <c:legendPos val="b"/>
      <c:overlay val="0"/>
      <c:txPr>
        <a:bodyPr/>
        <a:lstStyle/>
        <a:p>
          <a:pPr>
            <a:defRPr sz="845" b="0" i="0" u="none" strike="noStrike" baseline="0">
              <a:solidFill>
                <a:srgbClr val="000000"/>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b="1">
                <a:solidFill>
                  <a:schemeClr val="tx2"/>
                </a:solidFill>
              </a:rPr>
              <a:t>Abonados por Tipo de Plan</a:t>
            </a:r>
            <a:r>
              <a:rPr lang="es-CL" b="1" baseline="0">
                <a:solidFill>
                  <a:schemeClr val="tx2"/>
                </a:solidFill>
              </a:rPr>
              <a:t> (Dic.)</a:t>
            </a:r>
            <a:endParaRPr lang="es-CL" b="1">
              <a:solidFill>
                <a:schemeClr val="tx2"/>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0"/>
          <c:tx>
            <c:v>CONTRATO</c:v>
          </c:tx>
          <c:spPr>
            <a:ln w="28575" cap="rnd">
              <a:solidFill>
                <a:srgbClr val="0070C0"/>
              </a:solidFill>
              <a:round/>
            </a:ln>
            <a:effectLst/>
          </c:spPr>
          <c:marker>
            <c:symbol val="none"/>
          </c:marker>
          <c:cat>
            <c:numRef>
              <c:f>'3.2.Abonados por plan comercial'!$B$7:$B$27</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'3.2.Abonados por plan comercial'!$D$7:$D$27</c:f>
              <c:numCache>
                <c:formatCode>#,##0</c:formatCode>
                <c:ptCount val="21"/>
                <c:pt idx="0">
                  <c:v>1068130</c:v>
                </c:pt>
                <c:pt idx="1">
                  <c:v>1290852</c:v>
                </c:pt>
                <c:pt idx="2">
                  <c:v>1382871</c:v>
                </c:pt>
                <c:pt idx="3">
                  <c:v>1473310</c:v>
                </c:pt>
                <c:pt idx="4">
                  <c:v>1616653</c:v>
                </c:pt>
                <c:pt idx="5">
                  <c:v>1931459</c:v>
                </c:pt>
                <c:pt idx="6">
                  <c:v>2644224</c:v>
                </c:pt>
                <c:pt idx="7">
                  <c:v>3523166</c:v>
                </c:pt>
                <c:pt idx="8">
                  <c:v>4033678</c:v>
                </c:pt>
                <c:pt idx="9">
                  <c:v>4517200</c:v>
                </c:pt>
                <c:pt idx="10">
                  <c:v>5786405</c:v>
                </c:pt>
                <c:pt idx="11">
                  <c:v>6429681</c:v>
                </c:pt>
                <c:pt idx="12">
                  <c:v>6657716</c:v>
                </c:pt>
                <c:pt idx="13">
                  <c:v>7031350</c:v>
                </c:pt>
                <c:pt idx="14">
                  <c:v>7375577</c:v>
                </c:pt>
                <c:pt idx="15">
                  <c:v>7638385</c:v>
                </c:pt>
                <c:pt idx="16">
                  <c:v>8556131</c:v>
                </c:pt>
                <c:pt idx="17">
                  <c:v>9878035</c:v>
                </c:pt>
                <c:pt idx="18">
                  <c:v>12051532</c:v>
                </c:pt>
                <c:pt idx="19">
                  <c:v>13431953</c:v>
                </c:pt>
                <c:pt idx="20">
                  <c:v>14943390</c:v>
                </c:pt>
              </c:numCache>
            </c:numRef>
          </c:val>
          <c:smooth val="0"/>
        </c:ser>
        <c:ser>
          <c:idx val="3"/>
          <c:order val="1"/>
          <c:tx>
            <c:v>PREPAGO</c:v>
          </c:tx>
          <c:spPr>
            <a:ln w="28575" cap="rnd">
              <a:solidFill>
                <a:srgbClr val="C00000"/>
              </a:solidFill>
              <a:round/>
            </a:ln>
            <a:effectLst/>
          </c:spPr>
          <c:marker>
            <c:symbol val="none"/>
          </c:marker>
          <c:cat>
            <c:numRef>
              <c:f>'3.2.Abonados por plan comercial'!$B$7:$B$27</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'3.2.Abonados por plan comercial'!$G$7:$G$27</c:f>
              <c:numCache>
                <c:formatCode>#,##0</c:formatCode>
                <c:ptCount val="21"/>
                <c:pt idx="0">
                  <c:v>2333395</c:v>
                </c:pt>
                <c:pt idx="1">
                  <c:v>3809931</c:v>
                </c:pt>
                <c:pt idx="2">
                  <c:v>4861439</c:v>
                </c:pt>
                <c:pt idx="3">
                  <c:v>5794971</c:v>
                </c:pt>
                <c:pt idx="4">
                  <c:v>7644732</c:v>
                </c:pt>
                <c:pt idx="5">
                  <c:v>8638113</c:v>
                </c:pt>
                <c:pt idx="6">
                  <c:v>9806577</c:v>
                </c:pt>
                <c:pt idx="7">
                  <c:v>10432036</c:v>
                </c:pt>
                <c:pt idx="8">
                  <c:v>10762915</c:v>
                </c:pt>
                <c:pt idx="9">
                  <c:v>11933023</c:v>
                </c:pt>
                <c:pt idx="10">
                  <c:v>14065837</c:v>
                </c:pt>
                <c:pt idx="11">
                  <c:v>15885567</c:v>
                </c:pt>
                <c:pt idx="12">
                  <c:v>17283257</c:v>
                </c:pt>
                <c:pt idx="13">
                  <c:v>16629989</c:v>
                </c:pt>
                <c:pt idx="14">
                  <c:v>16305141</c:v>
                </c:pt>
                <c:pt idx="15">
                  <c:v>15567968</c:v>
                </c:pt>
                <c:pt idx="16">
                  <c:v>14746472</c:v>
                </c:pt>
                <c:pt idx="17">
                  <c:v>13135112</c:v>
                </c:pt>
                <c:pt idx="18">
                  <c:v>13127449</c:v>
                </c:pt>
                <c:pt idx="19">
                  <c:v>11619715</c:v>
                </c:pt>
                <c:pt idx="20">
                  <c:v>10124859</c:v>
                </c:pt>
              </c:numCache>
            </c:numRef>
          </c:val>
          <c:smooth val="0"/>
        </c:ser>
        <c:dLbls>
          <c:showLegendKey val="0"/>
          <c:showVal val="0"/>
          <c:showCatName val="0"/>
          <c:showSerName val="0"/>
          <c:showPercent val="0"/>
          <c:showBubbleSize val="0"/>
        </c:dLbls>
        <c:smooth val="0"/>
        <c:axId val="-2139337224"/>
        <c:axId val="-2139340752"/>
      </c:lineChart>
      <c:catAx>
        <c:axId val="-213933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s-CL"/>
          </a:p>
        </c:txPr>
        <c:crossAx val="-2139340752"/>
        <c:crosses val="autoZero"/>
        <c:auto val="1"/>
        <c:lblAlgn val="ctr"/>
        <c:lblOffset val="100"/>
        <c:noMultiLvlLbl val="0"/>
      </c:catAx>
      <c:valAx>
        <c:axId val="-2139340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s-CL"/>
          </a:p>
        </c:txPr>
        <c:crossAx val="-2139337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chemeClr val="tx2"/>
                </a:solidFill>
                <a:latin typeface="Calibri"/>
                <a:ea typeface="Calibri"/>
                <a:cs typeface="Calibri"/>
              </a:defRPr>
            </a:pPr>
            <a:r>
              <a:rPr lang="es-CL" sz="1800" b="1" i="0" u="none" strike="noStrike" baseline="0">
                <a:solidFill>
                  <a:schemeClr val="tx2"/>
                </a:solidFill>
                <a:latin typeface="Calibri"/>
                <a:cs typeface="Calibri"/>
              </a:rPr>
              <a:t>Abonados Móviles </a:t>
            </a:r>
          </a:p>
          <a:p>
            <a:pPr>
              <a:defRPr sz="1000" b="0" i="0" u="none" strike="noStrike" baseline="0">
                <a:solidFill>
                  <a:schemeClr val="tx2"/>
                </a:solidFill>
                <a:latin typeface="Calibri"/>
                <a:ea typeface="Calibri"/>
                <a:cs typeface="Calibri"/>
              </a:defRPr>
            </a:pPr>
            <a:r>
              <a:rPr lang="es-CL" sz="1000" b="1" i="0" u="none" strike="noStrike" baseline="0">
                <a:solidFill>
                  <a:schemeClr val="tx2"/>
                </a:solidFill>
                <a:latin typeface="Calibri"/>
                <a:cs typeface="Calibri"/>
              </a:rPr>
              <a:t>(% Part. De Mercado - Mar. 2021)</a:t>
            </a:r>
            <a:endParaRPr lang="es-CL">
              <a:solidFill>
                <a:schemeClr val="tx2"/>
              </a:solidFill>
            </a:endParaRPr>
          </a:p>
        </c:rich>
      </c:tx>
      <c:layout/>
      <c:overlay val="1"/>
    </c:title>
    <c:autoTitleDeleted val="0"/>
    <c:view3D>
      <c:rotX val="20"/>
      <c:rotY val="20"/>
      <c:depthPercent val="110"/>
      <c:rAngAx val="0"/>
      <c:perspective val="20"/>
    </c:view3D>
    <c:floor>
      <c:thickness val="0"/>
    </c:floor>
    <c:sideWall>
      <c:thickness val="0"/>
    </c:sideWall>
    <c:backWall>
      <c:thickness val="0"/>
    </c:backWall>
    <c:plotArea>
      <c:layout>
        <c:manualLayout>
          <c:layoutTarget val="inner"/>
          <c:xMode val="edge"/>
          <c:yMode val="edge"/>
          <c:x val="8.44374453193351E-2"/>
          <c:y val="0.20601851851851899"/>
          <c:w val="0.65434798775153102"/>
          <c:h val="0.77314814814814803"/>
        </c:manualLayout>
      </c:layout>
      <c:pie3DChart>
        <c:varyColors val="1"/>
        <c:ser>
          <c:idx val="0"/>
          <c:order val="0"/>
          <c:dPt>
            <c:idx val="0"/>
            <c:bubble3D val="0"/>
            <c:explosion val="13"/>
            <c:spPr>
              <a:solidFill>
                <a:srgbClr val="C00000"/>
              </a:solidFill>
            </c:spPr>
          </c:dPt>
          <c:dPt>
            <c:idx val="1"/>
            <c:bubble3D val="0"/>
            <c:explosion val="24"/>
            <c:spPr>
              <a:solidFill>
                <a:schemeClr val="accent1"/>
              </a:solidFill>
              <a:scene3d>
                <a:camera prst="orthographicFront"/>
                <a:lightRig rig="threePt" dir="t"/>
              </a:scene3d>
              <a:sp3d prstMaterial="matte"/>
            </c:spPr>
          </c:dPt>
          <c:dPt>
            <c:idx val="2"/>
            <c:bubble3D val="0"/>
            <c:explosion val="12"/>
            <c:spPr>
              <a:solidFill>
                <a:schemeClr val="tx2">
                  <a:lumMod val="40000"/>
                  <a:lumOff val="60000"/>
                </a:schemeClr>
              </a:solidFill>
            </c:spPr>
          </c:dPt>
          <c:dPt>
            <c:idx val="3"/>
            <c:bubble3D val="0"/>
          </c:dPt>
          <c:dLbls>
            <c:dLbl>
              <c:idx val="0"/>
              <c:layout>
                <c:manualLayout>
                  <c:x val="-7.3933108694007501E-4"/>
                  <c:y val="-6.751027504198629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3.69942559840774E-2"/>
                  <c:y val="3.935995138871310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5156170888838499E-2"/>
                  <c:y val="-4.733152728899239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4.1047308110876398E-3"/>
                  <c:y val="-3.3184292477909702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showLegendKey val="0"/>
              <c:showVal val="1"/>
              <c:showCatName val="1"/>
              <c:showSerName val="0"/>
              <c:showPercent val="0"/>
              <c:showBubbleSize val="0"/>
              <c:extLst>
                <c:ext xmlns:c15="http://schemas.microsoft.com/office/drawing/2012/chart" uri="{CE6537A1-D6FC-4f65-9D91-7224C49458BB}">
                  <c15:layout/>
                </c:ext>
              </c:extLst>
            </c:dLbl>
            <c:dLbl>
              <c:idx val="5"/>
              <c:delete val="1"/>
              <c:extLst>
                <c:ext xmlns:c15="http://schemas.microsoft.com/office/drawing/2012/chart" uri="{CE6537A1-D6FC-4f65-9D91-7224C49458BB}"/>
              </c:extLst>
            </c:dLbl>
            <c:numFmt formatCode="0.0%" sourceLinked="0"/>
            <c:spPr>
              <a:noFill/>
              <a:ln>
                <a:noFill/>
              </a:ln>
              <a:effectLst/>
            </c:spPr>
            <c:txPr>
              <a:bodyPr/>
              <a:lstStyle/>
              <a:p>
                <a:pPr>
                  <a:defRPr sz="1000" b="0" i="0" u="none" strike="noStrike" baseline="0">
                    <a:solidFill>
                      <a:schemeClr val="tx2"/>
                    </a:solidFill>
                    <a:latin typeface="Calibri"/>
                    <a:ea typeface="Calibri"/>
                    <a:cs typeface="Calibri"/>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'3.4.Participación de Mercado'!$S$29:$S$33</c:f>
              <c:strCache>
                <c:ptCount val="5"/>
                <c:pt idx="0">
                  <c:v>Claro</c:v>
                </c:pt>
                <c:pt idx="1">
                  <c:v>ENTEL PCS</c:v>
                </c:pt>
                <c:pt idx="2">
                  <c:v>Movistar</c:v>
                </c:pt>
                <c:pt idx="3">
                  <c:v>WOM</c:v>
                </c:pt>
                <c:pt idx="4">
                  <c:v>Otros</c:v>
                </c:pt>
              </c:strCache>
            </c:strRef>
          </c:cat>
          <c:val>
            <c:numRef>
              <c:f>'3.4.Participación de Mercado'!$T$29:$T$33</c:f>
              <c:numCache>
                <c:formatCode>0.00%</c:formatCode>
                <c:ptCount val="5"/>
                <c:pt idx="0">
                  <c:v>0.21026936144066879</c:v>
                </c:pt>
                <c:pt idx="1">
                  <c:v>0.32309575660005363</c:v>
                </c:pt>
                <c:pt idx="2">
                  <c:v>0.24443057122811024</c:v>
                </c:pt>
                <c:pt idx="3">
                  <c:v>0.20431658810702413</c:v>
                </c:pt>
                <c:pt idx="4">
                  <c:v>1.7484144104772083E-2</c:v>
                </c:pt>
              </c:numCache>
            </c:numRef>
          </c:val>
        </c:ser>
        <c:dLbls>
          <c:showLegendKey val="0"/>
          <c:showVal val="0"/>
          <c:showCatName val="0"/>
          <c:showSerName val="0"/>
          <c:showPercent val="0"/>
          <c:showBubbleSize val="0"/>
          <c:showLeaderLines val="1"/>
        </c:dLbls>
      </c:pie3DChart>
      <c:spPr>
        <a:noFill/>
        <a:ln w="25400">
          <a:noFill/>
        </a:ln>
      </c:spPr>
    </c:plotArea>
    <c:legend>
      <c:legendPos val="r"/>
      <c:layout/>
      <c:overlay val="0"/>
      <c:txPr>
        <a:bodyPr/>
        <a:lstStyle/>
        <a:p>
          <a:pPr>
            <a:defRPr sz="845" b="0" i="0" u="none" strike="noStrike" baseline="0">
              <a:solidFill>
                <a:srgbClr val="000000"/>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800" b="1" i="0" u="none" strike="noStrike" baseline="0">
                <a:solidFill>
                  <a:schemeClr val="tx2"/>
                </a:solidFill>
                <a:latin typeface="Calibri"/>
                <a:cs typeface="Calibri"/>
              </a:rPr>
              <a:t>Abonados Móviles 90 días</a:t>
            </a:r>
            <a:endParaRPr lang="es-CL">
              <a:solidFill>
                <a:schemeClr val="tx2"/>
              </a:solidFill>
            </a:endParaRPr>
          </a:p>
        </c:rich>
      </c:tx>
      <c:layout>
        <c:manualLayout>
          <c:xMode val="edge"/>
          <c:yMode val="edge"/>
          <c:x val="0.2713888888888889"/>
          <c:y val="3.5928143712574849E-2"/>
        </c:manualLayout>
      </c:layout>
      <c:overlay val="1"/>
    </c:title>
    <c:autoTitleDeleted val="0"/>
    <c:plotArea>
      <c:layout>
        <c:manualLayout>
          <c:layoutTarget val="inner"/>
          <c:xMode val="edge"/>
          <c:yMode val="edge"/>
          <c:x val="0.15833333333333299"/>
          <c:y val="0.17322237414933911"/>
          <c:w val="0.76666666666666705"/>
          <c:h val="0.59002844704292201"/>
        </c:manualLayout>
      </c:layout>
      <c:barChart>
        <c:barDir val="col"/>
        <c:grouping val="clustered"/>
        <c:varyColors val="0"/>
        <c:ser>
          <c:idx val="0"/>
          <c:order val="0"/>
          <c:tx>
            <c:strRef>
              <c:f>'3.9.Abonados 90 días'!$D$6</c:f>
              <c:strCache>
                <c:ptCount val="1"/>
                <c:pt idx="0">
                  <c:v>Abonados 90 días </c:v>
                </c:pt>
              </c:strCache>
            </c:strRef>
          </c:tx>
          <c:invertIfNegative val="0"/>
          <c:cat>
            <c:multiLvlStrRef>
              <c:f>'3.9.Abonados 90 días'!$B$7:$C$106</c:f>
              <c:multiLvlStrCache>
                <c:ptCount val="100"/>
                <c:lvl>
                  <c:pt idx="0">
                    <c:v>Mar</c:v>
                  </c:pt>
                  <c:pt idx="1">
                    <c:v>Abr</c:v>
                  </c:pt>
                  <c:pt idx="2">
                    <c:v>May</c:v>
                  </c:pt>
                  <c:pt idx="3">
                    <c:v>Jun</c:v>
                  </c:pt>
                  <c:pt idx="4">
                    <c:v>Jul</c:v>
                  </c:pt>
                  <c:pt idx="5">
                    <c:v>Ago</c:v>
                  </c:pt>
                  <c:pt idx="6">
                    <c:v>Sep</c:v>
                  </c:pt>
                  <c:pt idx="7">
                    <c:v>Oct</c:v>
                  </c:pt>
                  <c:pt idx="8">
                    <c:v>Nov</c:v>
                  </c:pt>
                  <c:pt idx="9">
                    <c:v>Dic</c:v>
                  </c:pt>
                  <c:pt idx="10">
                    <c:v>Ene</c:v>
                  </c:pt>
                  <c:pt idx="11">
                    <c:v>Feb</c:v>
                  </c:pt>
                  <c:pt idx="12">
                    <c:v>Mar</c:v>
                  </c:pt>
                  <c:pt idx="13">
                    <c:v>Abr</c:v>
                  </c:pt>
                  <c:pt idx="14">
                    <c:v>May</c:v>
                  </c:pt>
                  <c:pt idx="15">
                    <c:v>Jun</c:v>
                  </c:pt>
                  <c:pt idx="16">
                    <c:v>Jul</c:v>
                  </c:pt>
                  <c:pt idx="17">
                    <c:v>Ago</c:v>
                  </c:pt>
                  <c:pt idx="18">
                    <c:v>Sep</c:v>
                  </c:pt>
                  <c:pt idx="19">
                    <c:v>Oct</c:v>
                  </c:pt>
                  <c:pt idx="20">
                    <c:v>Nov</c:v>
                  </c:pt>
                  <c:pt idx="21">
                    <c:v>Dic</c:v>
                  </c:pt>
                  <c:pt idx="22">
                    <c:v>Ene</c:v>
                  </c:pt>
                  <c:pt idx="23">
                    <c:v>Feb</c:v>
                  </c:pt>
                  <c:pt idx="24">
                    <c:v>Mar</c:v>
                  </c:pt>
                  <c:pt idx="25">
                    <c:v>Abr</c:v>
                  </c:pt>
                  <c:pt idx="26">
                    <c:v>May</c:v>
                  </c:pt>
                  <c:pt idx="27">
                    <c:v>Jun</c:v>
                  </c:pt>
                  <c:pt idx="28">
                    <c:v>Jul</c:v>
                  </c:pt>
                  <c:pt idx="29">
                    <c:v>Ago</c:v>
                  </c:pt>
                  <c:pt idx="30">
                    <c:v>Sep</c:v>
                  </c:pt>
                  <c:pt idx="31">
                    <c:v>Oct</c:v>
                  </c:pt>
                  <c:pt idx="32">
                    <c:v>Nov</c:v>
                  </c:pt>
                  <c:pt idx="33">
                    <c:v>Dic</c:v>
                  </c:pt>
                  <c:pt idx="34">
                    <c:v>Ene</c:v>
                  </c:pt>
                  <c:pt idx="35">
                    <c:v>Feb</c:v>
                  </c:pt>
                  <c:pt idx="36">
                    <c:v>Mar</c:v>
                  </c:pt>
                  <c:pt idx="37">
                    <c:v>Abr</c:v>
                  </c:pt>
                  <c:pt idx="38">
                    <c:v>May</c:v>
                  </c:pt>
                  <c:pt idx="39">
                    <c:v>Jun</c:v>
                  </c:pt>
                  <c:pt idx="40">
                    <c:v>Jul</c:v>
                  </c:pt>
                  <c:pt idx="41">
                    <c:v>Ago</c:v>
                  </c:pt>
                  <c:pt idx="42">
                    <c:v>Sep</c:v>
                  </c:pt>
                  <c:pt idx="43">
                    <c:v>Oct</c:v>
                  </c:pt>
                  <c:pt idx="44">
                    <c:v>Nov</c:v>
                  </c:pt>
                  <c:pt idx="45">
                    <c:v>Dic</c:v>
                  </c:pt>
                  <c:pt idx="46">
                    <c:v>Ene</c:v>
                  </c:pt>
                  <c:pt idx="47">
                    <c:v>Feb</c:v>
                  </c:pt>
                  <c:pt idx="48">
                    <c:v>Mar</c:v>
                  </c:pt>
                  <c:pt idx="49">
                    <c:v>Abr</c:v>
                  </c:pt>
                  <c:pt idx="50">
                    <c:v>May</c:v>
                  </c:pt>
                  <c:pt idx="51">
                    <c:v>Jun</c:v>
                  </c:pt>
                  <c:pt idx="52">
                    <c:v>Jul</c:v>
                  </c:pt>
                  <c:pt idx="53">
                    <c:v>Ago</c:v>
                  </c:pt>
                  <c:pt idx="54">
                    <c:v>Sep</c:v>
                  </c:pt>
                  <c:pt idx="55">
                    <c:v>Oct</c:v>
                  </c:pt>
                  <c:pt idx="56">
                    <c:v>Nov</c:v>
                  </c:pt>
                  <c:pt idx="57">
                    <c:v>Dic</c:v>
                  </c:pt>
                  <c:pt idx="58">
                    <c:v>Ene</c:v>
                  </c:pt>
                  <c:pt idx="59">
                    <c:v>Feb</c:v>
                  </c:pt>
                  <c:pt idx="60">
                    <c:v>Mar</c:v>
                  </c:pt>
                  <c:pt idx="61">
                    <c:v>Abr</c:v>
                  </c:pt>
                  <c:pt idx="62">
                    <c:v>May</c:v>
                  </c:pt>
                  <c:pt idx="63">
                    <c:v>Jun</c:v>
                  </c:pt>
                  <c:pt idx="64">
                    <c:v>Jul</c:v>
                  </c:pt>
                  <c:pt idx="65">
                    <c:v>Ago</c:v>
                  </c:pt>
                  <c:pt idx="66">
                    <c:v>Sep</c:v>
                  </c:pt>
                  <c:pt idx="67">
                    <c:v>Oct</c:v>
                  </c:pt>
                  <c:pt idx="68">
                    <c:v>Nov</c:v>
                  </c:pt>
                  <c:pt idx="69">
                    <c:v>Dic</c:v>
                  </c:pt>
                  <c:pt idx="70">
                    <c:v>Ene</c:v>
                  </c:pt>
                  <c:pt idx="71">
                    <c:v>Feb</c:v>
                  </c:pt>
                  <c:pt idx="72">
                    <c:v>Mar</c:v>
                  </c:pt>
                  <c:pt idx="73">
                    <c:v>Abr</c:v>
                  </c:pt>
                  <c:pt idx="74">
                    <c:v>May</c:v>
                  </c:pt>
                  <c:pt idx="75">
                    <c:v>Jun</c:v>
                  </c:pt>
                  <c:pt idx="76">
                    <c:v>Jul</c:v>
                  </c:pt>
                  <c:pt idx="77">
                    <c:v>Ago</c:v>
                  </c:pt>
                  <c:pt idx="78">
                    <c:v>Sep</c:v>
                  </c:pt>
                  <c:pt idx="79">
                    <c:v>Oct</c:v>
                  </c:pt>
                  <c:pt idx="80">
                    <c:v>Nov</c:v>
                  </c:pt>
                  <c:pt idx="81">
                    <c:v>Dic</c:v>
                  </c:pt>
                  <c:pt idx="82">
                    <c:v>Ene</c:v>
                  </c:pt>
                  <c:pt idx="83">
                    <c:v>Feb</c:v>
                  </c:pt>
                  <c:pt idx="84">
                    <c:v>Mar</c:v>
                  </c:pt>
                  <c:pt idx="85">
                    <c:v>Abr</c:v>
                  </c:pt>
                  <c:pt idx="86">
                    <c:v>May</c:v>
                  </c:pt>
                  <c:pt idx="87">
                    <c:v>Jun</c:v>
                  </c:pt>
                  <c:pt idx="88">
                    <c:v>Jul</c:v>
                  </c:pt>
                  <c:pt idx="89">
                    <c:v>Ago</c:v>
                  </c:pt>
                  <c:pt idx="90">
                    <c:v>Sep</c:v>
                  </c:pt>
                  <c:pt idx="91">
                    <c:v>Oct</c:v>
                  </c:pt>
                  <c:pt idx="92">
                    <c:v>Nov</c:v>
                  </c:pt>
                  <c:pt idx="93">
                    <c:v>Dic</c:v>
                  </c:pt>
                  <c:pt idx="94">
                    <c:v>Ene</c:v>
                  </c:pt>
                  <c:pt idx="95">
                    <c:v>Feb</c:v>
                  </c:pt>
                  <c:pt idx="96">
                    <c:v>Mar</c:v>
                  </c:pt>
                  <c:pt idx="97">
                    <c:v>Abr</c:v>
                  </c:pt>
                  <c:pt idx="98">
                    <c:v>May</c:v>
                  </c:pt>
                  <c:pt idx="99">
                    <c:v>Jun</c:v>
                  </c:pt>
                </c:lvl>
                <c:lvl>
                  <c:pt idx="0">
                    <c:v>2013</c:v>
                  </c:pt>
                  <c:pt idx="10">
                    <c:v>2014</c:v>
                  </c:pt>
                  <c:pt idx="22">
                    <c:v>2015</c:v>
                  </c:pt>
                  <c:pt idx="34">
                    <c:v>2016</c:v>
                  </c:pt>
                  <c:pt idx="46">
                    <c:v>2017</c:v>
                  </c:pt>
                  <c:pt idx="58">
                    <c:v>2018</c:v>
                  </c:pt>
                  <c:pt idx="70">
                    <c:v>2019</c:v>
                  </c:pt>
                  <c:pt idx="82">
                    <c:v>2020</c:v>
                  </c:pt>
                  <c:pt idx="94">
                    <c:v>2021</c:v>
                  </c:pt>
                </c:lvl>
              </c:multiLvlStrCache>
            </c:multiLvlStrRef>
          </c:cat>
          <c:val>
            <c:numRef>
              <c:f>'3.9.Abonados 90 días'!$D$7:$D$106</c:f>
              <c:numCache>
                <c:formatCode>#,##0_ ;\-#,##0\ </c:formatCode>
                <c:ptCount val="100"/>
                <c:pt idx="0">
                  <c:v>27174429</c:v>
                </c:pt>
                <c:pt idx="1">
                  <c:v>27256799</c:v>
                </c:pt>
                <c:pt idx="2">
                  <c:v>27249896</c:v>
                </c:pt>
                <c:pt idx="3">
                  <c:v>27242396</c:v>
                </c:pt>
                <c:pt idx="4">
                  <c:v>27430194</c:v>
                </c:pt>
                <c:pt idx="5">
                  <c:v>27567464</c:v>
                </c:pt>
                <c:pt idx="6">
                  <c:v>27110010</c:v>
                </c:pt>
                <c:pt idx="7">
                  <c:v>26919316</c:v>
                </c:pt>
                <c:pt idx="8">
                  <c:v>26880609</c:v>
                </c:pt>
                <c:pt idx="9">
                  <c:v>27524963</c:v>
                </c:pt>
                <c:pt idx="10">
                  <c:v>27646717</c:v>
                </c:pt>
                <c:pt idx="11">
                  <c:v>27499992</c:v>
                </c:pt>
                <c:pt idx="12">
                  <c:v>27562088</c:v>
                </c:pt>
                <c:pt idx="13">
                  <c:v>27401040</c:v>
                </c:pt>
                <c:pt idx="14">
                  <c:v>26955717</c:v>
                </c:pt>
                <c:pt idx="15">
                  <c:v>26994609</c:v>
                </c:pt>
                <c:pt idx="16">
                  <c:v>27169188</c:v>
                </c:pt>
                <c:pt idx="17">
                  <c:v>27061687</c:v>
                </c:pt>
                <c:pt idx="18">
                  <c:v>26939071</c:v>
                </c:pt>
                <c:pt idx="19">
                  <c:v>26516500</c:v>
                </c:pt>
                <c:pt idx="20">
                  <c:v>26687326</c:v>
                </c:pt>
                <c:pt idx="21">
                  <c:v>27578143</c:v>
                </c:pt>
                <c:pt idx="22">
                  <c:v>27489223</c:v>
                </c:pt>
                <c:pt idx="23">
                  <c:v>27471553</c:v>
                </c:pt>
                <c:pt idx="24">
                  <c:v>27750473</c:v>
                </c:pt>
                <c:pt idx="25">
                  <c:v>27170692</c:v>
                </c:pt>
                <c:pt idx="26">
                  <c:v>27033211</c:v>
                </c:pt>
                <c:pt idx="27">
                  <c:v>27149172</c:v>
                </c:pt>
                <c:pt idx="28">
                  <c:v>26872979</c:v>
                </c:pt>
                <c:pt idx="29">
                  <c:v>27034173</c:v>
                </c:pt>
                <c:pt idx="30">
                  <c:v>26856662</c:v>
                </c:pt>
                <c:pt idx="31">
                  <c:v>26893632</c:v>
                </c:pt>
                <c:pt idx="32">
                  <c:v>26963755</c:v>
                </c:pt>
                <c:pt idx="33">
                  <c:v>27037951</c:v>
                </c:pt>
                <c:pt idx="34">
                  <c:v>27040824</c:v>
                </c:pt>
                <c:pt idx="35">
                  <c:v>26542149</c:v>
                </c:pt>
                <c:pt idx="36">
                  <c:v>26849710</c:v>
                </c:pt>
                <c:pt idx="37">
                  <c:v>26457447</c:v>
                </c:pt>
                <c:pt idx="38">
                  <c:v>26662676</c:v>
                </c:pt>
                <c:pt idx="39">
                  <c:v>26576782</c:v>
                </c:pt>
                <c:pt idx="40">
                  <c:v>26610099</c:v>
                </c:pt>
                <c:pt idx="41">
                  <c:v>26805521</c:v>
                </c:pt>
                <c:pt idx="42">
                  <c:v>26672717</c:v>
                </c:pt>
                <c:pt idx="43">
                  <c:v>26505805</c:v>
                </c:pt>
                <c:pt idx="44">
                  <c:v>26547173</c:v>
                </c:pt>
                <c:pt idx="45">
                  <c:v>27469211</c:v>
                </c:pt>
                <c:pt idx="46">
                  <c:v>27539556</c:v>
                </c:pt>
                <c:pt idx="47">
                  <c:v>26948853</c:v>
                </c:pt>
                <c:pt idx="48">
                  <c:v>26717067</c:v>
                </c:pt>
                <c:pt idx="49">
                  <c:v>26514588</c:v>
                </c:pt>
                <c:pt idx="50">
                  <c:v>26452370</c:v>
                </c:pt>
                <c:pt idx="51">
                  <c:v>26339907</c:v>
                </c:pt>
                <c:pt idx="52">
                  <c:v>26362130</c:v>
                </c:pt>
                <c:pt idx="53">
                  <c:v>26490787</c:v>
                </c:pt>
                <c:pt idx="54">
                  <c:v>26786764</c:v>
                </c:pt>
                <c:pt idx="55">
                  <c:v>26778405</c:v>
                </c:pt>
                <c:pt idx="56">
                  <c:v>26691976</c:v>
                </c:pt>
                <c:pt idx="57">
                  <c:v>27260107</c:v>
                </c:pt>
                <c:pt idx="58">
                  <c:v>27454349</c:v>
                </c:pt>
                <c:pt idx="59">
                  <c:v>27694179</c:v>
                </c:pt>
                <c:pt idx="60">
                  <c:v>27737550</c:v>
                </c:pt>
                <c:pt idx="61">
                  <c:v>27760296</c:v>
                </c:pt>
                <c:pt idx="62">
                  <c:v>27777818</c:v>
                </c:pt>
                <c:pt idx="63">
                  <c:v>27773600</c:v>
                </c:pt>
                <c:pt idx="64">
                  <c:v>27868225</c:v>
                </c:pt>
                <c:pt idx="65">
                  <c:v>28250702</c:v>
                </c:pt>
                <c:pt idx="66">
                  <c:v>28355724</c:v>
                </c:pt>
                <c:pt idx="67">
                  <c:v>28700770</c:v>
                </c:pt>
                <c:pt idx="68">
                  <c:v>28935345</c:v>
                </c:pt>
                <c:pt idx="69">
                  <c:v>29331337</c:v>
                </c:pt>
                <c:pt idx="70">
                  <c:v>29491024</c:v>
                </c:pt>
                <c:pt idx="71">
                  <c:v>29679237</c:v>
                </c:pt>
                <c:pt idx="72">
                  <c:v>29775295</c:v>
                </c:pt>
                <c:pt idx="73">
                  <c:v>29924167</c:v>
                </c:pt>
                <c:pt idx="74">
                  <c:v>30039747</c:v>
                </c:pt>
                <c:pt idx="75">
                  <c:v>30035533</c:v>
                </c:pt>
                <c:pt idx="76">
                  <c:v>29914508</c:v>
                </c:pt>
                <c:pt idx="77">
                  <c:v>29819526</c:v>
                </c:pt>
                <c:pt idx="78">
                  <c:v>29541515</c:v>
                </c:pt>
                <c:pt idx="79">
                  <c:v>29467889</c:v>
                </c:pt>
                <c:pt idx="80">
                  <c:v>29266254</c:v>
                </c:pt>
                <c:pt idx="81">
                  <c:v>29183632</c:v>
                </c:pt>
                <c:pt idx="82">
                  <c:v>29079792</c:v>
                </c:pt>
                <c:pt idx="83">
                  <c:v>28981844</c:v>
                </c:pt>
                <c:pt idx="84">
                  <c:v>28841431</c:v>
                </c:pt>
                <c:pt idx="85">
                  <c:v>28526784</c:v>
                </c:pt>
                <c:pt idx="86">
                  <c:v>28301120</c:v>
                </c:pt>
                <c:pt idx="87">
                  <c:v>28108523</c:v>
                </c:pt>
                <c:pt idx="88">
                  <c:v>28166641</c:v>
                </c:pt>
                <c:pt idx="89">
                  <c:v>28642033</c:v>
                </c:pt>
                <c:pt idx="90">
                  <c:v>28609093</c:v>
                </c:pt>
                <c:pt idx="91">
                  <c:v>28542251</c:v>
                </c:pt>
                <c:pt idx="92">
                  <c:v>28491894</c:v>
                </c:pt>
                <c:pt idx="93">
                  <c:v>28678391</c:v>
                </c:pt>
                <c:pt idx="94">
                  <c:v>28752211</c:v>
                </c:pt>
                <c:pt idx="95">
                  <c:v>28938768</c:v>
                </c:pt>
                <c:pt idx="96">
                  <c:v>28384493</c:v>
                </c:pt>
                <c:pt idx="97">
                  <c:v>28629528</c:v>
                </c:pt>
                <c:pt idx="98">
                  <c:v>28082081</c:v>
                </c:pt>
                <c:pt idx="99">
                  <c:v>28183255</c:v>
                </c:pt>
              </c:numCache>
            </c:numRef>
          </c:val>
        </c:ser>
        <c:dLbls>
          <c:showLegendKey val="0"/>
          <c:showVal val="0"/>
          <c:showCatName val="0"/>
          <c:showSerName val="0"/>
          <c:showPercent val="0"/>
          <c:showBubbleSize val="0"/>
        </c:dLbls>
        <c:gapWidth val="150"/>
        <c:axId val="2135076344"/>
        <c:axId val="2135075952"/>
      </c:barChart>
      <c:catAx>
        <c:axId val="2135076344"/>
        <c:scaling>
          <c:orientation val="minMax"/>
        </c:scaling>
        <c:delete val="0"/>
        <c:axPos val="b"/>
        <c:numFmt formatCode="General" sourceLinked="1"/>
        <c:majorTickMark val="out"/>
        <c:minorTickMark val="none"/>
        <c:tickLblPos val="nextTo"/>
        <c:txPr>
          <a:bodyPr rot="-5400000" vert="horz"/>
          <a:lstStyle/>
          <a:p>
            <a:pPr>
              <a:defRPr sz="900" b="0" i="0" u="none" strike="noStrike" baseline="0">
                <a:solidFill>
                  <a:srgbClr val="000000"/>
                </a:solidFill>
                <a:latin typeface="Calibri"/>
                <a:ea typeface="Calibri"/>
                <a:cs typeface="Calibri"/>
              </a:defRPr>
            </a:pPr>
            <a:endParaRPr lang="es-CL"/>
          </a:p>
        </c:txPr>
        <c:crossAx val="2135075952"/>
        <c:crosses val="autoZero"/>
        <c:auto val="1"/>
        <c:lblAlgn val="ctr"/>
        <c:lblOffset val="100"/>
        <c:noMultiLvlLbl val="0"/>
      </c:catAx>
      <c:valAx>
        <c:axId val="2135075952"/>
        <c:scaling>
          <c:orientation val="minMax"/>
          <c:max val="31000000"/>
          <c:min val="25000000"/>
        </c:scaling>
        <c:delete val="0"/>
        <c:axPos val="l"/>
        <c:majorGridlines/>
        <c:numFmt formatCode="#,##0_ ;\-#,##0\ "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s-CL"/>
          </a:p>
        </c:txPr>
        <c:crossAx val="2135076344"/>
        <c:crosses val="autoZero"/>
        <c:crossBetween val="between"/>
      </c:valAx>
    </c:plotArea>
    <c:legend>
      <c:legendPos val="b"/>
      <c:overlay val="0"/>
      <c:txPr>
        <a:bodyPr/>
        <a:lstStyle/>
        <a:p>
          <a:pPr>
            <a:defRPr sz="845" b="0" i="0" u="none" strike="noStrike" baseline="0">
              <a:solidFill>
                <a:srgbClr val="000000"/>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0</xdr:colOff>
      <xdr:row>5</xdr:row>
      <xdr:rowOff>0</xdr:rowOff>
    </xdr:to>
    <xdr:sp macro="" textlink="">
      <xdr:nvSpPr>
        <xdr:cNvPr id="1213" name="Rectangle 3"/>
        <xdr:cNvSpPr>
          <a:spLocks noChangeArrowheads="1"/>
        </xdr:cNvSpPr>
      </xdr:nvSpPr>
      <xdr:spPr bwMode="auto">
        <a:xfrm rot="5400000">
          <a:off x="461962" y="747713"/>
          <a:ext cx="147637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56030</xdr:colOff>
      <xdr:row>0</xdr:row>
      <xdr:rowOff>28575</xdr:rowOff>
    </xdr:from>
    <xdr:to>
      <xdr:col>0</xdr:col>
      <xdr:colOff>1151404</xdr:colOff>
      <xdr:row>2</xdr:row>
      <xdr:rowOff>190500</xdr:rowOff>
    </xdr:to>
    <xdr:pic>
      <xdr:nvPicPr>
        <xdr:cNvPr id="1214" name="Picture 0" descr="SUBTEL_rgb.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030" y="28575"/>
          <a:ext cx="1095374" cy="1002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4</xdr:row>
      <xdr:rowOff>219075</xdr:rowOff>
    </xdr:to>
    <xdr:pic>
      <xdr:nvPicPr>
        <xdr:cNvPr id="2513"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463838</xdr:colOff>
      <xdr:row>175</xdr:row>
      <xdr:rowOff>49695</xdr:rowOff>
    </xdr:from>
    <xdr:ext cx="3295224" cy="3750780"/>
    <xdr:sp macro="" textlink="">
      <xdr:nvSpPr>
        <xdr:cNvPr id="5" name="Text Box 66"/>
        <xdr:cNvSpPr txBox="1">
          <a:spLocks noChangeArrowheads="1"/>
        </xdr:cNvSpPr>
      </xdr:nvSpPr>
      <xdr:spPr bwMode="auto">
        <a:xfrm>
          <a:off x="463838" y="33015720"/>
          <a:ext cx="3295224" cy="375078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noAutofit/>
        </a:bodyPr>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 </a:t>
          </a:r>
          <a:r>
            <a:rPr lang="es-CL" sz="900" b="0" i="0" u="none" strike="noStrike" baseline="0">
              <a:solidFill>
                <a:srgbClr val="000000"/>
              </a:solidFill>
              <a:latin typeface="Arial"/>
              <a:cs typeface="Arial"/>
            </a:rPr>
            <a:t>Esto es que hayan emitido o recibido una llamada tasable (aquella que es medible y su registro es tarificado,  lo que no necesariamente implica que sea facturable) entre el primero y el último día del mes en cuestión, ambos días inclusive.</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Penetración cada 100 hab. Calculada como el número de abonados por  habitante multiplicado por 100.  Los valores de penetración por habitantes se han calculado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a:p>
          <a:pPr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En esta estadística se incluyen las concesionarias de servicio móvil de radiocomunicaciones especializado (Trunking Digital). </a:t>
          </a:r>
        </a:p>
        <a:p>
          <a:pPr algn="l" rtl="0">
            <a:defRPr sz="1000"/>
          </a:pPr>
          <a:endParaRPr lang="es-CL" sz="900" b="0" i="0" u="none" strike="noStrike" baseline="0">
            <a:solidFill>
              <a:srgbClr val="000000"/>
            </a:solidFill>
            <a:latin typeface="Arial"/>
            <a:cs typeface="Arial"/>
          </a:endParaRPr>
        </a:p>
      </xdr:txBody>
    </xdr:sp>
    <xdr:clientData/>
  </xdr:oneCellAnchor>
  <xdr:twoCellAnchor>
    <xdr:from>
      <xdr:col>5</xdr:col>
      <xdr:colOff>149087</xdr:colOff>
      <xdr:row>175</xdr:row>
      <xdr:rowOff>66261</xdr:rowOff>
    </xdr:from>
    <xdr:to>
      <xdr:col>10</xdr:col>
      <xdr:colOff>289887</xdr:colOff>
      <xdr:row>197</xdr:row>
      <xdr:rowOff>121920</xdr:rowOff>
    </xdr:to>
    <xdr:sp macro="" textlink="">
      <xdr:nvSpPr>
        <xdr:cNvPr id="6" name="Text Box 66"/>
        <xdr:cNvSpPr txBox="1">
          <a:spLocks noChangeArrowheads="1"/>
        </xdr:cNvSpPr>
      </xdr:nvSpPr>
      <xdr:spPr bwMode="auto">
        <a:xfrm>
          <a:off x="4477247" y="20929821"/>
          <a:ext cx="3348820" cy="374373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a:t>
          </a:r>
          <a:r>
            <a:rPr lang="es-CL" sz="900" b="0" i="0" u="none" strike="noStrike" baseline="0">
              <a:solidFill>
                <a:sysClr val="windowText" lastClr="000000"/>
              </a:solidFill>
              <a:latin typeface="Arial"/>
              <a:cs typeface="Arial"/>
            </a:rPr>
            <a:t>Nextel informa cantidad de </a:t>
          </a:r>
          <a:r>
            <a:rPr lang="es-CL" sz="900" b="0" i="0" u="none" strike="noStrike" baseline="0">
              <a:solidFill>
                <a:srgbClr val="000000"/>
              </a:solidFill>
              <a:latin typeface="Arial"/>
              <a:cs typeface="Arial"/>
            </a:rPr>
            <a:t>abonados conectados.</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 </a:t>
          </a:r>
          <a:r>
            <a:rPr lang="es-CL" sz="900" b="0" i="0" u="none" strike="noStrike" baseline="0">
              <a:solidFill>
                <a:srgbClr val="000000"/>
              </a:solidFill>
              <a:latin typeface="Arial"/>
              <a:ea typeface="+mn-ea"/>
              <a:cs typeface="Arial"/>
            </a:rPr>
            <a:t>también de Trunking Digital, </a:t>
          </a:r>
          <a:r>
            <a:rPr lang="es-CL" sz="900" b="0" i="0" u="none" strike="noStrike" baseline="0">
              <a:solidFill>
                <a:srgbClr val="000000"/>
              </a:solidFill>
              <a:latin typeface="Arial"/>
              <a:cs typeface="Arial"/>
            </a:rPr>
            <a:t>informa abonados. </a:t>
          </a:r>
        </a:p>
        <a:p>
          <a:pPr algn="just" rtl="0">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 </a:t>
          </a:r>
          <a:r>
            <a:rPr lang="es-CL" sz="900" b="0" i="0" u="none" strike="noStrike" baseline="0">
              <a:solidFill>
                <a:srgbClr val="000000"/>
              </a:solidFill>
              <a:latin typeface="Arial"/>
              <a:ea typeface="+mn-ea"/>
              <a:cs typeface="Arial"/>
            </a:rPr>
            <a:t>no informa cantidad de abonados del mes de Septiembre 2011.</a:t>
          </a:r>
        </a:p>
        <a:p>
          <a:pPr algn="just" rtl="0">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algn="just" rtl="0">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A partir del mes de Julio 2015 el operador Nextel pasa a ser oficialmente WOM.</a:t>
          </a: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7</xdr:col>
      <xdr:colOff>167641</xdr:colOff>
      <xdr:row>4</xdr:row>
      <xdr:rowOff>108585</xdr:rowOff>
    </xdr:from>
    <xdr:to>
      <xdr:col>16</xdr:col>
      <xdr:colOff>704850</xdr:colOff>
      <xdr:row>24</xdr:row>
      <xdr:rowOff>142875</xdr:rowOff>
    </xdr:to>
    <xdr:graphicFrame macro="">
      <xdr:nvGraphicFramePr>
        <xdr:cNvPr id="251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4</xdr:row>
      <xdr:rowOff>219075</xdr:rowOff>
    </xdr:to>
    <xdr:pic>
      <xdr:nvPicPr>
        <xdr:cNvPr id="3449"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1151260</xdr:colOff>
      <xdr:row>175</xdr:row>
      <xdr:rowOff>149087</xdr:rowOff>
    </xdr:from>
    <xdr:to>
      <xdr:col>4</xdr:col>
      <xdr:colOff>729963</xdr:colOff>
      <xdr:row>198</xdr:row>
      <xdr:rowOff>41414</xdr:rowOff>
    </xdr:to>
    <xdr:sp macro="" textlink="">
      <xdr:nvSpPr>
        <xdr:cNvPr id="7" name="Text Box 66"/>
        <xdr:cNvSpPr txBox="1">
          <a:spLocks noChangeArrowheads="1"/>
        </xdr:cNvSpPr>
      </xdr:nvSpPr>
      <xdr:spPr bwMode="auto">
        <a:xfrm>
          <a:off x="1151260" y="32277326"/>
          <a:ext cx="3264464" cy="370232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a:t>
          </a:r>
          <a:r>
            <a:rPr lang="es-CL" sz="900" b="1" i="0" u="none" strike="noStrike" baseline="0">
              <a:solidFill>
                <a:sysClr val="windowText" lastClr="000000"/>
              </a:solidFill>
              <a:latin typeface="Arial"/>
              <a:cs typeface="Arial"/>
            </a:rPr>
            <a:t>Se considera abonados a todos aquellos clientes que hayan cursado tráfico dentro del mes</a:t>
          </a:r>
          <a:r>
            <a:rPr lang="es-CL" sz="900" b="0" i="0" u="none" strike="noStrike" baseline="0">
              <a:solidFill>
                <a:srgbClr val="000000"/>
              </a:solidFill>
              <a:latin typeface="Arial"/>
              <a:cs typeface="Arial"/>
            </a:rPr>
            <a:t>. Esto es que hayan emitido o recibido una llamada tasable (aquella que es medible y su registro es tarificado,  lo que no necesariamente implica que sea facturable) entre el primero y el último día del mes en cuestión, ambos días inclusive.</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Penetración cada 100 hab. Calculada como el número de abonados por  habitante multiplicado por 100.  Los valores de penetración por habitantes se han calculado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a:p>
          <a:pPr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En esta estadística se incluyen las concesionarias de servicio móvil de radiocomunicaciones especializado (Trunking Digital). </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215354</xdr:colOff>
      <xdr:row>175</xdr:row>
      <xdr:rowOff>157369</xdr:rowOff>
    </xdr:from>
    <xdr:to>
      <xdr:col>9</xdr:col>
      <xdr:colOff>74489</xdr:colOff>
      <xdr:row>198</xdr:row>
      <xdr:rowOff>49696</xdr:rowOff>
    </xdr:to>
    <xdr:sp macro="" textlink="">
      <xdr:nvSpPr>
        <xdr:cNvPr id="8" name="Text Box 66"/>
        <xdr:cNvSpPr txBox="1">
          <a:spLocks noChangeArrowheads="1"/>
        </xdr:cNvSpPr>
      </xdr:nvSpPr>
      <xdr:spPr bwMode="auto">
        <a:xfrm>
          <a:off x="4663115" y="32285608"/>
          <a:ext cx="3271570" cy="370232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algn="just" rtl="0">
            <a:defRPr sz="1000"/>
          </a:pPr>
          <a:r>
            <a:rPr lang="es-CL" sz="900" b="1" i="0" u="none" strike="noStrike" baseline="0">
              <a:solidFill>
                <a:srgbClr val="000000"/>
              </a:solidFill>
              <a:latin typeface="Arial"/>
              <a:cs typeface="Arial"/>
            </a:rPr>
            <a:t>3/ </a:t>
          </a:r>
          <a:r>
            <a:rPr kumimoji="0" lang="es-CL" sz="900" b="0" i="0" u="none" strike="noStrike" kern="0" cap="none" spc="0" normalizeH="0" baseline="0" noProof="0">
              <a:ln>
                <a:noFill/>
              </a:ln>
              <a:solidFill>
                <a:srgbClr val="000000"/>
              </a:solidFill>
              <a:effectLst/>
              <a:uLnTx/>
              <a:uFillTx/>
              <a:latin typeface="Arial"/>
              <a:ea typeface="+mn-ea"/>
              <a:cs typeface="Arial"/>
            </a:rPr>
            <a:t>A partir de Marzo 2010, la empresa</a:t>
          </a:r>
          <a:r>
            <a:rPr kumimoji="0" lang="es-CL" sz="900" b="1" i="0" u="none" strike="noStrike" kern="0" cap="none" spc="0" normalizeH="0" baseline="0" noProof="0">
              <a:ln>
                <a:noFill/>
              </a:ln>
              <a:solidFill>
                <a:srgbClr val="FF0000"/>
              </a:solidFill>
              <a:effectLst/>
              <a:uLnTx/>
              <a:uFillTx/>
              <a:latin typeface="Arial"/>
              <a:ea typeface="+mn-ea"/>
              <a:cs typeface="Arial"/>
            </a:rPr>
            <a:t> Interexport, </a:t>
          </a:r>
          <a:r>
            <a:rPr kumimoji="0" lang="es-CL" sz="900" b="0" i="0" u="none" strike="noStrike" kern="0" cap="none" spc="0" normalizeH="0" baseline="0" noProof="0">
              <a:ln>
                <a:noFill/>
              </a:ln>
              <a:solidFill>
                <a:srgbClr val="000000"/>
              </a:solidFill>
              <a:effectLst/>
              <a:uLnTx/>
              <a:uFillTx/>
              <a:latin typeface="Arial"/>
              <a:ea typeface="+mn-ea"/>
              <a:cs typeface="Arial"/>
            </a:rPr>
            <a:t>también de Trunking Digital, informa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4/ </a:t>
          </a:r>
          <a:r>
            <a:rPr kumimoji="0" lang="es-CL" sz="900" b="0" i="0" u="none" strike="noStrike" kern="0" cap="none" spc="0" normalizeH="0" baseline="0">
              <a:ln>
                <a:noFill/>
              </a:ln>
              <a:solidFill>
                <a:srgbClr val="000000"/>
              </a:solidFill>
              <a:effectLst/>
              <a:uLnTx/>
              <a:uFillTx/>
              <a:latin typeface="Arial"/>
              <a:ea typeface="+mn-ea"/>
              <a:cs typeface="Arial"/>
            </a:rPr>
            <a:t>La empresa </a:t>
          </a:r>
          <a:r>
            <a:rPr kumimoji="0" lang="es-CL" sz="900" b="1" i="0" u="none" strike="noStrike" kern="0" cap="none" spc="0" normalizeH="0" baseline="0">
              <a:ln>
                <a:noFill/>
              </a:ln>
              <a:solidFill>
                <a:srgbClr val="FF0000"/>
              </a:solidFill>
              <a:effectLst/>
              <a:uLnTx/>
              <a:uFillTx/>
              <a:latin typeface="Arial"/>
              <a:ea typeface="+mn-ea"/>
              <a:cs typeface="Arial"/>
            </a:rPr>
            <a:t>Telsur</a:t>
          </a:r>
          <a:r>
            <a:rPr kumimoji="0" lang="es-CL" sz="900" b="0" i="0" u="none" strike="noStrike" kern="0" cap="none" spc="0" normalizeH="0" baseline="0">
              <a:ln>
                <a:noFill/>
              </a:ln>
              <a:solidFill>
                <a:srgbClr val="000000"/>
              </a:solidFill>
              <a:effectLst/>
              <a:uLnTx/>
              <a:uFillTx/>
              <a:latin typeface="Arial"/>
              <a:ea typeface="+mn-ea"/>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5/ </a:t>
          </a:r>
          <a:r>
            <a:rPr kumimoji="0" lang="es-CL" sz="900" b="0" i="0" u="none" strike="noStrike" kern="0" cap="none" spc="0" normalizeH="0" baseline="0">
              <a:ln>
                <a:noFill/>
              </a:ln>
              <a:solidFill>
                <a:srgbClr val="000000"/>
              </a:solidFill>
              <a:effectLst/>
              <a:uLnTx/>
              <a:uFillTx/>
              <a:latin typeface="Arial"/>
              <a:ea typeface="+mn-ea"/>
              <a:cs typeface="Arial"/>
            </a:rPr>
            <a:t>La empresa </a:t>
          </a:r>
          <a:r>
            <a:rPr kumimoji="0" lang="es-CL" sz="900" b="1" i="0" u="none" strike="noStrike" kern="0" cap="none" spc="0" normalizeH="0" baseline="0">
              <a:ln>
                <a:noFill/>
              </a:ln>
              <a:solidFill>
                <a:srgbClr val="FF0000"/>
              </a:solidFill>
              <a:effectLst/>
              <a:uLnTx/>
              <a:uFillTx/>
              <a:latin typeface="Arial"/>
              <a:ea typeface="+mn-ea"/>
              <a:cs typeface="Arial"/>
            </a:rPr>
            <a:t>Entel PCS </a:t>
          </a:r>
          <a:r>
            <a:rPr kumimoji="0" lang="es-CL" sz="900" b="0" i="0" u="none" strike="noStrike" kern="0" cap="none" spc="0" normalizeH="0" baseline="0">
              <a:ln>
                <a:noFill/>
              </a:ln>
              <a:solidFill>
                <a:srgbClr val="000000"/>
              </a:solidFill>
              <a:effectLst/>
              <a:uLnTx/>
              <a:uFillTx/>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6/ </a:t>
          </a:r>
          <a:r>
            <a:rPr kumimoji="0" lang="es-CL" sz="900" b="0" i="0" u="none" strike="noStrike" kern="0" cap="none" spc="0" normalizeH="0" baseline="0">
              <a:ln>
                <a:noFill/>
              </a:ln>
              <a:solidFill>
                <a:srgbClr val="000000"/>
              </a:solidFill>
              <a:effectLst/>
              <a:uLnTx/>
              <a:uFillTx/>
              <a:latin typeface="Arial"/>
              <a:ea typeface="+mn-ea"/>
              <a:cs typeface="Arial"/>
            </a:rPr>
            <a:t>Las empresas </a:t>
          </a:r>
          <a:r>
            <a:rPr kumimoji="0" lang="es-CL" sz="900" b="1" i="0" u="none" strike="noStrike" kern="0" cap="none" spc="0" normalizeH="0" baseline="0">
              <a:ln>
                <a:noFill/>
              </a:ln>
              <a:solidFill>
                <a:srgbClr val="FF0000"/>
              </a:solidFill>
              <a:effectLst/>
              <a:uLnTx/>
              <a:uFillTx/>
              <a:latin typeface="Arial"/>
              <a:ea typeface="+mn-ea"/>
              <a:cs typeface="Arial"/>
            </a:rPr>
            <a:t>Claro</a:t>
          </a:r>
          <a:r>
            <a:rPr kumimoji="0" lang="es-CL" sz="900" b="0" i="0" u="none" strike="noStrike" kern="0" cap="none" spc="0" normalizeH="0" baseline="0">
              <a:ln>
                <a:noFill/>
              </a:ln>
              <a:solidFill>
                <a:srgbClr val="000000"/>
              </a:solidFill>
              <a:effectLst/>
              <a:uLnTx/>
              <a:uFillTx/>
              <a:latin typeface="Arial"/>
              <a:ea typeface="+mn-ea"/>
              <a:cs typeface="Arial"/>
            </a:rPr>
            <a:t> y </a:t>
          </a:r>
          <a:r>
            <a:rPr kumimoji="0" lang="es-CL" sz="900" b="1" i="0" u="none" strike="noStrike" kern="0" cap="none" spc="0" normalizeH="0" baseline="0">
              <a:ln>
                <a:noFill/>
              </a:ln>
              <a:solidFill>
                <a:srgbClr val="FF0000"/>
              </a:solidFill>
              <a:effectLst/>
              <a:uLnTx/>
              <a:uFillTx/>
              <a:latin typeface="Arial"/>
              <a:ea typeface="+mn-ea"/>
              <a:cs typeface="Arial"/>
            </a:rPr>
            <a:t>Movistar</a:t>
          </a:r>
          <a:r>
            <a:rPr kumimoji="0" lang="es-CL" sz="900" b="0" i="0" u="none" strike="noStrike" kern="0" cap="none" spc="0" normalizeH="0" baseline="0">
              <a:ln>
                <a:noFill/>
              </a:ln>
              <a:solidFill>
                <a:srgbClr val="000000"/>
              </a:solidFill>
              <a:effectLst/>
              <a:uLnTx/>
              <a:uFillTx/>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7/ </a:t>
          </a:r>
          <a:r>
            <a:rPr kumimoji="0" lang="es-CL" sz="900" b="0" i="0" u="none" strike="noStrike" kern="0" cap="none" spc="0" normalizeH="0" baseline="0">
              <a:ln>
                <a:noFill/>
              </a:ln>
              <a:solidFill>
                <a:srgbClr val="000000"/>
              </a:solidFill>
              <a:effectLst/>
              <a:uLnTx/>
              <a:uFillTx/>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kumimoji="0" lang="es-CL" sz="900" b="1" i="0" u="none" strike="noStrike" kern="0" cap="none" spc="0" normalizeH="0" baseline="0">
              <a:ln>
                <a:noFill/>
              </a:ln>
              <a:solidFill>
                <a:srgbClr val="000000"/>
              </a:solidFill>
              <a:effectLst/>
              <a:uLnTx/>
              <a:uFillTx/>
              <a:latin typeface="Arial"/>
              <a:ea typeface="+mn-ea"/>
              <a:cs typeface="Arial"/>
            </a:rPr>
            <a:t>8/ </a:t>
          </a:r>
          <a:r>
            <a:rPr kumimoji="0" lang="es-CL" sz="900" b="0" i="0" u="none" strike="noStrike" kern="0" cap="none" spc="0" normalizeH="0" baseline="0">
              <a:ln>
                <a:noFill/>
              </a:ln>
              <a:solidFill>
                <a:srgbClr val="000000"/>
              </a:solidFill>
              <a:effectLst/>
              <a:uLnTx/>
              <a:uFillTx/>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a:ln>
              <a:noFill/>
            </a:ln>
            <a:solidFill>
              <a:srgbClr val="000000"/>
            </a:solidFill>
            <a:effectLst/>
            <a:uLnTx/>
            <a:uFillTx/>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noProof="0">
            <a:ln>
              <a:noFill/>
            </a:ln>
            <a:solidFill>
              <a:srgbClr val="000000"/>
            </a:solidFill>
            <a:effectLst/>
            <a:uLnTx/>
            <a:uFillTx/>
            <a:latin typeface="Arial"/>
            <a:ea typeface="+mn-ea"/>
            <a:cs typeface="Arial"/>
          </a:endParaRPr>
        </a:p>
      </xdr:txBody>
    </xdr:sp>
    <xdr:clientData/>
  </xdr:twoCellAnchor>
  <xdr:twoCellAnchor>
    <xdr:from>
      <xdr:col>10</xdr:col>
      <xdr:colOff>455544</xdr:colOff>
      <xdr:row>4</xdr:row>
      <xdr:rowOff>347041</xdr:rowOff>
    </xdr:from>
    <xdr:to>
      <xdr:col>20</xdr:col>
      <xdr:colOff>85725</xdr:colOff>
      <xdr:row>19</xdr:row>
      <xdr:rowOff>108502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4471"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1352550</xdr:colOff>
      <xdr:row>174</xdr:row>
      <xdr:rowOff>152400</xdr:rowOff>
    </xdr:from>
    <xdr:to>
      <xdr:col>4</xdr:col>
      <xdr:colOff>824408</xdr:colOff>
      <xdr:row>201</xdr:row>
      <xdr:rowOff>68036</xdr:rowOff>
    </xdr:to>
    <xdr:sp macro="" textlink="">
      <xdr:nvSpPr>
        <xdr:cNvPr id="5" name="Text Box 66"/>
        <xdr:cNvSpPr txBox="1">
          <a:spLocks noChangeArrowheads="1"/>
        </xdr:cNvSpPr>
      </xdr:nvSpPr>
      <xdr:spPr bwMode="auto">
        <a:xfrm>
          <a:off x="1352550" y="17595056"/>
          <a:ext cx="3273354" cy="427842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a:t>
          </a:r>
          <a:r>
            <a:rPr lang="es-CL" sz="900" b="0" i="0" u="none" strike="noStrike" baseline="0">
              <a:solidFill>
                <a:srgbClr val="000000"/>
              </a:solidFill>
              <a:latin typeface="Arial"/>
              <a:cs typeface="Arial"/>
            </a:rPr>
            <a:t>. Esto es que hayan emitido o recibido una llamada tasable (aquella que es medible y su registro es tarificado,  lo que no necesariamente implica que sea facturable) entre el primero y el último día del mes en cuestión, ambos días inclusive.</a:t>
          </a:r>
        </a:p>
        <a:p>
          <a:pPr algn="just" rtl="0">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Clasificación Tipo de Abonados: 1) Residencial: abonados residenciales. 2) Comercial: abonados comerciales, correspondientes a grandes empresas, a pequeñas y medianas empresas (PYME), 3) abonados comerciales totales, en el caso de que la empresa que informa no realice clasificación entre PYME y grandes empresas y abonados que no corresponden a ninguna de las categorías señaladas. La distinción entre abonados residenciales y comerciales dependerá de si el RUT del abonado corresponde a persona natural o jurídica respectivamente.  Finalmente, debe señalarse que este criterio se ha utilizado desde Abril del 2006 en adelante. El criterio de clasificación utilizado en el período 2000-2006 no es el mismo que utiliza a partir del 2006.</a:t>
          </a:r>
          <a:endParaRPr lang="es-CL" sz="900" b="1" i="0" u="none" strike="noStrike" baseline="0">
            <a:solidFill>
              <a:srgbClr val="000000"/>
            </a:solidFill>
            <a:latin typeface="Arial"/>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endParaRPr lang="es-ES" sz="900" b="0" i="0" u="none" strike="noStrike" baseline="0">
            <a:solidFill>
              <a:srgbClr val="000000"/>
            </a:solidFill>
            <a:latin typeface="Arial"/>
            <a:ea typeface="+mn-ea"/>
            <a:cs typeface="Arial"/>
          </a:endParaRPr>
        </a:p>
        <a:p>
          <a:pPr algn="l" rtl="0">
            <a:defRPr sz="1000"/>
          </a:pPr>
          <a:endParaRPr lang="es-CL" sz="900" b="1" i="0" u="none" strike="noStrike" baseline="0">
            <a:solidFill>
              <a:srgbClr val="000000"/>
            </a:solidFill>
            <a:latin typeface="Arial"/>
            <a:cs typeface="Arial"/>
          </a:endParaRP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4</xdr:col>
      <xdr:colOff>1028701</xdr:colOff>
      <xdr:row>174</xdr:row>
      <xdr:rowOff>152401</xdr:rowOff>
    </xdr:from>
    <xdr:to>
      <xdr:col>7</xdr:col>
      <xdr:colOff>1173481</xdr:colOff>
      <xdr:row>201</xdr:row>
      <xdr:rowOff>59533</xdr:rowOff>
    </xdr:to>
    <xdr:sp macro="" textlink="">
      <xdr:nvSpPr>
        <xdr:cNvPr id="6" name="Text Box 66"/>
        <xdr:cNvSpPr txBox="1">
          <a:spLocks noChangeArrowheads="1"/>
        </xdr:cNvSpPr>
      </xdr:nvSpPr>
      <xdr:spPr bwMode="auto">
        <a:xfrm>
          <a:off x="4930141" y="21000721"/>
          <a:ext cx="3505200" cy="443341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 </a:t>
          </a:r>
          <a:r>
            <a:rPr lang="es-CL" sz="900" b="0" i="0" u="none" strike="noStrike" baseline="0">
              <a:solidFill>
                <a:srgbClr val="000000"/>
              </a:solidFill>
              <a:latin typeface="Arial"/>
              <a:ea typeface="+mn-ea"/>
              <a:cs typeface="Arial"/>
            </a:rPr>
            <a:t>también de Trunking Digital, </a:t>
          </a:r>
          <a:r>
            <a:rPr lang="es-CL" sz="900" b="0" i="0" u="none" strike="noStrike" baseline="0">
              <a:solidFill>
                <a:srgbClr val="000000"/>
              </a:solidFill>
              <a:latin typeface="Arial"/>
              <a:cs typeface="Arial"/>
            </a:rPr>
            <a:t>informa abonados.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4/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 </a:t>
          </a:r>
          <a:r>
            <a:rPr lang="es-CL" sz="900" b="0" i="0" u="none" strike="noStrike" baseline="0">
              <a:solidFill>
                <a:srgbClr val="000000"/>
              </a:solidFill>
              <a:latin typeface="Arial"/>
              <a:ea typeface="+mn-ea"/>
              <a:cs typeface="Arial"/>
            </a:rPr>
            <a:t>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kumimoji="0" lang="es-CL" sz="900" b="0" i="0" u="none" strike="noStrike" kern="0" cap="none" spc="0" normalizeH="0" baseline="0" noProof="0">
            <a:ln>
              <a:noFill/>
            </a:ln>
            <a:solidFill>
              <a:srgbClr val="000000"/>
            </a:solidFill>
            <a:effectLst/>
            <a:uLnTx/>
            <a:uFillTx/>
            <a:latin typeface="Arial"/>
            <a:ea typeface="+mn-ea"/>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5572"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186010</xdr:colOff>
      <xdr:row>169</xdr:row>
      <xdr:rowOff>165229</xdr:rowOff>
    </xdr:from>
    <xdr:to>
      <xdr:col>6</xdr:col>
      <xdr:colOff>203600</xdr:colOff>
      <xdr:row>190</xdr:row>
      <xdr:rowOff>38878</xdr:rowOff>
    </xdr:to>
    <xdr:sp macro="" textlink="">
      <xdr:nvSpPr>
        <xdr:cNvPr id="6" name="Text Box 66"/>
        <xdr:cNvSpPr txBox="1">
          <a:spLocks noChangeArrowheads="1"/>
        </xdr:cNvSpPr>
      </xdr:nvSpPr>
      <xdr:spPr bwMode="auto">
        <a:xfrm>
          <a:off x="1585602" y="22379862"/>
          <a:ext cx="3796488" cy="346593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lnSpc>
              <a:spcPct val="100000"/>
            </a:lnSpc>
            <a:spcBef>
              <a:spcPts val="0"/>
            </a:spcBef>
            <a:spcAft>
              <a:spcPts val="0"/>
            </a:spcAft>
            <a:defRPr sz="1000"/>
          </a:pPr>
          <a:r>
            <a:rPr lang="es-CL" sz="900" b="0" i="0" u="none" strike="noStrike" baseline="0">
              <a:solidFill>
                <a:srgbClr val="000000"/>
              </a:solidFill>
              <a:latin typeface="Arial"/>
              <a:cs typeface="Arial"/>
            </a:rPr>
            <a:t>Notas: </a:t>
          </a:r>
        </a:p>
        <a:p>
          <a:pPr marL="0" indent="0"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t>
          </a:r>
          <a:r>
            <a:rPr lang="es-CL" sz="900" b="0" i="0" u="none" strike="noStrike" baseline="0">
              <a:solidFill>
                <a:srgbClr val="000000"/>
              </a:solidFill>
              <a:latin typeface="Arial"/>
              <a:ea typeface="+mn-ea"/>
              <a:cs typeface="Arial"/>
            </a:rPr>
            <a:t>a los abonados móviles existentes al último día hábil del mes informado (30 días).</a:t>
          </a: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endParaRPr lang="es-ES" sz="900" b="0" i="0" u="none" strike="noStrike" baseline="0">
            <a:solidFill>
              <a:srgbClr val="000000"/>
            </a:solidFill>
            <a:latin typeface="Arial"/>
            <a:ea typeface="+mn-ea"/>
            <a:cs typeface="Arial"/>
          </a:endParaRPr>
        </a:p>
      </xdr:txBody>
    </xdr:sp>
    <xdr:clientData/>
  </xdr:twoCellAnchor>
  <xdr:twoCellAnchor>
    <xdr:from>
      <xdr:col>6</xdr:col>
      <xdr:colOff>445161</xdr:colOff>
      <xdr:row>170</xdr:row>
      <xdr:rowOff>0</xdr:rowOff>
    </xdr:from>
    <xdr:to>
      <xdr:col>10</xdr:col>
      <xdr:colOff>531458</xdr:colOff>
      <xdr:row>190</xdr:row>
      <xdr:rowOff>38878</xdr:rowOff>
    </xdr:to>
    <xdr:sp macro="" textlink="">
      <xdr:nvSpPr>
        <xdr:cNvPr id="7" name="Text Box 66"/>
        <xdr:cNvSpPr txBox="1">
          <a:spLocks noChangeArrowheads="1"/>
        </xdr:cNvSpPr>
      </xdr:nvSpPr>
      <xdr:spPr bwMode="auto">
        <a:xfrm>
          <a:off x="5623651" y="22385694"/>
          <a:ext cx="4036256" cy="346010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a:t>
          </a:r>
          <a:r>
            <a:rPr lang="es-CL" sz="900" b="0" i="0" u="none" strike="noStrike" baseline="0">
              <a:solidFill>
                <a:srgbClr val="000000"/>
              </a:solidFill>
              <a:latin typeface="Arial"/>
              <a:ea typeface="+mn-ea"/>
              <a:cs typeface="Arial"/>
            </a:rPr>
            <a:t> también de Trunking Digital, </a:t>
          </a:r>
          <a:r>
            <a:rPr lang="es-CL" sz="900" b="0" i="0" u="none" strike="noStrike" baseline="0">
              <a:solidFill>
                <a:srgbClr val="000000"/>
              </a:solidFill>
              <a:latin typeface="Arial"/>
              <a:cs typeface="Arial"/>
            </a:rPr>
            <a:t>informa abonados. </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a:t>
          </a:r>
          <a:r>
            <a:rPr lang="es-CL" sz="900" b="0" i="0" u="none" strike="noStrike" baseline="0">
              <a:solidFill>
                <a:srgbClr val="000000"/>
              </a:solidFill>
              <a:latin typeface="Arial"/>
              <a:ea typeface="+mn-ea"/>
              <a:cs typeface="Arial"/>
            </a:rPr>
            <a:t>PCS agrupa a Entel PCS y Entel Telefonía Móvil.</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 </a:t>
          </a:r>
          <a:r>
            <a:rPr lang="es-CL" sz="900" b="0" i="0" u="none" strike="noStrike" baseline="0">
              <a:solidFill>
                <a:srgbClr val="000000"/>
              </a:solidFill>
              <a:latin typeface="Arial"/>
              <a:ea typeface="+mn-ea"/>
              <a:cs typeface="Arial"/>
            </a:rPr>
            <a:t>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lnSpc>
              <a:spcPts val="700"/>
            </a:lnSpc>
            <a:defRPr sz="1000"/>
          </a:pPr>
          <a:endParaRPr lang="es-CL" sz="700" b="0" i="0" u="none" strike="noStrike" baseline="0">
            <a:solidFill>
              <a:srgbClr val="000000"/>
            </a:solidFill>
            <a:latin typeface="Arial"/>
            <a:cs typeface="Arial"/>
          </a:endParaRPr>
        </a:p>
      </xdr:txBody>
    </xdr:sp>
    <xdr:clientData/>
  </xdr:twoCellAnchor>
  <xdr:twoCellAnchor>
    <xdr:from>
      <xdr:col>17</xdr:col>
      <xdr:colOff>864443</xdr:colOff>
      <xdr:row>3</xdr:row>
      <xdr:rowOff>264174</xdr:rowOff>
    </xdr:from>
    <xdr:to>
      <xdr:col>35</xdr:col>
      <xdr:colOff>1086627</xdr:colOff>
      <xdr:row>23</xdr:row>
      <xdr:rowOff>89419</xdr:rowOff>
    </xdr:to>
    <xdr:graphicFrame macro="">
      <xdr:nvGraphicFramePr>
        <xdr:cNvPr id="5576"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6515"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393</xdr:colOff>
      <xdr:row>173</xdr:row>
      <xdr:rowOff>139390</xdr:rowOff>
    </xdr:from>
    <xdr:to>
      <xdr:col>5</xdr:col>
      <xdr:colOff>460291</xdr:colOff>
      <xdr:row>193</xdr:row>
      <xdr:rowOff>49695</xdr:rowOff>
    </xdr:to>
    <xdr:sp macro="" textlink="">
      <xdr:nvSpPr>
        <xdr:cNvPr id="5" name="Text Box 66"/>
        <xdr:cNvSpPr txBox="1">
          <a:spLocks noChangeArrowheads="1"/>
        </xdr:cNvSpPr>
      </xdr:nvSpPr>
      <xdr:spPr bwMode="auto">
        <a:xfrm>
          <a:off x="1358741" y="27695629"/>
          <a:ext cx="3872333" cy="322334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marL="0" indent="0"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endParaRPr lang="es-ES" sz="900" b="0" i="0" u="none" strike="noStrike" baseline="0">
            <a:solidFill>
              <a:srgbClr val="000000"/>
            </a:solidFill>
            <a:latin typeface="Arial"/>
            <a:ea typeface="+mn-ea"/>
            <a:cs typeface="Arial"/>
          </a:endParaRPr>
        </a:p>
      </xdr:txBody>
    </xdr:sp>
    <xdr:clientData/>
  </xdr:twoCellAnchor>
  <xdr:twoCellAnchor>
    <xdr:from>
      <xdr:col>5</xdr:col>
      <xdr:colOff>690314</xdr:colOff>
      <xdr:row>173</xdr:row>
      <xdr:rowOff>151005</xdr:rowOff>
    </xdr:from>
    <xdr:to>
      <xdr:col>9</xdr:col>
      <xdr:colOff>867240</xdr:colOff>
      <xdr:row>193</xdr:row>
      <xdr:rowOff>57978</xdr:rowOff>
    </xdr:to>
    <xdr:sp macro="" textlink="">
      <xdr:nvSpPr>
        <xdr:cNvPr id="6" name="Text Box 66"/>
        <xdr:cNvSpPr txBox="1">
          <a:spLocks noChangeArrowheads="1"/>
        </xdr:cNvSpPr>
      </xdr:nvSpPr>
      <xdr:spPr bwMode="auto">
        <a:xfrm>
          <a:off x="5461097" y="27707244"/>
          <a:ext cx="4020056" cy="3220017"/>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a:t>
          </a:r>
          <a:r>
            <a:rPr lang="es-CL" sz="900" b="0" i="0" u="none" strike="noStrike" baseline="0">
              <a:solidFill>
                <a:srgbClr val="000000"/>
              </a:solidFill>
              <a:latin typeface="Arial"/>
              <a:ea typeface="+mn-ea"/>
              <a:cs typeface="Arial"/>
            </a:rPr>
            <a:t> también de Trunking Digital, </a:t>
          </a:r>
          <a:r>
            <a:rPr lang="es-CL" sz="900" b="0" i="0" u="none" strike="noStrike" baseline="0">
              <a:solidFill>
                <a:srgbClr val="000000"/>
              </a:solidFill>
              <a:latin typeface="Arial"/>
              <a:cs typeface="Arial"/>
            </a:rPr>
            <a:t>informa abonados. </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PCS agrupa a Entel PCS y Entel Telefonía Móvil.</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5/ </a:t>
          </a:r>
          <a:r>
            <a:rPr lang="es-CL" sz="900" b="0" i="0" u="none" strike="noStrike" baseline="0">
              <a:solidFill>
                <a:srgbClr val="000000"/>
              </a:solidFill>
              <a:latin typeface="Arial"/>
              <a:cs typeface="Arial"/>
            </a:rPr>
            <a:t>La empresa </a:t>
          </a:r>
          <a:r>
            <a:rPr lang="es-CL" sz="900" b="1" i="0" u="none" strike="noStrike" baseline="0">
              <a:solidFill>
                <a:srgbClr val="FF0000"/>
              </a:solidFill>
              <a:latin typeface="Arial"/>
              <a:cs typeface="Arial"/>
            </a:rPr>
            <a:t>Telsur</a:t>
          </a:r>
          <a:r>
            <a:rPr lang="es-CL" sz="900" b="0" i="0" u="none" strike="noStrike" baseline="0">
              <a:solidFill>
                <a:srgbClr val="000000"/>
              </a:solidFill>
              <a:latin typeface="Arial"/>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7540"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1338048</xdr:colOff>
      <xdr:row>175</xdr:row>
      <xdr:rowOff>60877</xdr:rowOff>
    </xdr:from>
    <xdr:to>
      <xdr:col>5</xdr:col>
      <xdr:colOff>332133</xdr:colOff>
      <xdr:row>193</xdr:row>
      <xdr:rowOff>0</xdr:rowOff>
    </xdr:to>
    <xdr:sp macro="" textlink="">
      <xdr:nvSpPr>
        <xdr:cNvPr id="5" name="Text Box 66"/>
        <xdr:cNvSpPr txBox="1">
          <a:spLocks noChangeArrowheads="1"/>
        </xdr:cNvSpPr>
      </xdr:nvSpPr>
      <xdr:spPr bwMode="auto">
        <a:xfrm>
          <a:off x="1338048" y="22882777"/>
          <a:ext cx="3771825" cy="295664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a:t>
          </a:r>
          <a:r>
            <a:rPr lang="es-CL" sz="900" b="0" i="0" u="none" strike="noStrike" baseline="0">
              <a:solidFill>
                <a:srgbClr val="000000"/>
              </a:solidFill>
              <a:latin typeface="Arial"/>
              <a:ea typeface="+mn-ea"/>
              <a:cs typeface="Arial"/>
            </a:rPr>
            <a:t>informado (30 días).</a:t>
          </a:r>
        </a:p>
        <a:p>
          <a:pPr algn="just" rtl="0">
            <a:lnSpc>
              <a:spcPct val="100000"/>
            </a:lnSpc>
            <a:spcBef>
              <a:spcPts val="0"/>
            </a:spcBef>
            <a:spcAft>
              <a:spcPts val="0"/>
            </a:spcAft>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ES" sz="900" b="1" i="0" u="none" strike="noStrike" baseline="0">
              <a:solidFill>
                <a:srgbClr val="000000"/>
              </a:solidFill>
              <a:latin typeface="Arial"/>
              <a:ea typeface="+mn-ea"/>
              <a:cs typeface="Arial"/>
            </a:rPr>
            <a:t>4/  </a:t>
          </a:r>
          <a:r>
            <a:rPr lang="es-ES" sz="900" b="0" i="0" u="none" strike="noStrike" baseline="0">
              <a:solidFill>
                <a:srgbClr val="000000"/>
              </a:solidFill>
              <a:latin typeface="Arial"/>
              <a:ea typeface="+mn-ea"/>
              <a:cs typeface="Arial"/>
            </a:rPr>
            <a:t>La cantidad de abonados incluye tipo cliente residencial, comercial y no clasificado.</a:t>
          </a:r>
        </a:p>
        <a:p>
          <a:pPr algn="l" rtl="0">
            <a:lnSpc>
              <a:spcPts val="900"/>
            </a:lnSpc>
            <a:defRPr sz="1000"/>
          </a:pPr>
          <a:endParaRPr lang="es-CL" sz="900" b="0" i="0" u="none" strike="noStrike" baseline="0">
            <a:solidFill>
              <a:srgbClr val="000000"/>
            </a:solidFill>
            <a:latin typeface="Arial"/>
            <a:cs typeface="Arial"/>
          </a:endParaRPr>
        </a:p>
      </xdr:txBody>
    </xdr:sp>
    <xdr:clientData/>
  </xdr:twoCellAnchor>
  <xdr:twoCellAnchor>
    <xdr:from>
      <xdr:col>5</xdr:col>
      <xdr:colOff>506739</xdr:colOff>
      <xdr:row>175</xdr:row>
      <xdr:rowOff>60877</xdr:rowOff>
    </xdr:from>
    <xdr:to>
      <xdr:col>10</xdr:col>
      <xdr:colOff>257175</xdr:colOff>
      <xdr:row>193</xdr:row>
      <xdr:rowOff>1</xdr:rowOff>
    </xdr:to>
    <xdr:sp macro="" textlink="">
      <xdr:nvSpPr>
        <xdr:cNvPr id="6" name="Text Box 66"/>
        <xdr:cNvSpPr txBox="1">
          <a:spLocks noChangeArrowheads="1"/>
        </xdr:cNvSpPr>
      </xdr:nvSpPr>
      <xdr:spPr bwMode="auto">
        <a:xfrm>
          <a:off x="5284479" y="22882777"/>
          <a:ext cx="4703436" cy="295664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a:t>
          </a:r>
          <a:r>
            <a:rPr lang="es-CL" sz="900" b="0" i="0" u="none" strike="noStrike" baseline="0">
              <a:solidFill>
                <a:srgbClr val="000000"/>
              </a:solidFill>
              <a:latin typeface="Arial"/>
              <a:ea typeface="+mn-ea"/>
              <a:cs typeface="Arial"/>
            </a:rPr>
            <a:t> también de Trunking Digital, </a:t>
          </a:r>
          <a:r>
            <a:rPr lang="es-CL" sz="900" b="0" i="0" u="none" strike="noStrike" baseline="0">
              <a:solidFill>
                <a:srgbClr val="000000"/>
              </a:solidFill>
              <a:latin typeface="Arial"/>
              <a:cs typeface="Arial"/>
            </a:rPr>
            <a:t>informa abonados. </a:t>
          </a:r>
        </a:p>
        <a:p>
          <a:pPr algn="just" rtl="0">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PCS agrupa a Entel PCS y Entel Telefonía Móvil.</a:t>
          </a:r>
        </a:p>
        <a:p>
          <a:pPr algn="just" rtl="0">
            <a:defRPr sz="1000"/>
          </a:pPr>
          <a:r>
            <a:rPr lang="es-CL" sz="900" b="1" i="0" u="none" strike="noStrike" baseline="0">
              <a:solidFill>
                <a:srgbClr val="000000"/>
              </a:solidFill>
              <a:latin typeface="Arial"/>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a:t>
          </a:r>
          <a:r>
            <a:rPr lang="es-CL" sz="900" b="0" i="0" u="none" strike="noStrike" baseline="0">
              <a:solidFill>
                <a:srgbClr val="000000"/>
              </a:solidFill>
              <a:latin typeface="Arial"/>
              <a:ea typeface="+mn-ea"/>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3</xdr:row>
      <xdr:rowOff>352425</xdr:rowOff>
    </xdr:to>
    <xdr:pic>
      <xdr:nvPicPr>
        <xdr:cNvPr id="8561" name="Picture 0" descr="SUBTEL_rgb.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16968</xdr:colOff>
      <xdr:row>175</xdr:row>
      <xdr:rowOff>32301</xdr:rowOff>
    </xdr:from>
    <xdr:to>
      <xdr:col>5</xdr:col>
      <xdr:colOff>394667</xdr:colOff>
      <xdr:row>197</xdr:row>
      <xdr:rowOff>38100</xdr:rowOff>
    </xdr:to>
    <xdr:sp macro="" textlink="">
      <xdr:nvSpPr>
        <xdr:cNvPr id="5" name="Text Box 66"/>
        <xdr:cNvSpPr txBox="1">
          <a:spLocks noChangeArrowheads="1"/>
        </xdr:cNvSpPr>
      </xdr:nvSpPr>
      <xdr:spPr bwMode="auto">
        <a:xfrm>
          <a:off x="1419048" y="22854201"/>
          <a:ext cx="3715259" cy="3023319"/>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Corresponden a los abonados móviles existentes al último día hábil del mes informado </a:t>
          </a:r>
          <a:r>
            <a:rPr lang="es-CL" sz="900" b="0" i="0" u="none" strike="noStrike" baseline="0">
              <a:solidFill>
                <a:srgbClr val="000000"/>
              </a:solidFill>
              <a:latin typeface="Arial"/>
              <a:ea typeface="+mn-ea"/>
              <a:cs typeface="Arial"/>
            </a:rPr>
            <a:t>(30 días).</a:t>
          </a:r>
        </a:p>
        <a:p>
          <a:pPr algn="just" rtl="0">
            <a:defRPr sz="1000"/>
          </a:pPr>
          <a:r>
            <a:rPr lang="es-CL" sz="900" b="1" i="0" u="none" strike="noStrike" baseline="0">
              <a:solidFill>
                <a:srgbClr val="000000"/>
              </a:solidFill>
              <a:latin typeface="Arial"/>
              <a:cs typeface="Arial"/>
            </a:rPr>
            <a:t>2/ Se considera abonados a todos aquellos clientes que hayan cursado tráfico dentro del mes. Esto</a:t>
          </a:r>
          <a:r>
            <a:rPr lang="es-CL" sz="900" b="0" i="0" u="none" strike="noStrike" baseline="0">
              <a:solidFill>
                <a:srgbClr val="000000"/>
              </a:solidFill>
              <a:latin typeface="Arial"/>
              <a:cs typeface="Arial"/>
            </a:rPr>
            <a:t> es que hayan emitido o recibido una llamada tasable (aquella que es medible y su registro es tarificado,  lo que no necesariamente implica que sea facturable) entre el primero y el último día del mes en cuestión, ambos días inclusive.</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3/  </a:t>
          </a:r>
          <a:r>
            <a:rPr lang="es-CL" sz="900" b="0" i="0" u="none" strike="noStrike" baseline="0">
              <a:solidFill>
                <a:srgbClr val="000000"/>
              </a:solidFill>
              <a:latin typeface="Arial"/>
              <a:ea typeface="+mn-ea"/>
              <a:cs typeface="Arial"/>
            </a:rPr>
            <a:t>En esta estadística se incluyen las concesionarias de servicio móvil de radiocomunicaciones especializado (Trunking Digital). </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ES" sz="900" b="1" i="0" u="none" strike="noStrike" baseline="0">
              <a:solidFill>
                <a:srgbClr val="000000"/>
              </a:solidFill>
              <a:latin typeface="Arial"/>
              <a:ea typeface="+mn-ea"/>
              <a:cs typeface="Arial"/>
            </a:rPr>
            <a:t>4/ </a:t>
          </a:r>
          <a:r>
            <a:rPr lang="es-ES" sz="900" b="0" i="0" u="none" strike="noStrike" baseline="0">
              <a:solidFill>
                <a:srgbClr val="000000"/>
              </a:solidFill>
              <a:latin typeface="Arial"/>
              <a:ea typeface="+mn-ea"/>
              <a:cs typeface="Arial"/>
            </a:rPr>
            <a:t>La cantidad de abonados incluye tipo cliente residencial, comercial y no clasificado.</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563972</xdr:colOff>
      <xdr:row>175</xdr:row>
      <xdr:rowOff>28575</xdr:rowOff>
    </xdr:from>
    <xdr:to>
      <xdr:col>10</xdr:col>
      <xdr:colOff>161926</xdr:colOff>
      <xdr:row>197</xdr:row>
      <xdr:rowOff>38100</xdr:rowOff>
    </xdr:to>
    <xdr:sp macro="" textlink="">
      <xdr:nvSpPr>
        <xdr:cNvPr id="6" name="Text Box 66"/>
        <xdr:cNvSpPr txBox="1">
          <a:spLocks noChangeArrowheads="1"/>
        </xdr:cNvSpPr>
      </xdr:nvSpPr>
      <xdr:spPr bwMode="auto">
        <a:xfrm>
          <a:off x="5303612" y="22850475"/>
          <a:ext cx="4550954" cy="302704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A partir de Junio 2008, la compañía de servicios de Trunking Digital Nextel informa cantidad de abonados conectados.</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3/ </a:t>
          </a:r>
          <a:r>
            <a:rPr lang="es-CL" sz="900" b="0" i="0" u="none" strike="noStrike" baseline="0">
              <a:solidFill>
                <a:srgbClr val="000000"/>
              </a:solidFill>
              <a:latin typeface="Arial"/>
              <a:cs typeface="Arial"/>
            </a:rPr>
            <a:t>A partir de Marzo 2010, la empresa</a:t>
          </a:r>
          <a:r>
            <a:rPr lang="es-CL" sz="900" b="1" i="0" u="none" strike="noStrike" baseline="0">
              <a:solidFill>
                <a:srgbClr val="FF0000"/>
              </a:solidFill>
              <a:latin typeface="Arial"/>
              <a:cs typeface="Arial"/>
            </a:rPr>
            <a:t> Interexport, </a:t>
          </a:r>
          <a:r>
            <a:rPr lang="es-CL" sz="900" b="0" i="0" u="none" strike="noStrike" baseline="0">
              <a:solidFill>
                <a:srgbClr val="000000"/>
              </a:solidFill>
              <a:latin typeface="Arial"/>
              <a:ea typeface="+mn-ea"/>
              <a:cs typeface="Arial"/>
            </a:rPr>
            <a:t>también de Trunking Digital, </a:t>
          </a:r>
          <a:r>
            <a:rPr lang="es-CL" sz="900" b="0" i="0" u="none" strike="noStrike" baseline="0">
              <a:solidFill>
                <a:srgbClr val="000000"/>
              </a:solidFill>
              <a:latin typeface="Arial"/>
              <a:cs typeface="Arial"/>
            </a:rPr>
            <a:t>informa abonados. </a:t>
          </a:r>
        </a:p>
        <a:p>
          <a:pPr marL="0" marR="0" lvl="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cs typeface="Arial"/>
            </a:rPr>
            <a:t>4/ </a:t>
          </a:r>
          <a:r>
            <a:rPr lang="es-CL" sz="900" b="0" i="0" u="none" strike="noStrike" baseline="0">
              <a:solidFill>
                <a:srgbClr val="000000"/>
              </a:solidFill>
              <a:latin typeface="Arial"/>
              <a:cs typeface="Arial"/>
            </a:rPr>
            <a:t>La información histórica anterior a Abril 2006 (fecha en que las empresas comenzaron a entregar las estadísticas a través del STI), considera la siguiente agrupación: a) Movistar incluye Bellsouth y Telefónica Móvil; b) Claro es Smartcom; c) Entel PCS agrupa a E</a:t>
          </a:r>
          <a:r>
            <a:rPr lang="es-CL" sz="900" b="0" i="0" u="none" strike="noStrike" baseline="0">
              <a:solidFill>
                <a:srgbClr val="000000"/>
              </a:solidFill>
              <a:latin typeface="Arial"/>
              <a:ea typeface="+mn-ea"/>
              <a:cs typeface="Arial"/>
            </a:rPr>
            <a:t>ntel PCS y Entel Telefonía Móvil.</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5/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Telsur</a:t>
          </a:r>
          <a:r>
            <a:rPr lang="es-CL" sz="900" b="0" i="0" u="none" strike="noStrike" baseline="0">
              <a:solidFill>
                <a:srgbClr val="000000"/>
              </a:solidFill>
              <a:latin typeface="Arial"/>
              <a:ea typeface="+mn-ea"/>
              <a:cs typeface="Arial"/>
            </a:rPr>
            <a:t> no informa cantidad de abonados del mes de Septiembre 2011.</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6/ </a:t>
          </a:r>
          <a:r>
            <a:rPr lang="es-CL" sz="900" b="0" i="0" u="none" strike="noStrike" baseline="0">
              <a:solidFill>
                <a:srgbClr val="000000"/>
              </a:solidFill>
              <a:latin typeface="Arial"/>
              <a:ea typeface="+mn-ea"/>
              <a:cs typeface="Arial"/>
            </a:rPr>
            <a:t>La empresa </a:t>
          </a:r>
          <a:r>
            <a:rPr lang="es-CL" sz="900" b="1" i="0" u="none" strike="noStrike" baseline="0">
              <a:solidFill>
                <a:srgbClr val="FF0000"/>
              </a:solidFill>
              <a:latin typeface="Arial"/>
              <a:ea typeface="+mn-ea"/>
              <a:cs typeface="Arial"/>
            </a:rPr>
            <a:t>Entel PCS </a:t>
          </a:r>
          <a:r>
            <a:rPr lang="es-CL" sz="900" b="0" i="0" u="none" strike="noStrike" baseline="0">
              <a:solidFill>
                <a:srgbClr val="000000"/>
              </a:solidFill>
              <a:latin typeface="Arial"/>
              <a:ea typeface="+mn-ea"/>
              <a:cs typeface="Arial"/>
            </a:rPr>
            <a:t>corrigió toda la información de abonados desde Enero 2011 hasta Octubre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7/ </a:t>
          </a:r>
          <a:r>
            <a:rPr lang="es-CL" sz="900" b="0" i="0" u="none" strike="noStrike" baseline="0">
              <a:solidFill>
                <a:srgbClr val="000000"/>
              </a:solidFill>
              <a:latin typeface="Arial"/>
              <a:ea typeface="+mn-ea"/>
              <a:cs typeface="Arial"/>
            </a:rPr>
            <a:t>Las empresas </a:t>
          </a:r>
          <a:r>
            <a:rPr lang="es-CL" sz="900" b="1" i="0" u="none" strike="noStrike" baseline="0">
              <a:solidFill>
                <a:srgbClr val="FF0000"/>
              </a:solidFill>
              <a:latin typeface="Arial"/>
              <a:ea typeface="+mn-ea"/>
              <a:cs typeface="Arial"/>
            </a:rPr>
            <a:t>Claro</a:t>
          </a:r>
          <a:r>
            <a:rPr lang="es-CL" sz="900" b="0" i="0" u="none" strike="noStrike" baseline="0">
              <a:solidFill>
                <a:srgbClr val="000000"/>
              </a:solidFill>
              <a:latin typeface="Arial"/>
              <a:ea typeface="+mn-ea"/>
              <a:cs typeface="Arial"/>
            </a:rPr>
            <a:t> y </a:t>
          </a:r>
          <a:r>
            <a:rPr lang="es-CL" sz="900" b="1" i="0" u="none" strike="noStrike" baseline="0">
              <a:solidFill>
                <a:srgbClr val="FF0000"/>
              </a:solidFill>
              <a:latin typeface="Arial"/>
              <a:ea typeface="+mn-ea"/>
              <a:cs typeface="Arial"/>
            </a:rPr>
            <a:t>Movistar</a:t>
          </a:r>
          <a:r>
            <a:rPr lang="es-CL" sz="900" b="0" i="0" u="none" strike="noStrike" baseline="0">
              <a:solidFill>
                <a:srgbClr val="000000"/>
              </a:solidFill>
              <a:latin typeface="Arial"/>
              <a:ea typeface="+mn-ea"/>
              <a:cs typeface="Arial"/>
            </a:rPr>
            <a:t> realizaron limpiezas de sus carteras de clientes en el segundo semestre del 2013.</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8/ </a:t>
          </a:r>
          <a:r>
            <a:rPr lang="es-CL" sz="900" b="0" i="0" u="none" strike="noStrike" baseline="0">
              <a:solidFill>
                <a:srgbClr val="000000"/>
              </a:solidFill>
              <a:latin typeface="Arial"/>
              <a:ea typeface="+mn-ea"/>
              <a:cs typeface="Arial"/>
            </a:rPr>
            <a:t>La empresa Falabella Móvil dejó de operar en Septiembre 2018.</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9/ </a:t>
          </a:r>
          <a:r>
            <a:rPr lang="es-CL" sz="900" b="0" i="0" u="none" strike="noStrike" baseline="0">
              <a:solidFill>
                <a:srgbClr val="000000"/>
              </a:solidFill>
              <a:latin typeface="Arial"/>
              <a:ea typeface="+mn-ea"/>
              <a:cs typeface="Arial"/>
            </a:rPr>
            <a:t>A partir del mes de Julio 2015 el operador Nextel pasa a ser oficialmente WOM.</a:t>
          </a: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ea typeface="+mn-ea"/>
            <a:cs typeface="Arial"/>
          </a:endParaRPr>
        </a:p>
        <a:p>
          <a:pPr marL="0" marR="0" indent="0" algn="just" defTabSz="914400" rtl="0" eaLnBrk="1" fontAlgn="auto" latinLnBrk="0" hangingPunct="1">
            <a:lnSpc>
              <a:spcPct val="100000"/>
            </a:lnSpc>
            <a:spcBef>
              <a:spcPts val="0"/>
            </a:spcBef>
            <a:spcAft>
              <a:spcPts val="0"/>
            </a:spcAft>
            <a:buClrTx/>
            <a:buSzTx/>
            <a:buFontTx/>
            <a:buNone/>
            <a:tabLst/>
            <a:defRPr sz="1000"/>
          </a:pPr>
          <a:endParaRPr lang="es-CL" sz="900" b="0" i="0" u="none" strike="noStrike" baseline="0">
            <a:solidFill>
              <a:srgbClr val="000000"/>
            </a:solidFill>
            <a:latin typeface="Arial"/>
            <a:cs typeface="Arial"/>
          </a:endParaRPr>
        </a:p>
        <a:p>
          <a:pPr algn="l" rtl="0">
            <a:defRPr sz="1000"/>
          </a:pPr>
          <a:endParaRPr lang="es-CL" sz="7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1143000</xdr:colOff>
      <xdr:row>4</xdr:row>
      <xdr:rowOff>219075</xdr:rowOff>
    </xdr:to>
    <xdr:pic>
      <xdr:nvPicPr>
        <xdr:cNvPr id="2"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463838</xdr:colOff>
      <xdr:row>115</xdr:row>
      <xdr:rowOff>49695</xdr:rowOff>
    </xdr:from>
    <xdr:to>
      <xdr:col>4</xdr:col>
      <xdr:colOff>339587</xdr:colOff>
      <xdr:row>129</xdr:row>
      <xdr:rowOff>19050</xdr:rowOff>
    </xdr:to>
    <xdr:sp macro="" textlink="">
      <xdr:nvSpPr>
        <xdr:cNvPr id="3" name="Text Box 66"/>
        <xdr:cNvSpPr txBox="1">
          <a:spLocks noChangeArrowheads="1"/>
        </xdr:cNvSpPr>
      </xdr:nvSpPr>
      <xdr:spPr bwMode="auto">
        <a:xfrm>
          <a:off x="463838" y="4040670"/>
          <a:ext cx="3295224" cy="223630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móviles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25/10/21.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abonados de 90 días corresponden a los abonados móviles de los últimos tres meses.</a:t>
          </a:r>
        </a:p>
        <a:p>
          <a:pPr algn="just" rtl="0">
            <a:defRPr sz="1000"/>
          </a:pPr>
          <a:r>
            <a:rPr lang="es-CL" sz="900" b="1" i="0" u="none" strike="noStrike" baseline="0">
              <a:solidFill>
                <a:srgbClr val="000000"/>
              </a:solidFill>
              <a:latin typeface="Arial"/>
              <a:cs typeface="Arial"/>
            </a:rPr>
            <a:t>2/ Se considera abonados de 90 días a todos aquellos clientes que hayan cursado tráfico dentro de los últimos 3 meses o 90 días. </a:t>
          </a:r>
          <a:r>
            <a:rPr lang="es-CL" sz="900" b="0" i="0" u="none" strike="noStrike" baseline="0">
              <a:solidFill>
                <a:srgbClr val="000000"/>
              </a:solidFill>
              <a:latin typeface="Arial"/>
              <a:cs typeface="Arial"/>
            </a:rPr>
            <a:t>Esto es que hayan emitido o recibido una llamada tasable (aquella que es medible y su registro es tarificado,  lo que no necesariamente implica que sea facturable) entre el primero y el último día del período en cuestión, ambos días inclusive.</a:t>
          </a:r>
        </a:p>
        <a:p>
          <a:pPr algn="l" rtl="0">
            <a:defRPr sz="1000"/>
          </a:pPr>
          <a:endParaRPr lang="es-CL" sz="900" b="0" i="0" u="none" strike="noStrike" baseline="0">
            <a:solidFill>
              <a:srgbClr val="000000"/>
            </a:solidFill>
            <a:latin typeface="Arial"/>
            <a:cs typeface="Arial"/>
          </a:endParaRPr>
        </a:p>
      </xdr:txBody>
    </xdr:sp>
    <xdr:clientData/>
  </xdr:twoCellAnchor>
  <xdr:twoCellAnchor>
    <xdr:from>
      <xdr:col>5</xdr:col>
      <xdr:colOff>149087</xdr:colOff>
      <xdr:row>115</xdr:row>
      <xdr:rowOff>66261</xdr:rowOff>
    </xdr:from>
    <xdr:to>
      <xdr:col>10</xdr:col>
      <xdr:colOff>289887</xdr:colOff>
      <xdr:row>129</xdr:row>
      <xdr:rowOff>28575</xdr:rowOff>
    </xdr:to>
    <xdr:sp macro="" textlink="">
      <xdr:nvSpPr>
        <xdr:cNvPr id="4" name="Text Box 66"/>
        <xdr:cNvSpPr txBox="1">
          <a:spLocks noChangeArrowheads="1"/>
        </xdr:cNvSpPr>
      </xdr:nvSpPr>
      <xdr:spPr bwMode="auto">
        <a:xfrm>
          <a:off x="4359137" y="4057236"/>
          <a:ext cx="3255475" cy="222926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36000" tIns="36000" rIns="36000" bIns="3600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l" rtl="0">
            <a:defRPr sz="1000"/>
          </a:pPr>
          <a:endParaRPr lang="es-CL" sz="700" b="0" i="0" u="none" strike="noStrike" baseline="0">
            <a:solidFill>
              <a:srgbClr val="000000"/>
            </a:solidFill>
            <a:latin typeface="Arial"/>
            <a:cs typeface="Arial"/>
          </a:endParaRPr>
        </a:p>
      </xdr:txBody>
    </xdr:sp>
    <xdr:clientData/>
  </xdr:twoCellAnchor>
  <xdr:twoCellAnchor>
    <xdr:from>
      <xdr:col>5</xdr:col>
      <xdr:colOff>742949</xdr:colOff>
      <xdr:row>0</xdr:row>
      <xdr:rowOff>361950</xdr:rowOff>
    </xdr:from>
    <xdr:to>
      <xdr:col>14</xdr:col>
      <xdr:colOff>381000</xdr:colOff>
      <xdr:row>22</xdr:row>
      <xdr:rowOff>95250</xdr:rowOff>
    </xdr:to>
    <xdr:graphicFrame macro="">
      <xdr:nvGraphicFramePr>
        <xdr:cNvPr id="5"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subtel.c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09"/>
  <sheetViews>
    <sheetView showGridLines="0" showRowColHeaders="0" zoomScale="85" zoomScaleSheetLayoutView="100" workbookViewId="0">
      <selection activeCell="F18" sqref="F18"/>
    </sheetView>
  </sheetViews>
  <sheetFormatPr baseColWidth="10" defaultColWidth="0" defaultRowHeight="12.75" zeroHeight="1" x14ac:dyDescent="0.2"/>
  <cols>
    <col min="1" max="1" width="24.5703125" style="1" customWidth="1"/>
    <col min="2" max="2" width="2" customWidth="1"/>
    <col min="3" max="3" width="5.42578125" customWidth="1"/>
    <col min="4" max="4" width="5.28515625" customWidth="1"/>
    <col min="5" max="5" width="19.85546875" customWidth="1"/>
    <col min="6" max="6" width="19.28515625" customWidth="1"/>
    <col min="7" max="7" width="20.42578125" customWidth="1"/>
    <col min="8" max="8" width="45.28515625" customWidth="1"/>
    <col min="9" max="9" width="9.28515625" customWidth="1"/>
    <col min="10" max="255" width="0" hidden="1" customWidth="1"/>
    <col min="256" max="16384" width="11.7109375" hidden="1"/>
  </cols>
  <sheetData>
    <row r="1" spans="1:11" ht="24" customHeight="1" x14ac:dyDescent="0.2">
      <c r="B1" s="1"/>
      <c r="C1" s="1"/>
      <c r="D1" s="1"/>
      <c r="E1" s="1"/>
      <c r="F1" s="1"/>
      <c r="G1" s="1"/>
      <c r="H1" s="1"/>
      <c r="I1" s="1"/>
    </row>
    <row r="2" spans="1:11" ht="42" customHeight="1" x14ac:dyDescent="0.25">
      <c r="B2" s="76" t="s">
        <v>32</v>
      </c>
      <c r="C2" s="76"/>
      <c r="D2" s="2"/>
      <c r="E2" s="2"/>
      <c r="F2" s="2"/>
      <c r="G2" s="1"/>
      <c r="H2" s="1"/>
      <c r="I2" s="1"/>
      <c r="J2" s="1"/>
    </row>
    <row r="3" spans="1:11" ht="19.5" customHeight="1" x14ac:dyDescent="0.25">
      <c r="B3" s="76" t="s">
        <v>31</v>
      </c>
      <c r="C3" s="76"/>
      <c r="D3" s="2"/>
      <c r="E3" s="2"/>
      <c r="F3" s="2"/>
      <c r="G3" s="1"/>
      <c r="H3" s="1"/>
      <c r="I3" s="1"/>
      <c r="J3" s="1"/>
    </row>
    <row r="4" spans="1:11" ht="10.5" customHeight="1" x14ac:dyDescent="0.2">
      <c r="B4" s="2"/>
      <c r="C4" s="2"/>
      <c r="D4" s="2"/>
      <c r="E4" s="2"/>
      <c r="F4" s="2"/>
      <c r="G4" s="1"/>
      <c r="H4" s="1"/>
      <c r="I4" s="1"/>
      <c r="J4" s="1"/>
    </row>
    <row r="5" spans="1:11" s="30" customFormat="1" ht="21" customHeight="1" x14ac:dyDescent="0.2">
      <c r="A5" s="29"/>
      <c r="B5" s="29"/>
      <c r="C5" s="77" t="s">
        <v>28</v>
      </c>
      <c r="D5" s="29"/>
      <c r="E5" s="29"/>
      <c r="F5" s="29"/>
      <c r="G5" s="29"/>
      <c r="H5" s="29"/>
      <c r="I5" s="29"/>
      <c r="J5" s="29"/>
    </row>
    <row r="6" spans="1:11" x14ac:dyDescent="0.2">
      <c r="B6" s="4"/>
      <c r="C6" s="4"/>
      <c r="D6" s="1"/>
      <c r="E6" s="1"/>
      <c r="F6" s="1"/>
      <c r="G6" s="1"/>
      <c r="H6" s="1"/>
      <c r="I6" s="1"/>
      <c r="J6" s="1"/>
    </row>
    <row r="7" spans="1:11" s="30" customFormat="1" ht="15.75" x14ac:dyDescent="0.25">
      <c r="A7" s="78"/>
      <c r="B7" s="79"/>
      <c r="C7" s="82"/>
      <c r="D7" s="82"/>
      <c r="E7" s="82"/>
      <c r="F7" s="82"/>
      <c r="G7" s="82"/>
      <c r="H7" s="82"/>
      <c r="I7" s="80"/>
    </row>
    <row r="8" spans="1:11" s="30" customFormat="1" ht="15.75" x14ac:dyDescent="0.25">
      <c r="A8" s="78"/>
      <c r="B8" s="81" t="s">
        <v>29</v>
      </c>
      <c r="C8" s="82" t="s">
        <v>56</v>
      </c>
      <c r="D8" s="82"/>
      <c r="E8" s="82"/>
      <c r="F8" s="82"/>
      <c r="G8" s="82"/>
      <c r="H8" s="82"/>
      <c r="I8" s="80"/>
    </row>
    <row r="9" spans="1:11" s="30" customFormat="1" ht="15.75" x14ac:dyDescent="0.25">
      <c r="A9" s="78"/>
      <c r="B9" s="81" t="s">
        <v>29</v>
      </c>
      <c r="C9" s="82" t="s">
        <v>57</v>
      </c>
      <c r="D9" s="82"/>
      <c r="E9" s="82"/>
      <c r="F9" s="82"/>
      <c r="G9" s="82"/>
      <c r="H9" s="82"/>
      <c r="I9" s="80"/>
    </row>
    <row r="10" spans="1:11" s="30" customFormat="1" ht="15.75" x14ac:dyDescent="0.25">
      <c r="A10" s="78"/>
      <c r="B10" s="81" t="s">
        <v>29</v>
      </c>
      <c r="C10" s="82" t="s">
        <v>58</v>
      </c>
      <c r="D10" s="82"/>
      <c r="E10" s="82"/>
      <c r="F10" s="82"/>
      <c r="G10" s="82"/>
      <c r="H10" s="82"/>
      <c r="I10" s="80"/>
    </row>
    <row r="11" spans="1:11" s="30" customFormat="1" ht="15.75" x14ac:dyDescent="0.25">
      <c r="A11" s="78"/>
      <c r="B11" s="81" t="s">
        <v>29</v>
      </c>
      <c r="C11" s="82" t="s">
        <v>59</v>
      </c>
      <c r="D11" s="82"/>
      <c r="E11" s="82"/>
      <c r="F11" s="82"/>
      <c r="G11" s="82"/>
      <c r="H11" s="82"/>
      <c r="I11" s="80"/>
    </row>
    <row r="12" spans="1:11" s="30" customFormat="1" ht="15.75" x14ac:dyDescent="0.25">
      <c r="A12" s="78"/>
      <c r="B12" s="81" t="s">
        <v>29</v>
      </c>
      <c r="C12" s="82" t="s">
        <v>60</v>
      </c>
      <c r="D12" s="82"/>
      <c r="E12" s="82"/>
      <c r="F12" s="82"/>
      <c r="G12" s="82"/>
      <c r="H12" s="82"/>
      <c r="I12" s="80"/>
    </row>
    <row r="13" spans="1:11" s="30" customFormat="1" ht="15.75" x14ac:dyDescent="0.25">
      <c r="A13" s="78"/>
      <c r="B13" s="81" t="s">
        <v>29</v>
      </c>
      <c r="C13" s="82" t="s">
        <v>62</v>
      </c>
      <c r="D13" s="82"/>
      <c r="E13" s="82"/>
      <c r="F13" s="82"/>
      <c r="G13" s="82"/>
      <c r="H13" s="82"/>
      <c r="I13" s="80"/>
    </row>
    <row r="14" spans="1:11" s="30" customFormat="1" ht="15.75" x14ac:dyDescent="0.25">
      <c r="A14" s="78"/>
      <c r="B14" s="81" t="s">
        <v>29</v>
      </c>
      <c r="C14" s="82" t="s">
        <v>64</v>
      </c>
      <c r="D14" s="82"/>
      <c r="E14" s="82"/>
      <c r="F14" s="82"/>
      <c r="G14" s="82"/>
      <c r="H14" s="82"/>
      <c r="I14" s="80"/>
    </row>
    <row r="15" spans="1:11" s="30" customFormat="1" ht="15.75" x14ac:dyDescent="0.25">
      <c r="A15" s="78"/>
      <c r="B15" s="81" t="s">
        <v>29</v>
      </c>
      <c r="C15" s="82" t="s">
        <v>55</v>
      </c>
      <c r="D15" s="81"/>
      <c r="E15" s="81"/>
      <c r="F15" s="81"/>
      <c r="G15" s="81"/>
      <c r="H15" s="81"/>
      <c r="I15" s="80"/>
    </row>
    <row r="16" spans="1:11" s="30" customFormat="1" ht="15" x14ac:dyDescent="0.2">
      <c r="A16" s="83"/>
      <c r="B16" s="83"/>
      <c r="C16" s="78"/>
      <c r="D16" s="78"/>
      <c r="E16" s="78"/>
      <c r="F16" s="78"/>
      <c r="G16" s="78"/>
      <c r="H16" s="78"/>
      <c r="I16" s="84"/>
      <c r="J16" s="31"/>
      <c r="K16" s="31"/>
    </row>
    <row r="17" spans="2:11" ht="21" customHeight="1" x14ac:dyDescent="0.2">
      <c r="B17" s="1"/>
      <c r="C17" s="1"/>
      <c r="D17" s="1"/>
      <c r="E17" s="1"/>
      <c r="F17" s="1"/>
      <c r="G17" s="1"/>
      <c r="H17" s="116"/>
      <c r="I17" s="1"/>
      <c r="J17" s="14"/>
      <c r="K17" s="14"/>
    </row>
    <row r="18" spans="2:11" ht="23.25" customHeight="1" x14ac:dyDescent="0.2">
      <c r="B18" s="1"/>
      <c r="C18" s="1"/>
      <c r="D18" s="1"/>
      <c r="E18" s="1"/>
      <c r="F18" s="1"/>
      <c r="G18" s="85"/>
      <c r="H18" s="117" t="s">
        <v>30</v>
      </c>
      <c r="I18" s="1"/>
      <c r="J18" s="14"/>
      <c r="K18" s="14"/>
    </row>
    <row r="19" spans="2:11" ht="24.75" customHeight="1" x14ac:dyDescent="0.2">
      <c r="B19" s="1"/>
      <c r="C19" s="1"/>
      <c r="D19" s="1"/>
      <c r="E19" s="1"/>
      <c r="F19" s="1"/>
      <c r="G19" s="1"/>
      <c r="H19" s="1"/>
      <c r="I19" s="1"/>
      <c r="J19" s="14"/>
      <c r="K19" s="14"/>
    </row>
    <row r="20" spans="2:11" hidden="1" x14ac:dyDescent="0.2">
      <c r="B20" s="1"/>
      <c r="I20" s="15"/>
      <c r="J20" s="14"/>
      <c r="K20" s="14"/>
    </row>
    <row r="21" spans="2:11" hidden="1" x14ac:dyDescent="0.2">
      <c r="B21" s="1"/>
      <c r="I21" s="15"/>
      <c r="J21" s="14"/>
      <c r="K21" s="14"/>
    </row>
    <row r="22" spans="2:11" hidden="1" x14ac:dyDescent="0.2">
      <c r="B22" s="1"/>
      <c r="I22" s="15"/>
      <c r="J22" s="14"/>
      <c r="K22" s="14"/>
    </row>
    <row r="23" spans="2:11" hidden="1" x14ac:dyDescent="0.2">
      <c r="B23" s="1"/>
      <c r="I23" s="1"/>
    </row>
    <row r="24" spans="2:11" hidden="1" x14ac:dyDescent="0.2"/>
    <row r="25" spans="2:11" hidden="1" x14ac:dyDescent="0.2">
      <c r="C25" s="1"/>
      <c r="D25" s="1"/>
      <c r="E25" s="1"/>
      <c r="F25" s="1"/>
      <c r="G25" s="1"/>
      <c r="H25" s="1"/>
    </row>
    <row r="26" spans="2:11" hidden="1" x14ac:dyDescent="0.2">
      <c r="C26" s="1"/>
      <c r="D26" s="1"/>
      <c r="E26" s="1"/>
      <c r="F26" s="1"/>
      <c r="G26" s="1"/>
      <c r="H26" s="1"/>
    </row>
    <row r="27" spans="2:11" hidden="1" x14ac:dyDescent="0.2">
      <c r="B27" s="1"/>
      <c r="C27" s="1"/>
      <c r="D27" s="1"/>
      <c r="E27" s="1"/>
      <c r="F27" s="1"/>
      <c r="G27" s="1"/>
      <c r="H27" s="1"/>
      <c r="I27" s="1"/>
    </row>
    <row r="28" spans="2:11" hidden="1" x14ac:dyDescent="0.2">
      <c r="B28" s="1"/>
      <c r="C28" s="1"/>
      <c r="D28" s="1"/>
      <c r="E28" s="1"/>
      <c r="F28" s="1"/>
      <c r="G28" s="1"/>
      <c r="H28" s="1"/>
      <c r="I28" s="1"/>
    </row>
    <row r="29" spans="2:11" hidden="1" x14ac:dyDescent="0.2">
      <c r="B29" s="1"/>
      <c r="C29" s="1"/>
      <c r="D29" s="1"/>
      <c r="E29" s="1"/>
      <c r="F29" s="1"/>
      <c r="G29" s="1"/>
      <c r="H29" s="1"/>
      <c r="I29" s="1"/>
    </row>
    <row r="30" spans="2:11" hidden="1" x14ac:dyDescent="0.2">
      <c r="B30" s="1"/>
      <c r="C30" s="1"/>
      <c r="D30" s="1"/>
      <c r="E30" s="1"/>
      <c r="F30" s="1"/>
      <c r="G30" s="1"/>
      <c r="H30" s="1"/>
      <c r="I30" s="1"/>
    </row>
    <row r="31" spans="2:11" hidden="1" x14ac:dyDescent="0.2">
      <c r="B31" s="1"/>
      <c r="C31" s="1"/>
      <c r="D31" s="1"/>
      <c r="E31" s="1"/>
      <c r="F31" s="1"/>
      <c r="G31" s="1"/>
      <c r="H31" s="1"/>
      <c r="I31" s="1"/>
    </row>
    <row r="32" spans="2:11" hidden="1" x14ac:dyDescent="0.2">
      <c r="B32" s="1"/>
      <c r="C32" s="1"/>
      <c r="D32" s="1"/>
      <c r="E32" s="1"/>
      <c r="F32" s="1"/>
      <c r="G32" s="1"/>
      <c r="H32" s="1"/>
      <c r="I32" s="1"/>
    </row>
    <row r="33" spans="2:9" hidden="1" x14ac:dyDescent="0.2">
      <c r="B33" s="1"/>
      <c r="C33" s="1"/>
      <c r="D33" s="1"/>
      <c r="E33" s="1"/>
      <c r="F33" s="1"/>
      <c r="G33" s="1"/>
      <c r="H33" s="1"/>
      <c r="I33" s="1"/>
    </row>
    <row r="34" spans="2:9" hidden="1" x14ac:dyDescent="0.2">
      <c r="B34" s="1"/>
      <c r="C34" s="1"/>
      <c r="D34" s="1"/>
      <c r="E34" s="1"/>
      <c r="F34" s="1"/>
      <c r="G34" s="1"/>
      <c r="H34" s="1"/>
      <c r="I34" s="1"/>
    </row>
    <row r="35" spans="2:9" hidden="1" x14ac:dyDescent="0.2">
      <c r="B35" s="1"/>
      <c r="C35" s="1"/>
      <c r="D35" s="1"/>
      <c r="E35" s="1"/>
      <c r="F35" s="1"/>
      <c r="G35" s="1"/>
      <c r="H35" s="1"/>
      <c r="I35" s="1"/>
    </row>
    <row r="36" spans="2:9" hidden="1" x14ac:dyDescent="0.2">
      <c r="B36" s="1"/>
      <c r="C36" s="1"/>
      <c r="D36" s="1"/>
      <c r="E36" s="1"/>
      <c r="F36" s="1"/>
      <c r="G36" s="1"/>
      <c r="H36" s="1"/>
      <c r="I36" s="1"/>
    </row>
    <row r="37" spans="2:9" hidden="1" x14ac:dyDescent="0.2">
      <c r="B37" s="1"/>
      <c r="C37" s="1"/>
      <c r="D37" s="1"/>
      <c r="E37" s="1"/>
      <c r="F37" s="1"/>
      <c r="G37" s="1"/>
      <c r="H37" s="1"/>
      <c r="I37" s="1"/>
    </row>
    <row r="38" spans="2:9" hidden="1" x14ac:dyDescent="0.2">
      <c r="B38" s="1"/>
      <c r="C38" s="1"/>
      <c r="D38" s="1"/>
      <c r="E38" s="1"/>
      <c r="F38" s="1"/>
      <c r="G38" s="1"/>
      <c r="H38" s="1"/>
      <c r="I38" s="1"/>
    </row>
    <row r="39" spans="2:9" hidden="1" x14ac:dyDescent="0.2">
      <c r="B39" s="1"/>
      <c r="C39" s="1"/>
      <c r="D39" s="1"/>
      <c r="E39" s="1"/>
      <c r="F39" s="1"/>
      <c r="G39" s="1"/>
      <c r="H39" s="1"/>
      <c r="I39" s="1"/>
    </row>
    <row r="40" spans="2:9" hidden="1" x14ac:dyDescent="0.2">
      <c r="B40" s="1"/>
      <c r="C40" s="1"/>
      <c r="D40" s="1"/>
      <c r="E40" s="1"/>
      <c r="F40" s="1"/>
      <c r="G40" s="1"/>
      <c r="H40" s="1"/>
      <c r="I40" s="1"/>
    </row>
    <row r="41" spans="2:9" hidden="1" x14ac:dyDescent="0.2">
      <c r="B41" s="1"/>
      <c r="C41" s="1"/>
      <c r="D41" s="1"/>
      <c r="E41" s="1"/>
      <c r="F41" s="1"/>
      <c r="G41" s="1"/>
      <c r="H41" s="1"/>
      <c r="I41" s="1"/>
    </row>
    <row r="42" spans="2:9" hidden="1" x14ac:dyDescent="0.2">
      <c r="B42" s="1"/>
      <c r="C42" s="1"/>
      <c r="D42" s="1"/>
      <c r="E42" s="1"/>
      <c r="F42" s="1"/>
      <c r="G42" s="1"/>
      <c r="H42" s="1"/>
      <c r="I42" s="1"/>
    </row>
    <row r="43" spans="2:9" hidden="1" x14ac:dyDescent="0.2">
      <c r="B43" s="1"/>
      <c r="C43" s="1"/>
      <c r="D43" s="1"/>
      <c r="E43" s="1"/>
      <c r="F43" s="1"/>
      <c r="G43" s="1"/>
      <c r="H43" s="1"/>
      <c r="I43" s="1"/>
    </row>
    <row r="44" spans="2:9" hidden="1" x14ac:dyDescent="0.2">
      <c r="B44" s="1"/>
      <c r="C44" s="1"/>
      <c r="D44" s="1"/>
      <c r="E44" s="1"/>
      <c r="F44" s="1"/>
      <c r="G44" s="1"/>
      <c r="H44" s="1"/>
      <c r="I44" s="1"/>
    </row>
    <row r="45" spans="2:9" hidden="1" x14ac:dyDescent="0.2">
      <c r="B45" s="1"/>
      <c r="C45" s="1"/>
      <c r="D45" s="1"/>
      <c r="E45" s="1"/>
      <c r="F45" s="1"/>
      <c r="G45" s="1"/>
      <c r="H45" s="1"/>
      <c r="I45" s="1"/>
    </row>
    <row r="46" spans="2:9" hidden="1" x14ac:dyDescent="0.2">
      <c r="B46" s="1"/>
      <c r="C46" s="1"/>
      <c r="D46" s="1"/>
      <c r="E46" s="1"/>
      <c r="F46" s="1"/>
      <c r="G46" s="1"/>
      <c r="H46" s="1"/>
      <c r="I46" s="1"/>
    </row>
    <row r="47" spans="2:9" hidden="1" x14ac:dyDescent="0.2">
      <c r="B47" s="1"/>
      <c r="C47" s="1"/>
      <c r="D47" s="1"/>
      <c r="E47" s="1"/>
      <c r="F47" s="1"/>
      <c r="G47" s="1"/>
      <c r="H47" s="1"/>
      <c r="I47" s="1"/>
    </row>
    <row r="48" spans="2:9" hidden="1" x14ac:dyDescent="0.2">
      <c r="B48" s="1"/>
      <c r="C48" s="1"/>
      <c r="D48" s="1"/>
      <c r="E48" s="1"/>
      <c r="F48" s="1"/>
      <c r="G48" s="1"/>
      <c r="H48" s="1"/>
      <c r="I48" s="1"/>
    </row>
    <row r="49" spans="2:9" hidden="1" x14ac:dyDescent="0.2">
      <c r="B49" s="1"/>
      <c r="C49" s="1"/>
      <c r="D49" s="1"/>
      <c r="E49" s="1"/>
      <c r="F49" s="1"/>
      <c r="G49" s="1"/>
      <c r="H49" s="1"/>
      <c r="I49" s="1"/>
    </row>
    <row r="50" spans="2:9" hidden="1" x14ac:dyDescent="0.2">
      <c r="B50" s="1"/>
      <c r="C50" s="1"/>
      <c r="D50" s="1"/>
      <c r="E50" s="1"/>
      <c r="F50" s="1"/>
      <c r="G50" s="1"/>
      <c r="H50" s="1"/>
      <c r="I50" s="1"/>
    </row>
    <row r="51" spans="2:9" hidden="1" x14ac:dyDescent="0.2">
      <c r="B51" s="1"/>
      <c r="C51" s="1"/>
      <c r="D51" s="1"/>
      <c r="E51" s="1"/>
      <c r="F51" s="1"/>
      <c r="G51" s="1"/>
      <c r="H51" s="1"/>
      <c r="I51" s="1"/>
    </row>
    <row r="52" spans="2:9" hidden="1" x14ac:dyDescent="0.2">
      <c r="B52" s="1"/>
      <c r="C52" s="1"/>
      <c r="D52" s="1"/>
      <c r="E52" s="1"/>
      <c r="F52" s="1"/>
      <c r="G52" s="1"/>
      <c r="H52" s="1"/>
      <c r="I52" s="1"/>
    </row>
    <row r="53" spans="2:9" hidden="1" x14ac:dyDescent="0.2">
      <c r="B53" s="1"/>
      <c r="C53" s="1"/>
      <c r="D53" s="1"/>
      <c r="E53" s="1"/>
      <c r="F53" s="1"/>
      <c r="G53" s="1"/>
      <c r="H53" s="1"/>
      <c r="I53" s="1"/>
    </row>
    <row r="54" spans="2:9" hidden="1" x14ac:dyDescent="0.2">
      <c r="B54" s="1"/>
      <c r="C54" s="1"/>
      <c r="D54" s="1"/>
      <c r="E54" s="1"/>
      <c r="F54" s="1"/>
      <c r="G54" s="1"/>
      <c r="H54" s="1"/>
      <c r="I54" s="1"/>
    </row>
    <row r="55" spans="2:9" hidden="1" x14ac:dyDescent="0.2">
      <c r="B55" s="1"/>
      <c r="C55" s="1"/>
      <c r="D55" s="1"/>
      <c r="E55" s="1"/>
      <c r="F55" s="1"/>
      <c r="G55" s="1"/>
      <c r="H55" s="1"/>
      <c r="I55" s="1"/>
    </row>
    <row r="56" spans="2:9" hidden="1" x14ac:dyDescent="0.2">
      <c r="B56" s="1"/>
      <c r="C56" s="1"/>
      <c r="D56" s="1"/>
      <c r="E56" s="1"/>
      <c r="F56" s="1"/>
      <c r="G56" s="1"/>
      <c r="H56" s="1"/>
      <c r="I56" s="1"/>
    </row>
    <row r="57" spans="2:9" hidden="1" x14ac:dyDescent="0.2">
      <c r="B57" s="1"/>
      <c r="C57" s="1"/>
      <c r="D57" s="1"/>
      <c r="E57" s="1"/>
      <c r="F57" s="1"/>
      <c r="G57" s="1"/>
      <c r="H57" s="1"/>
      <c r="I57" s="1"/>
    </row>
    <row r="58" spans="2:9" hidden="1" x14ac:dyDescent="0.2">
      <c r="B58" s="1"/>
      <c r="C58" s="1"/>
      <c r="D58" s="1"/>
      <c r="E58" s="1"/>
      <c r="F58" s="1"/>
      <c r="G58" s="1"/>
      <c r="H58" s="1"/>
      <c r="I58" s="1"/>
    </row>
    <row r="59" spans="2:9" hidden="1" x14ac:dyDescent="0.2">
      <c r="B59" s="1"/>
      <c r="C59" s="1"/>
      <c r="D59" s="1"/>
      <c r="E59" s="1"/>
      <c r="F59" s="1"/>
      <c r="G59" s="1"/>
      <c r="H59" s="1"/>
      <c r="I59" s="1"/>
    </row>
    <row r="60" spans="2:9" hidden="1" x14ac:dyDescent="0.2">
      <c r="B60" s="1"/>
      <c r="C60" s="1"/>
      <c r="D60" s="1"/>
      <c r="E60" s="1"/>
      <c r="F60" s="1"/>
      <c r="G60" s="1"/>
      <c r="H60" s="1"/>
      <c r="I60" s="1"/>
    </row>
    <row r="61" spans="2:9" hidden="1" x14ac:dyDescent="0.2">
      <c r="B61" s="1"/>
      <c r="C61" s="1"/>
      <c r="D61" s="1"/>
      <c r="E61" s="1"/>
      <c r="F61" s="1"/>
      <c r="G61" s="1"/>
      <c r="H61" s="1"/>
      <c r="I61" s="1"/>
    </row>
    <row r="62" spans="2:9" hidden="1" x14ac:dyDescent="0.2">
      <c r="B62" s="1"/>
      <c r="C62" s="1"/>
      <c r="D62" s="1"/>
      <c r="E62" s="1"/>
      <c r="F62" s="1"/>
      <c r="G62" s="1"/>
      <c r="H62" s="1"/>
      <c r="I62" s="1"/>
    </row>
    <row r="63" spans="2:9" hidden="1" x14ac:dyDescent="0.2">
      <c r="B63" s="1"/>
      <c r="C63" s="1"/>
      <c r="D63" s="1"/>
      <c r="E63" s="1"/>
      <c r="F63" s="1"/>
      <c r="G63" s="1"/>
      <c r="H63" s="1"/>
      <c r="I63" s="1"/>
    </row>
    <row r="64" spans="2:9" hidden="1" x14ac:dyDescent="0.2">
      <c r="B64" s="1"/>
      <c r="C64" s="1"/>
      <c r="D64" s="1"/>
      <c r="E64" s="1"/>
      <c r="F64" s="1"/>
      <c r="G64" s="1"/>
      <c r="H64" s="1"/>
      <c r="I64" s="1"/>
    </row>
    <row r="65" spans="2:9" hidden="1" x14ac:dyDescent="0.2">
      <c r="B65" s="1"/>
      <c r="C65" s="1"/>
      <c r="D65" s="1"/>
      <c r="E65" s="1"/>
      <c r="F65" s="1"/>
      <c r="G65" s="1"/>
      <c r="H65" s="1"/>
      <c r="I65" s="1"/>
    </row>
    <row r="66" spans="2:9" hidden="1" x14ac:dyDescent="0.2">
      <c r="B66" s="1"/>
      <c r="C66" s="1"/>
      <c r="D66" s="1"/>
      <c r="E66" s="1"/>
      <c r="F66" s="1"/>
      <c r="G66" s="1"/>
      <c r="H66" s="1"/>
      <c r="I66" s="1"/>
    </row>
    <row r="67" spans="2:9" hidden="1" x14ac:dyDescent="0.2">
      <c r="B67" s="1"/>
      <c r="C67" s="1"/>
      <c r="D67" s="1"/>
      <c r="E67" s="1"/>
      <c r="F67" s="1"/>
      <c r="G67" s="1"/>
      <c r="H67" s="1"/>
      <c r="I67" s="1"/>
    </row>
    <row r="68" spans="2:9" hidden="1" x14ac:dyDescent="0.2">
      <c r="B68" s="1"/>
      <c r="C68" s="1"/>
      <c r="D68" s="1"/>
      <c r="E68" s="1"/>
      <c r="F68" s="1"/>
      <c r="G68" s="1"/>
      <c r="H68" s="1"/>
      <c r="I68" s="1"/>
    </row>
    <row r="69" spans="2:9" hidden="1" x14ac:dyDescent="0.2">
      <c r="B69" s="1"/>
      <c r="C69" s="1"/>
      <c r="D69" s="1"/>
      <c r="E69" s="1"/>
      <c r="F69" s="1"/>
      <c r="G69" s="1"/>
      <c r="H69" s="1"/>
      <c r="I69" s="1"/>
    </row>
    <row r="70" spans="2:9" hidden="1" x14ac:dyDescent="0.2">
      <c r="B70" s="1"/>
      <c r="C70" s="1"/>
      <c r="D70" s="1"/>
      <c r="E70" s="1"/>
      <c r="F70" s="1"/>
      <c r="G70" s="1"/>
      <c r="H70" s="1"/>
      <c r="I70" s="1"/>
    </row>
    <row r="71" spans="2:9" hidden="1" x14ac:dyDescent="0.2">
      <c r="B71" s="1"/>
      <c r="C71" s="1"/>
      <c r="D71" s="1"/>
      <c r="E71" s="1"/>
      <c r="F71" s="1"/>
      <c r="G71" s="1"/>
      <c r="H71" s="1"/>
      <c r="I71" s="1"/>
    </row>
    <row r="72" spans="2:9" hidden="1" x14ac:dyDescent="0.2">
      <c r="B72" s="1"/>
      <c r="C72" s="1"/>
      <c r="D72" s="1"/>
      <c r="E72" s="1"/>
      <c r="F72" s="1"/>
      <c r="G72" s="1"/>
      <c r="H72" s="1"/>
      <c r="I72" s="1"/>
    </row>
    <row r="73" spans="2:9" hidden="1" x14ac:dyDescent="0.2">
      <c r="B73" s="1"/>
      <c r="C73" s="1"/>
      <c r="D73" s="1"/>
      <c r="E73" s="1"/>
      <c r="F73" s="1"/>
      <c r="G73" s="1"/>
      <c r="H73" s="1"/>
      <c r="I73" s="1"/>
    </row>
    <row r="74" spans="2:9" hidden="1" x14ac:dyDescent="0.2">
      <c r="B74" s="1"/>
      <c r="C74" s="1"/>
      <c r="D74" s="1"/>
      <c r="E74" s="1"/>
      <c r="F74" s="1"/>
      <c r="G74" s="1"/>
      <c r="H74" s="1"/>
      <c r="I74" s="1"/>
    </row>
    <row r="75" spans="2:9" hidden="1" x14ac:dyDescent="0.2">
      <c r="B75" s="1"/>
      <c r="C75" s="1"/>
      <c r="D75" s="1"/>
      <c r="E75" s="1"/>
      <c r="F75" s="1"/>
      <c r="G75" s="1"/>
      <c r="H75" s="1"/>
      <c r="I75" s="1"/>
    </row>
    <row r="76" spans="2:9" hidden="1" x14ac:dyDescent="0.2">
      <c r="B76" s="1"/>
      <c r="C76" s="1"/>
      <c r="D76" s="1"/>
      <c r="E76" s="1"/>
      <c r="F76" s="1"/>
      <c r="G76" s="1"/>
      <c r="H76" s="1"/>
      <c r="I76" s="1"/>
    </row>
    <row r="77" spans="2:9" hidden="1" x14ac:dyDescent="0.2">
      <c r="B77" s="1"/>
      <c r="C77" s="1"/>
      <c r="D77" s="1"/>
      <c r="E77" s="1"/>
      <c r="F77" s="1"/>
      <c r="G77" s="1"/>
      <c r="H77" s="1"/>
      <c r="I77" s="1"/>
    </row>
    <row r="78" spans="2:9" hidden="1" x14ac:dyDescent="0.2">
      <c r="B78" s="1"/>
      <c r="C78" s="1"/>
      <c r="D78" s="1"/>
      <c r="E78" s="1"/>
      <c r="F78" s="1"/>
      <c r="G78" s="1"/>
      <c r="H78" s="1"/>
      <c r="I78" s="1"/>
    </row>
    <row r="79" spans="2:9" hidden="1" x14ac:dyDescent="0.2">
      <c r="B79" s="1"/>
      <c r="C79" s="1"/>
      <c r="D79" s="1"/>
      <c r="E79" s="1"/>
      <c r="F79" s="1"/>
      <c r="G79" s="1"/>
      <c r="H79" s="1"/>
      <c r="I79" s="1"/>
    </row>
    <row r="80" spans="2:9" hidden="1" x14ac:dyDescent="0.2">
      <c r="B80" s="1"/>
      <c r="C80" s="1"/>
      <c r="D80" s="1"/>
      <c r="E80" s="1"/>
      <c r="F80" s="1"/>
      <c r="G80" s="1"/>
      <c r="H80" s="1"/>
      <c r="I80" s="1"/>
    </row>
    <row r="81" spans="2:9" hidden="1" x14ac:dyDescent="0.2">
      <c r="B81" s="1"/>
      <c r="C81" s="1"/>
      <c r="D81" s="1"/>
      <c r="E81" s="1"/>
      <c r="F81" s="1"/>
      <c r="G81" s="1"/>
      <c r="H81" s="1"/>
      <c r="I81" s="1"/>
    </row>
    <row r="82" spans="2:9" hidden="1" x14ac:dyDescent="0.2">
      <c r="B82" s="1"/>
      <c r="C82" s="1"/>
      <c r="D82" s="1"/>
      <c r="E82" s="1"/>
      <c r="F82" s="1"/>
      <c r="G82" s="1"/>
      <c r="H82" s="1"/>
      <c r="I82" s="1"/>
    </row>
    <row r="83" spans="2:9" hidden="1" x14ac:dyDescent="0.2">
      <c r="B83" s="1"/>
      <c r="C83" s="1"/>
      <c r="D83" s="1"/>
      <c r="E83" s="1"/>
      <c r="F83" s="1"/>
      <c r="G83" s="1"/>
      <c r="H83" s="1"/>
      <c r="I83" s="1"/>
    </row>
    <row r="84" spans="2:9" hidden="1" x14ac:dyDescent="0.2">
      <c r="B84" s="1"/>
      <c r="C84" s="1"/>
      <c r="D84" s="1"/>
      <c r="E84" s="1"/>
      <c r="F84" s="1"/>
      <c r="G84" s="1"/>
      <c r="H84" s="1"/>
      <c r="I84" s="1"/>
    </row>
    <row r="85" spans="2:9" hidden="1" x14ac:dyDescent="0.2">
      <c r="B85" s="1"/>
      <c r="C85" s="1"/>
      <c r="D85" s="1"/>
      <c r="E85" s="1"/>
      <c r="F85" s="1"/>
      <c r="G85" s="1"/>
      <c r="H85" s="1"/>
      <c r="I85" s="1"/>
    </row>
    <row r="86" spans="2:9" hidden="1" x14ac:dyDescent="0.2">
      <c r="B86" s="1"/>
      <c r="C86" s="1"/>
      <c r="D86" s="1"/>
      <c r="E86" s="1"/>
      <c r="F86" s="1"/>
      <c r="G86" s="1"/>
      <c r="H86" s="1"/>
      <c r="I86" s="1"/>
    </row>
    <row r="87" spans="2:9" hidden="1" x14ac:dyDescent="0.2">
      <c r="B87" s="1"/>
      <c r="C87" s="1"/>
      <c r="D87" s="1"/>
      <c r="E87" s="1"/>
      <c r="F87" s="1"/>
      <c r="G87" s="1"/>
      <c r="H87" s="1"/>
      <c r="I87" s="1"/>
    </row>
    <row r="88" spans="2:9" hidden="1" x14ac:dyDescent="0.2">
      <c r="B88" s="1"/>
      <c r="C88" s="1"/>
      <c r="D88" s="1"/>
      <c r="E88" s="1"/>
      <c r="F88" s="1"/>
      <c r="G88" s="1"/>
      <c r="H88" s="1"/>
      <c r="I88" s="1"/>
    </row>
    <row r="89" spans="2:9" hidden="1" x14ac:dyDescent="0.2">
      <c r="B89" s="1"/>
      <c r="C89" s="1"/>
      <c r="D89" s="1"/>
      <c r="E89" s="1"/>
      <c r="F89" s="1"/>
      <c r="G89" s="1"/>
      <c r="H89" s="1"/>
      <c r="I89" s="1"/>
    </row>
    <row r="90" spans="2:9" hidden="1" x14ac:dyDescent="0.2">
      <c r="B90" s="1"/>
      <c r="C90" s="1"/>
      <c r="D90" s="1"/>
      <c r="E90" s="1"/>
      <c r="F90" s="1"/>
      <c r="G90" s="1"/>
      <c r="H90" s="1"/>
      <c r="I90" s="1"/>
    </row>
    <row r="91" spans="2:9" hidden="1" x14ac:dyDescent="0.2">
      <c r="B91" s="1"/>
      <c r="C91" s="1"/>
      <c r="D91" s="1"/>
      <c r="E91" s="1"/>
      <c r="F91" s="1"/>
      <c r="G91" s="1"/>
      <c r="H91" s="1"/>
      <c r="I91" s="1"/>
    </row>
    <row r="92" spans="2:9" hidden="1" x14ac:dyDescent="0.2">
      <c r="B92" s="1"/>
      <c r="C92" s="1"/>
      <c r="D92" s="1"/>
      <c r="E92" s="1"/>
      <c r="F92" s="1"/>
      <c r="G92" s="1"/>
      <c r="H92" s="1"/>
      <c r="I92" s="1"/>
    </row>
    <row r="93" spans="2:9" hidden="1" x14ac:dyDescent="0.2">
      <c r="B93" s="1"/>
      <c r="C93" s="1"/>
      <c r="D93" s="1"/>
      <c r="E93" s="1"/>
      <c r="F93" s="1"/>
      <c r="G93" s="1"/>
      <c r="H93" s="1"/>
      <c r="I93" s="1"/>
    </row>
    <row r="94" spans="2:9" hidden="1" x14ac:dyDescent="0.2">
      <c r="B94" s="1"/>
      <c r="C94" s="1"/>
      <c r="D94" s="1"/>
      <c r="E94" s="1"/>
      <c r="F94" s="1"/>
      <c r="G94" s="1"/>
      <c r="H94" s="1"/>
      <c r="I94" s="1"/>
    </row>
    <row r="95" spans="2:9" hidden="1" x14ac:dyDescent="0.2">
      <c r="B95" s="1"/>
      <c r="C95" s="1"/>
      <c r="D95" s="1"/>
      <c r="E95" s="1"/>
      <c r="F95" s="1"/>
      <c r="G95" s="1"/>
      <c r="H95" s="1"/>
      <c r="I95" s="1"/>
    </row>
    <row r="96" spans="2:9" hidden="1" x14ac:dyDescent="0.2">
      <c r="B96" s="1"/>
      <c r="C96" s="1"/>
      <c r="D96" s="1"/>
      <c r="E96" s="1"/>
      <c r="F96" s="1"/>
      <c r="G96" s="1"/>
      <c r="H96" s="1"/>
      <c r="I96" s="1"/>
    </row>
    <row r="97" spans="2:9" hidden="1" x14ac:dyDescent="0.2">
      <c r="B97" s="1"/>
      <c r="C97" s="1"/>
      <c r="D97" s="1"/>
      <c r="E97" s="1"/>
      <c r="F97" s="1"/>
      <c r="G97" s="1"/>
      <c r="H97" s="1"/>
      <c r="I97" s="1"/>
    </row>
    <row r="98" spans="2:9" hidden="1" x14ac:dyDescent="0.2">
      <c r="B98" s="1"/>
      <c r="C98" s="1"/>
      <c r="D98" s="1"/>
      <c r="E98" s="1"/>
      <c r="F98" s="1"/>
      <c r="G98" s="1"/>
      <c r="H98" s="1"/>
      <c r="I98" s="1"/>
    </row>
    <row r="99" spans="2:9" hidden="1" x14ac:dyDescent="0.2">
      <c r="B99" s="1"/>
      <c r="C99" s="1"/>
      <c r="D99" s="1"/>
      <c r="E99" s="1"/>
      <c r="F99" s="1"/>
      <c r="G99" s="1"/>
      <c r="H99" s="1"/>
      <c r="I99" s="1"/>
    </row>
    <row r="100" spans="2:9" hidden="1" x14ac:dyDescent="0.2">
      <c r="B100" s="1"/>
      <c r="I100" s="1"/>
    </row>
    <row r="101" spans="2:9" hidden="1" x14ac:dyDescent="0.2">
      <c r="B101" s="1"/>
      <c r="I101" s="1"/>
    </row>
    <row r="102" spans="2:9" hidden="1" x14ac:dyDescent="0.2"/>
    <row r="103" spans="2:9" hidden="1" x14ac:dyDescent="0.2"/>
    <row r="104" spans="2:9" hidden="1" x14ac:dyDescent="0.2"/>
    <row r="105" spans="2:9" hidden="1" x14ac:dyDescent="0.2"/>
    <row r="106" spans="2:9" hidden="1" x14ac:dyDescent="0.2"/>
    <row r="107" spans="2:9" hidden="1" x14ac:dyDescent="0.2"/>
    <row r="108" spans="2:9" hidden="1" x14ac:dyDescent="0.2"/>
    <row r="109" spans="2:9" x14ac:dyDescent="0.2"/>
  </sheetData>
  <phoneticPr fontId="0" type="noConversion"/>
  <hyperlinks>
    <hyperlink ref="H18" r:id="rId1"/>
    <hyperlink ref="C8" location="'3.1.Abonados'!A1" display="3.1.Servicio de telefonía Móvil: Número de abonados totales 30 días."/>
    <hyperlink ref="C9" location="'3.2.Abonados por plan comercial'!A1" display="3.2.Servicio de telefonía Móvil: Número de abonados 30 días por tipo de plan comercial. "/>
    <hyperlink ref="C10" location="'3.3.Abonados por Tipo Cliente'!A1" display="3.3.Servicio de telefonía Móvil: Número de abonados 30 días por tipo de cliente."/>
    <hyperlink ref="C11" location="'3.4.Participación de Mercado'!A1" display="3.4.Servicio de telefonía Móvil: Participación de Mercado Abonados 30 días"/>
    <hyperlink ref="C12" location="'3.5.Abonados por empresa'!A1" display="3.5.Servicio de telefonía Móvil: Abonados 30 días por empresa "/>
    <hyperlink ref="C13" location="'3.6.Abonados prepago por empr'!A1" display="3.6.Servicio de telefonía Móvil: Abonados 30 días de prepago por empresa "/>
    <hyperlink ref="C14" location="'3.7.Abonados contrato por empr'!A1" display="3.7.Servicio de telefonía Móvil: Abonados 30 días de contrato por empresa "/>
    <hyperlink ref="C15" location="'3.9.Abonados 90 días'!A1" display="3.9.Servicio de telefonía Móvil: Abonados totales 90 días"/>
  </hyperlinks>
  <pageMargins left="0.75" right="0.75" top="1" bottom="1" header="0" footer="0"/>
  <pageSetup paperSize="9" scale="74" orientation="portrait"/>
  <headerFooter alignWithMargins="0"/>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5"/>
  <sheetViews>
    <sheetView showGridLines="0" tabSelected="1" topLeftCell="A157" zoomScaleSheetLayoutView="100" workbookViewId="0">
      <selection activeCell="H166" sqref="H166"/>
    </sheetView>
  </sheetViews>
  <sheetFormatPr baseColWidth="10" defaultColWidth="0" defaultRowHeight="12.75" zeroHeight="1" x14ac:dyDescent="0.2"/>
  <cols>
    <col min="1" max="1" width="18.140625" style="24" customWidth="1"/>
    <col min="2" max="2" width="12.140625" style="24" customWidth="1"/>
    <col min="3" max="3" width="8.140625" style="24" customWidth="1"/>
    <col min="4" max="4" width="12.85546875" style="24" bestFit="1" customWidth="1"/>
    <col min="5" max="5" width="11.85546875" style="24" bestFit="1" customWidth="1"/>
    <col min="6" max="6" width="12.42578125" style="24" bestFit="1" customWidth="1"/>
    <col min="7" max="7" width="13.42578125" style="24" bestFit="1" customWidth="1"/>
    <col min="8" max="8" width="6.42578125" style="24" customWidth="1"/>
    <col min="9" max="9" width="3" style="24" customWidth="1"/>
    <col min="10" max="14" width="11.42578125" style="24" customWidth="1"/>
    <col min="15" max="18" width="13" style="24" customWidth="1"/>
    <col min="19" max="20" width="13" style="24" hidden="1" customWidth="1"/>
    <col min="21" max="16384" width="2.140625" style="24" hidden="1"/>
  </cols>
  <sheetData>
    <row r="1" spans="1:31" ht="33.75" customHeight="1" x14ac:dyDescent="0.2">
      <c r="A1" s="23"/>
      <c r="B1" s="23"/>
      <c r="C1" s="23"/>
      <c r="D1" s="23"/>
      <c r="E1" s="23"/>
      <c r="F1" s="23"/>
      <c r="G1" s="23"/>
      <c r="H1" s="23"/>
      <c r="I1" s="27"/>
      <c r="J1" s="23"/>
      <c r="K1" s="91"/>
      <c r="L1" s="23"/>
      <c r="M1" s="23"/>
      <c r="N1" s="23"/>
      <c r="O1" s="23"/>
      <c r="P1" s="23"/>
      <c r="Q1" s="23"/>
      <c r="R1" s="23"/>
      <c r="S1" s="23"/>
      <c r="T1" s="23"/>
      <c r="U1" s="23"/>
      <c r="V1" s="23"/>
      <c r="W1" s="23"/>
      <c r="X1" s="23"/>
      <c r="Y1" s="23"/>
      <c r="Z1" s="23"/>
      <c r="AA1" s="23"/>
      <c r="AB1" s="23"/>
      <c r="AC1" s="23"/>
      <c r="AD1" s="23"/>
      <c r="AE1" s="23"/>
    </row>
    <row r="2" spans="1:31" s="3" customFormat="1" ht="12.75" customHeight="1" x14ac:dyDescent="0.2">
      <c r="A2" s="2"/>
      <c r="B2" s="186" t="s">
        <v>12</v>
      </c>
      <c r="C2" s="2"/>
      <c r="D2" s="36"/>
      <c r="E2" s="2"/>
      <c r="F2" s="2"/>
      <c r="G2" s="2"/>
      <c r="H2" s="2"/>
      <c r="I2" s="27"/>
      <c r="J2" s="2"/>
      <c r="K2" s="92"/>
      <c r="L2" s="2"/>
      <c r="M2" s="2"/>
      <c r="N2" s="2"/>
      <c r="O2" s="2"/>
      <c r="P2" s="2"/>
      <c r="Q2" s="2"/>
      <c r="R2" s="2"/>
      <c r="S2" s="2"/>
      <c r="T2" s="2"/>
      <c r="U2" s="2"/>
      <c r="V2" s="2"/>
      <c r="W2" s="2"/>
      <c r="X2" s="2"/>
      <c r="Y2" s="2"/>
      <c r="Z2" s="2"/>
      <c r="AA2" s="2"/>
      <c r="AB2" s="2"/>
      <c r="AC2" s="2"/>
      <c r="AD2" s="2"/>
      <c r="AE2" s="2"/>
    </row>
    <row r="3" spans="1:31" s="3" customFormat="1" ht="10.5" customHeight="1" x14ac:dyDescent="0.2">
      <c r="A3" s="2"/>
      <c r="B3" s="186" t="s">
        <v>48</v>
      </c>
      <c r="C3" s="2"/>
      <c r="D3" s="36"/>
      <c r="E3" s="2"/>
      <c r="F3" s="2"/>
      <c r="G3" s="2"/>
      <c r="H3" s="2"/>
      <c r="J3" s="89"/>
      <c r="K3" s="93"/>
      <c r="L3" s="2"/>
      <c r="M3" s="2"/>
      <c r="N3" s="2"/>
      <c r="O3" s="2"/>
      <c r="P3" s="2"/>
      <c r="Q3" s="2"/>
      <c r="R3" s="2"/>
      <c r="S3" s="2"/>
      <c r="T3" s="2"/>
      <c r="U3" s="2"/>
      <c r="V3" s="2"/>
      <c r="W3" s="2"/>
      <c r="X3" s="2"/>
      <c r="Y3" s="2"/>
      <c r="Z3" s="2"/>
      <c r="AA3" s="2"/>
      <c r="AB3" s="2"/>
      <c r="AC3" s="2"/>
      <c r="AD3" s="2"/>
      <c r="AE3" s="2"/>
    </row>
    <row r="4" spans="1:31" s="3" customFormat="1" ht="10.5" customHeight="1" x14ac:dyDescent="0.2">
      <c r="A4" s="2"/>
      <c r="B4" s="35"/>
      <c r="C4" s="2"/>
      <c r="D4" s="36"/>
      <c r="E4" s="2"/>
      <c r="F4" s="2"/>
      <c r="G4" s="121"/>
      <c r="H4" s="2"/>
      <c r="I4" s="27"/>
      <c r="J4" s="2"/>
      <c r="K4" s="93"/>
      <c r="L4" s="2"/>
      <c r="M4" s="2"/>
      <c r="N4" s="2"/>
      <c r="O4" s="2"/>
      <c r="P4" s="2"/>
      <c r="Q4" s="2"/>
      <c r="R4" s="2"/>
      <c r="S4" s="2"/>
      <c r="T4" s="2"/>
      <c r="U4" s="2"/>
      <c r="V4" s="2"/>
      <c r="W4" s="2"/>
      <c r="X4" s="2"/>
      <c r="Y4" s="2"/>
      <c r="Z4" s="2"/>
      <c r="AA4" s="2"/>
      <c r="AB4" s="2"/>
      <c r="AC4" s="2"/>
      <c r="AD4" s="2"/>
      <c r="AE4" s="2"/>
    </row>
    <row r="5" spans="1:31" ht="28.5" customHeight="1" thickBot="1" x14ac:dyDescent="0.25">
      <c r="A5" s="23"/>
      <c r="B5" s="61" t="s">
        <v>27</v>
      </c>
      <c r="C5" s="23"/>
      <c r="D5" s="23"/>
      <c r="E5" s="23"/>
      <c r="F5" s="23"/>
      <c r="G5" s="121"/>
      <c r="H5" s="23"/>
      <c r="I5" s="27"/>
      <c r="J5" s="23"/>
      <c r="K5" s="92"/>
      <c r="L5" s="23"/>
      <c r="M5" s="23"/>
      <c r="N5" s="23"/>
      <c r="O5" s="23"/>
      <c r="P5" s="23"/>
      <c r="Q5" s="23"/>
      <c r="R5" s="23"/>
      <c r="S5" s="23"/>
      <c r="T5" s="23"/>
      <c r="U5" s="23"/>
      <c r="V5" s="23"/>
      <c r="W5" s="23"/>
      <c r="X5" s="4"/>
      <c r="Y5" s="23"/>
      <c r="Z5" s="23"/>
      <c r="AA5" s="23"/>
      <c r="AB5" s="23"/>
      <c r="AC5" s="23"/>
      <c r="AD5" s="23"/>
      <c r="AE5" s="23"/>
    </row>
    <row r="6" spans="1:31" ht="24.75" thickBot="1" x14ac:dyDescent="0.25">
      <c r="A6" s="23"/>
      <c r="B6" s="175" t="s">
        <v>13</v>
      </c>
      <c r="C6" s="176" t="s">
        <v>19</v>
      </c>
      <c r="D6" s="177" t="s">
        <v>18</v>
      </c>
      <c r="E6" s="178" t="s">
        <v>14</v>
      </c>
      <c r="F6" s="179" t="s">
        <v>0</v>
      </c>
      <c r="G6" s="121"/>
      <c r="H6" s="6"/>
      <c r="I6" s="27"/>
      <c r="J6" s="6"/>
      <c r="K6" s="6"/>
      <c r="L6" s="6"/>
      <c r="M6" s="6"/>
      <c r="N6" s="6"/>
      <c r="O6" s="6"/>
      <c r="P6" s="6"/>
      <c r="Q6" s="6"/>
      <c r="R6" s="6"/>
      <c r="S6" s="6"/>
      <c r="T6" s="6"/>
      <c r="U6" s="6"/>
      <c r="V6" s="6"/>
      <c r="W6" s="6"/>
      <c r="X6" s="6"/>
      <c r="Y6" s="6"/>
      <c r="Z6" s="6"/>
      <c r="AA6" s="6"/>
      <c r="AB6" s="6"/>
      <c r="AC6" s="6"/>
      <c r="AD6" s="23"/>
      <c r="AE6" s="23"/>
    </row>
    <row r="7" spans="1:31" x14ac:dyDescent="0.2">
      <c r="A7" s="23"/>
      <c r="B7" s="40">
        <v>2000</v>
      </c>
      <c r="C7" s="41" t="s">
        <v>11</v>
      </c>
      <c r="D7" s="138">
        <v>3401525</v>
      </c>
      <c r="E7" s="149"/>
      <c r="F7" s="141">
        <v>21.966961454901561</v>
      </c>
      <c r="G7" s="121"/>
      <c r="H7" s="7"/>
      <c r="I7" s="27"/>
      <c r="J7" s="7"/>
      <c r="K7" s="7"/>
      <c r="L7" s="7"/>
      <c r="M7" s="19"/>
      <c r="N7" s="25"/>
      <c r="O7" s="25"/>
      <c r="P7" s="25"/>
      <c r="Q7" s="25"/>
      <c r="R7" s="25"/>
      <c r="S7" s="25"/>
      <c r="T7" s="25"/>
      <c r="U7" s="25"/>
      <c r="V7" s="25"/>
      <c r="W7" s="25"/>
      <c r="X7" s="25"/>
      <c r="Y7" s="25"/>
      <c r="Z7" s="25"/>
      <c r="AA7" s="25"/>
      <c r="AB7" s="7"/>
      <c r="AC7" s="7"/>
      <c r="AD7" s="23"/>
      <c r="AE7" s="23"/>
    </row>
    <row r="8" spans="1:31" x14ac:dyDescent="0.2">
      <c r="A8" s="23"/>
      <c r="B8" s="42">
        <v>2001</v>
      </c>
      <c r="C8" s="43" t="s">
        <v>11</v>
      </c>
      <c r="D8" s="139">
        <v>5100783</v>
      </c>
      <c r="E8" s="33">
        <v>0.49955769838528308</v>
      </c>
      <c r="F8" s="142">
        <v>32.574897511793978</v>
      </c>
      <c r="G8" s="121"/>
      <c r="H8" s="37"/>
      <c r="I8" s="27"/>
      <c r="J8" s="7"/>
      <c r="K8" s="7"/>
      <c r="L8" s="7"/>
      <c r="M8" s="26"/>
      <c r="N8" s="20"/>
      <c r="O8" s="20"/>
      <c r="P8" s="20"/>
      <c r="Q8" s="20"/>
      <c r="R8" s="20"/>
      <c r="S8" s="20"/>
      <c r="T8" s="20"/>
      <c r="U8" s="20"/>
      <c r="V8" s="20"/>
      <c r="W8" s="20"/>
      <c r="X8" s="20"/>
      <c r="Y8" s="20"/>
      <c r="Z8" s="20"/>
      <c r="AA8" s="21"/>
      <c r="AB8" s="7"/>
      <c r="AC8" s="7"/>
      <c r="AD8" s="23"/>
      <c r="AE8" s="23"/>
    </row>
    <row r="9" spans="1:31" x14ac:dyDescent="0.2">
      <c r="A9" s="23"/>
      <c r="B9" s="42">
        <v>2002</v>
      </c>
      <c r="C9" s="43" t="s">
        <v>11</v>
      </c>
      <c r="D9" s="139">
        <v>6244310</v>
      </c>
      <c r="E9" s="33">
        <v>0.22418656116129621</v>
      </c>
      <c r="F9" s="142">
        <v>39.439745925651422</v>
      </c>
      <c r="G9" s="121"/>
      <c r="H9" s="37"/>
      <c r="I9" s="27"/>
      <c r="J9" s="7"/>
      <c r="K9" s="7"/>
      <c r="L9" s="7"/>
      <c r="M9" s="26"/>
      <c r="N9" s="20"/>
      <c r="O9" s="20"/>
      <c r="P9" s="20"/>
      <c r="Q9" s="20"/>
      <c r="R9" s="20"/>
      <c r="S9" s="20"/>
      <c r="T9" s="20"/>
      <c r="U9" s="20"/>
      <c r="V9" s="20"/>
      <c r="W9" s="20"/>
      <c r="X9" s="20"/>
      <c r="Y9" s="20"/>
      <c r="Z9" s="20"/>
      <c r="AA9" s="21"/>
      <c r="AB9" s="7"/>
      <c r="AC9" s="7"/>
      <c r="AD9" s="23"/>
      <c r="AE9" s="23"/>
    </row>
    <row r="10" spans="1:31" x14ac:dyDescent="0.2">
      <c r="A10" s="23"/>
      <c r="B10" s="42">
        <v>2003</v>
      </c>
      <c r="C10" s="43" t="s">
        <v>11</v>
      </c>
      <c r="D10" s="139">
        <v>7268281</v>
      </c>
      <c r="E10" s="33">
        <v>0.16398465162684109</v>
      </c>
      <c r="F10" s="142">
        <v>45.408511961303518</v>
      </c>
      <c r="G10" s="121"/>
      <c r="H10" s="37"/>
      <c r="I10" s="27"/>
      <c r="J10" s="7"/>
      <c r="K10" s="7"/>
      <c r="L10" s="7"/>
      <c r="M10" s="25"/>
      <c r="AB10" s="7"/>
      <c r="AC10" s="7"/>
      <c r="AD10" s="23"/>
      <c r="AE10" s="23"/>
    </row>
    <row r="11" spans="1:31" x14ac:dyDescent="0.2">
      <c r="A11" s="23"/>
      <c r="B11" s="42">
        <v>2004</v>
      </c>
      <c r="C11" s="43" t="s">
        <v>11</v>
      </c>
      <c r="D11" s="139">
        <v>9261385</v>
      </c>
      <c r="E11" s="33">
        <v>0.27421944748696397</v>
      </c>
      <c r="F11" s="142">
        <v>57.238549181450423</v>
      </c>
      <c r="G11" s="121"/>
      <c r="H11" s="37"/>
      <c r="I11" s="27"/>
      <c r="J11" s="7"/>
      <c r="K11" s="7"/>
      <c r="L11" s="7"/>
      <c r="M11" s="25"/>
      <c r="AB11" s="7"/>
      <c r="AC11" s="7"/>
      <c r="AD11" s="23"/>
      <c r="AE11" s="23"/>
    </row>
    <row r="12" spans="1:31" x14ac:dyDescent="0.2">
      <c r="A12" s="23"/>
      <c r="B12" s="42">
        <v>2005</v>
      </c>
      <c r="C12" s="43" t="s">
        <v>11</v>
      </c>
      <c r="D12" s="139">
        <v>10569572</v>
      </c>
      <c r="E12" s="33">
        <v>0.14125176741923601</v>
      </c>
      <c r="F12" s="142">
        <v>64.645795198720762</v>
      </c>
      <c r="G12" s="121"/>
      <c r="H12" s="37"/>
      <c r="I12" s="27"/>
      <c r="J12" s="7"/>
      <c r="K12" s="7"/>
      <c r="L12" s="7"/>
      <c r="M12" s="26"/>
      <c r="N12" s="22"/>
      <c r="O12" s="22"/>
      <c r="P12" s="22"/>
      <c r="Q12" s="22"/>
      <c r="R12" s="22"/>
      <c r="S12" s="22"/>
      <c r="T12" s="22"/>
      <c r="U12" s="22"/>
      <c r="V12" s="22"/>
      <c r="W12" s="22"/>
      <c r="X12" s="22"/>
      <c r="Y12" s="22"/>
      <c r="Z12" s="22"/>
      <c r="AA12" s="22"/>
      <c r="AB12" s="7"/>
      <c r="AC12" s="7"/>
      <c r="AD12" s="23"/>
      <c r="AE12" s="23"/>
    </row>
    <row r="13" spans="1:31" x14ac:dyDescent="0.2">
      <c r="A13" s="23"/>
      <c r="B13" s="42">
        <v>2006</v>
      </c>
      <c r="C13" s="43" t="s">
        <v>11</v>
      </c>
      <c r="D13" s="139">
        <v>12450801</v>
      </c>
      <c r="E13" s="33">
        <f t="shared" ref="E13:E19" si="0">+D13/D12-1</f>
        <v>0.17798535267085547</v>
      </c>
      <c r="F13" s="142">
        <v>75.389155583155372</v>
      </c>
      <c r="G13" s="121"/>
      <c r="H13" s="37"/>
      <c r="I13" s="27"/>
      <c r="J13" s="7"/>
      <c r="K13" s="7"/>
      <c r="L13" s="7"/>
      <c r="M13" s="26"/>
      <c r="N13" s="22"/>
      <c r="O13" s="22"/>
      <c r="P13" s="22"/>
      <c r="Q13" s="22"/>
      <c r="R13" s="22"/>
      <c r="S13" s="22"/>
      <c r="T13" s="22"/>
      <c r="U13" s="22"/>
      <c r="V13" s="22"/>
      <c r="W13" s="22"/>
      <c r="X13" s="22"/>
      <c r="Y13" s="22"/>
      <c r="Z13" s="22"/>
      <c r="AA13" s="22"/>
      <c r="AB13" s="7"/>
      <c r="AC13" s="7"/>
      <c r="AD13" s="23"/>
      <c r="AE13" s="23"/>
    </row>
    <row r="14" spans="1:31" x14ac:dyDescent="0.2">
      <c r="A14" s="23"/>
      <c r="B14" s="42">
        <v>2007</v>
      </c>
      <c r="C14" s="43" t="s">
        <v>11</v>
      </c>
      <c r="D14" s="139">
        <v>13955202</v>
      </c>
      <c r="E14" s="33">
        <f t="shared" si="0"/>
        <v>0.12082764795614365</v>
      </c>
      <c r="F14" s="142">
        <v>83.660408523058692</v>
      </c>
      <c r="G14" s="121"/>
      <c r="H14" s="37"/>
      <c r="I14" s="27"/>
      <c r="J14" s="7"/>
      <c r="K14" s="7"/>
      <c r="L14" s="7"/>
      <c r="M14" s="7"/>
      <c r="N14" s="7"/>
      <c r="O14" s="7"/>
      <c r="P14" s="7"/>
      <c r="Q14" s="7"/>
      <c r="R14" s="7"/>
      <c r="S14" s="7"/>
      <c r="T14" s="7"/>
      <c r="U14" s="7"/>
      <c r="V14" s="7"/>
      <c r="W14" s="7"/>
      <c r="X14" s="7"/>
      <c r="Y14" s="7"/>
      <c r="Z14" s="7"/>
      <c r="AA14" s="7"/>
      <c r="AB14" s="7"/>
      <c r="AC14" s="7"/>
      <c r="AD14" s="23"/>
      <c r="AE14" s="23"/>
    </row>
    <row r="15" spans="1:31" x14ac:dyDescent="0.2">
      <c r="A15" s="23"/>
      <c r="B15" s="42">
        <v>2008</v>
      </c>
      <c r="C15" s="43" t="s">
        <v>11</v>
      </c>
      <c r="D15" s="139">
        <v>14796593</v>
      </c>
      <c r="E15" s="33">
        <f t="shared" si="0"/>
        <v>6.0292283837955152E-2</v>
      </c>
      <c r="F15" s="142">
        <v>87.833565032862168</v>
      </c>
      <c r="G15" s="121"/>
      <c r="H15" s="37"/>
      <c r="I15" s="27"/>
      <c r="J15" s="7"/>
      <c r="K15" s="7"/>
      <c r="L15" s="7"/>
      <c r="M15" s="7"/>
      <c r="N15" s="7"/>
      <c r="O15" s="7"/>
      <c r="P15" s="7"/>
      <c r="Q15" s="7"/>
      <c r="R15" s="7"/>
      <c r="S15" s="7"/>
      <c r="T15" s="7"/>
      <c r="U15" s="7"/>
      <c r="V15" s="7"/>
      <c r="W15" s="7"/>
      <c r="X15" s="7"/>
      <c r="Y15" s="7"/>
      <c r="Z15" s="7"/>
      <c r="AA15" s="7"/>
      <c r="AB15" s="7"/>
      <c r="AC15" s="7"/>
      <c r="AD15" s="23"/>
      <c r="AE15" s="23"/>
    </row>
    <row r="16" spans="1:31" x14ac:dyDescent="0.2">
      <c r="A16" s="23"/>
      <c r="B16" s="42">
        <v>2009</v>
      </c>
      <c r="C16" s="43" t="s">
        <v>11</v>
      </c>
      <c r="D16" s="139">
        <v>16450223</v>
      </c>
      <c r="E16" s="33">
        <f t="shared" si="0"/>
        <v>0.11175748363153604</v>
      </c>
      <c r="F16" s="142">
        <v>96.700196098873093</v>
      </c>
      <c r="G16" s="121"/>
      <c r="H16" s="37"/>
      <c r="I16" s="27"/>
      <c r="J16" s="7"/>
      <c r="K16" s="7"/>
      <c r="L16" s="7"/>
      <c r="M16" s="7"/>
      <c r="N16" s="7"/>
      <c r="O16" s="7"/>
      <c r="P16" s="7"/>
      <c r="Q16" s="7"/>
      <c r="R16" s="7"/>
      <c r="S16" s="7"/>
      <c r="T16" s="7"/>
      <c r="U16" s="7"/>
      <c r="V16" s="7"/>
      <c r="W16" s="7"/>
      <c r="X16" s="7"/>
      <c r="Y16" s="7"/>
      <c r="Z16" s="7"/>
      <c r="AA16" s="7"/>
      <c r="AB16" s="7"/>
      <c r="AC16" s="7"/>
      <c r="AD16" s="23"/>
      <c r="AE16" s="23"/>
    </row>
    <row r="17" spans="1:31" x14ac:dyDescent="0.2">
      <c r="A17" s="23"/>
      <c r="B17" s="42">
        <v>2010</v>
      </c>
      <c r="C17" s="43" t="s">
        <v>11</v>
      </c>
      <c r="D17" s="140">
        <f>+D40</f>
        <v>19852242</v>
      </c>
      <c r="E17" s="33">
        <f t="shared" si="0"/>
        <v>0.20680686213189947</v>
      </c>
      <c r="F17" s="142">
        <f>+F40</f>
        <v>115.61250308471438</v>
      </c>
      <c r="G17" s="121"/>
      <c r="H17" s="37"/>
      <c r="I17" s="27"/>
      <c r="J17" s="7"/>
      <c r="K17" s="7"/>
      <c r="L17" s="7"/>
      <c r="M17" s="7"/>
      <c r="N17" s="7"/>
      <c r="O17" s="7"/>
      <c r="P17" s="7"/>
      <c r="Q17" s="7"/>
      <c r="R17" s="7"/>
      <c r="S17" s="7"/>
      <c r="T17" s="7"/>
      <c r="U17" s="7"/>
      <c r="V17" s="7"/>
      <c r="W17" s="7"/>
      <c r="X17" s="7"/>
      <c r="Y17" s="7"/>
      <c r="Z17" s="7"/>
      <c r="AA17" s="7"/>
      <c r="AB17" s="7"/>
      <c r="AC17" s="7"/>
      <c r="AD17" s="23"/>
      <c r="AE17" s="23"/>
    </row>
    <row r="18" spans="1:31" x14ac:dyDescent="0.2">
      <c r="A18" s="23"/>
      <c r="B18" s="42">
        <v>2011</v>
      </c>
      <c r="C18" s="43" t="s">
        <v>11</v>
      </c>
      <c r="D18" s="140">
        <f>+D52</f>
        <v>22315248</v>
      </c>
      <c r="E18" s="33">
        <f t="shared" si="0"/>
        <v>0.12406689380474001</v>
      </c>
      <c r="F18" s="142">
        <f>+F52</f>
        <v>128.79972572283452</v>
      </c>
      <c r="G18" s="121"/>
      <c r="H18" s="37"/>
      <c r="I18" s="27"/>
      <c r="J18" s="7"/>
      <c r="K18" s="7"/>
      <c r="L18" s="7"/>
      <c r="M18" s="7"/>
      <c r="N18" s="7"/>
      <c r="O18" s="7"/>
      <c r="P18" s="7"/>
      <c r="Q18" s="7"/>
      <c r="R18" s="7"/>
      <c r="S18" s="7"/>
      <c r="T18" s="7"/>
      <c r="U18" s="7"/>
      <c r="V18" s="7"/>
      <c r="W18" s="7"/>
      <c r="X18" s="7"/>
      <c r="Y18" s="7"/>
      <c r="Z18" s="7"/>
      <c r="AA18" s="7"/>
      <c r="AB18" s="7"/>
      <c r="AC18" s="7"/>
      <c r="AD18" s="23"/>
      <c r="AE18" s="23"/>
    </row>
    <row r="19" spans="1:31" x14ac:dyDescent="0.2">
      <c r="A19" s="23"/>
      <c r="B19" s="42">
        <v>2012</v>
      </c>
      <c r="C19" s="43" t="s">
        <v>11</v>
      </c>
      <c r="D19" s="140">
        <f>+D64</f>
        <v>23940973</v>
      </c>
      <c r="E19" s="33">
        <f t="shared" si="0"/>
        <v>7.285265214171055E-2</v>
      </c>
      <c r="F19" s="142">
        <f>+F64</f>
        <v>136.96426244753016</v>
      </c>
      <c r="G19" s="121"/>
      <c r="H19" s="37"/>
      <c r="I19" s="27"/>
      <c r="J19" s="7"/>
      <c r="K19" s="7"/>
      <c r="L19" s="7"/>
      <c r="M19" s="7"/>
      <c r="N19" s="7"/>
      <c r="O19" s="7"/>
      <c r="P19" s="7"/>
      <c r="Q19" s="7"/>
      <c r="R19" s="7"/>
      <c r="S19" s="7"/>
      <c r="T19" s="7"/>
      <c r="U19" s="7"/>
      <c r="V19" s="7"/>
      <c r="W19" s="7"/>
      <c r="X19" s="7"/>
      <c r="Y19" s="7"/>
      <c r="Z19" s="7"/>
      <c r="AA19" s="7"/>
      <c r="AB19" s="7"/>
      <c r="AC19" s="7"/>
      <c r="AD19" s="23"/>
      <c r="AE19" s="23"/>
    </row>
    <row r="20" spans="1:31" x14ac:dyDescent="0.2">
      <c r="A20" s="23"/>
      <c r="B20" s="42">
        <v>2013</v>
      </c>
      <c r="C20" s="43" t="s">
        <v>11</v>
      </c>
      <c r="D20" s="140">
        <f>+D76</f>
        <v>23661339</v>
      </c>
      <c r="E20" s="33">
        <f t="shared" ref="E20:E26" si="1">+D20/D19-1</f>
        <v>-1.1680143492914796E-2</v>
      </c>
      <c r="F20" s="142">
        <f>+F76</f>
        <v>134.18090299261195</v>
      </c>
      <c r="G20" s="121"/>
      <c r="H20" s="37"/>
      <c r="I20" s="27"/>
      <c r="J20" s="7"/>
      <c r="K20" s="7"/>
      <c r="L20" s="7"/>
      <c r="M20" s="7"/>
      <c r="N20" s="7"/>
      <c r="O20" s="7"/>
      <c r="P20" s="7"/>
      <c r="Q20" s="7"/>
      <c r="R20" s="7"/>
      <c r="S20" s="7"/>
      <c r="T20" s="7"/>
      <c r="U20" s="7"/>
      <c r="V20" s="7"/>
      <c r="W20" s="7"/>
      <c r="X20" s="7"/>
      <c r="Y20" s="7"/>
      <c r="Z20" s="7"/>
      <c r="AA20" s="7"/>
      <c r="AB20" s="7"/>
      <c r="AC20" s="7"/>
      <c r="AD20" s="23"/>
      <c r="AE20" s="23"/>
    </row>
    <row r="21" spans="1:31" x14ac:dyDescent="0.2">
      <c r="A21" s="23"/>
      <c r="B21" s="42">
        <v>2014</v>
      </c>
      <c r="C21" s="43" t="s">
        <v>11</v>
      </c>
      <c r="D21" s="140">
        <f>+D88</f>
        <v>23680718</v>
      </c>
      <c r="E21" s="33">
        <f t="shared" si="1"/>
        <v>8.1901535665407366E-4</v>
      </c>
      <c r="F21" s="142">
        <f>+F88</f>
        <v>132.20049282827094</v>
      </c>
      <c r="G21" s="121"/>
      <c r="H21" s="37"/>
      <c r="I21" s="27"/>
      <c r="J21" s="7"/>
      <c r="K21" s="7"/>
      <c r="L21" s="7"/>
      <c r="M21" s="7"/>
      <c r="N21" s="7"/>
      <c r="O21" s="7"/>
      <c r="P21" s="7"/>
      <c r="Q21" s="7"/>
      <c r="R21" s="7"/>
      <c r="S21" s="7"/>
      <c r="T21" s="7"/>
      <c r="U21" s="7"/>
      <c r="V21" s="7"/>
      <c r="W21" s="7"/>
      <c r="X21" s="7"/>
      <c r="Y21" s="7"/>
      <c r="Z21" s="7"/>
      <c r="AA21" s="7"/>
      <c r="AB21" s="7"/>
      <c r="AC21" s="7"/>
      <c r="AD21" s="23"/>
      <c r="AE21" s="23"/>
    </row>
    <row r="22" spans="1:31" x14ac:dyDescent="0.2">
      <c r="A22" s="23"/>
      <c r="B22" s="42">
        <v>2015</v>
      </c>
      <c r="C22" s="43" t="s">
        <v>11</v>
      </c>
      <c r="D22" s="140">
        <f>+D100</f>
        <v>23206353</v>
      </c>
      <c r="E22" s="33">
        <f t="shared" si="1"/>
        <v>-2.0031698363199957E-2</v>
      </c>
      <c r="F22" s="142">
        <f>+F100</f>
        <v>128.21794818987445</v>
      </c>
      <c r="G22" s="121"/>
      <c r="H22" s="37"/>
      <c r="I22" s="27"/>
      <c r="J22" s="7"/>
      <c r="K22" s="7"/>
      <c r="L22" s="7"/>
      <c r="M22" s="7"/>
      <c r="N22" s="7"/>
      <c r="O22" s="7"/>
      <c r="P22" s="7"/>
      <c r="Q22" s="7"/>
      <c r="R22" s="7"/>
      <c r="S22" s="7"/>
      <c r="T22" s="7"/>
      <c r="U22" s="7"/>
      <c r="V22" s="7"/>
      <c r="W22" s="7"/>
      <c r="X22" s="7"/>
      <c r="Y22" s="7"/>
      <c r="Z22" s="7"/>
      <c r="AA22" s="7"/>
      <c r="AB22" s="7"/>
      <c r="AC22" s="7"/>
      <c r="AD22" s="23"/>
      <c r="AE22" s="23"/>
    </row>
    <row r="23" spans="1:31" x14ac:dyDescent="0.2">
      <c r="A23" s="23"/>
      <c r="B23" s="42">
        <v>2016</v>
      </c>
      <c r="C23" s="43" t="s">
        <v>11</v>
      </c>
      <c r="D23" s="140">
        <f>+D112</f>
        <v>23302603</v>
      </c>
      <c r="E23" s="33">
        <f t="shared" si="1"/>
        <v>4.1475711414025174E-3</v>
      </c>
      <c r="F23" s="142">
        <f>+F112</f>
        <v>127.45572290348555</v>
      </c>
      <c r="G23" s="121"/>
      <c r="H23" s="37"/>
      <c r="I23" s="27"/>
      <c r="J23" s="7"/>
      <c r="K23" s="7"/>
      <c r="L23" s="7"/>
      <c r="M23" s="7"/>
      <c r="N23" s="7"/>
      <c r="O23" s="7"/>
      <c r="P23" s="7"/>
      <c r="Q23" s="7"/>
      <c r="R23" s="7"/>
      <c r="S23" s="7"/>
      <c r="T23" s="7"/>
      <c r="U23" s="7"/>
      <c r="V23" s="7"/>
      <c r="W23" s="7"/>
      <c r="X23" s="7"/>
      <c r="Y23" s="7"/>
      <c r="Z23" s="7"/>
      <c r="AA23" s="7"/>
      <c r="AB23" s="7"/>
      <c r="AC23" s="7"/>
      <c r="AD23" s="23"/>
      <c r="AE23" s="23"/>
    </row>
    <row r="24" spans="1:31" x14ac:dyDescent="0.2">
      <c r="A24" s="23"/>
      <c r="B24" s="42">
        <v>2017</v>
      </c>
      <c r="C24" s="43" t="s">
        <v>11</v>
      </c>
      <c r="D24" s="140">
        <f>+D124</f>
        <v>23013147</v>
      </c>
      <c r="E24" s="33">
        <f t="shared" si="1"/>
        <v>-1.2421616589357032E-2</v>
      </c>
      <c r="F24" s="142">
        <f>+F124</f>
        <v>123.82446803316067</v>
      </c>
      <c r="G24" s="121"/>
      <c r="H24" s="37"/>
      <c r="I24" s="27"/>
      <c r="J24" s="7"/>
      <c r="K24" s="7"/>
      <c r="L24" s="7"/>
      <c r="M24" s="7"/>
      <c r="N24" s="7"/>
      <c r="O24" s="7"/>
      <c r="P24" s="7"/>
      <c r="Q24" s="7"/>
      <c r="R24" s="7"/>
      <c r="S24" s="7"/>
      <c r="T24" s="7"/>
      <c r="U24" s="7"/>
      <c r="V24" s="7"/>
      <c r="W24" s="7"/>
      <c r="X24" s="7"/>
      <c r="Y24" s="7"/>
      <c r="Z24" s="7"/>
      <c r="AA24" s="7"/>
      <c r="AB24" s="7"/>
      <c r="AC24" s="7"/>
      <c r="AD24" s="23"/>
      <c r="AE24" s="23"/>
    </row>
    <row r="25" spans="1:31" ht="13.15" customHeight="1" x14ac:dyDescent="0.2">
      <c r="A25" s="23"/>
      <c r="B25" s="42">
        <v>2018</v>
      </c>
      <c r="C25" s="43" t="s">
        <v>11</v>
      </c>
      <c r="D25" s="139">
        <f>+D136</f>
        <v>25178981</v>
      </c>
      <c r="E25" s="33">
        <f t="shared" si="1"/>
        <v>9.4112899900217872E-2</v>
      </c>
      <c r="F25" s="142">
        <f>+F136</f>
        <v>133.01583805707011</v>
      </c>
      <c r="G25" s="121"/>
      <c r="H25" s="37"/>
      <c r="I25" s="27"/>
      <c r="J25" s="7"/>
      <c r="K25" s="7"/>
      <c r="L25" s="7"/>
      <c r="M25" s="7"/>
      <c r="N25" s="7"/>
      <c r="O25" s="7"/>
      <c r="P25" s="7"/>
      <c r="Q25" s="7"/>
      <c r="R25" s="7"/>
      <c r="S25" s="7"/>
      <c r="T25" s="7"/>
      <c r="U25" s="7"/>
      <c r="V25" s="7"/>
      <c r="W25" s="7"/>
      <c r="X25" s="7"/>
      <c r="Y25" s="7"/>
      <c r="Z25" s="7"/>
      <c r="AA25" s="7"/>
      <c r="AB25" s="7"/>
      <c r="AC25" s="7"/>
      <c r="AD25" s="23"/>
      <c r="AE25" s="23"/>
    </row>
    <row r="26" spans="1:31" ht="13.15" customHeight="1" x14ac:dyDescent="0.2">
      <c r="A26" s="23"/>
      <c r="B26" s="42">
        <v>2019</v>
      </c>
      <c r="C26" s="43" t="s">
        <v>11</v>
      </c>
      <c r="D26" s="139">
        <f>+D148</f>
        <v>25051668</v>
      </c>
      <c r="E26" s="33">
        <f t="shared" si="1"/>
        <v>-5.0563205873979111E-3</v>
      </c>
      <c r="F26" s="142">
        <f>+F148</f>
        <v>129.91741899228845</v>
      </c>
      <c r="G26" s="121"/>
      <c r="H26" s="37"/>
      <c r="I26" s="27"/>
      <c r="J26" s="7"/>
      <c r="K26" s="7"/>
      <c r="L26" s="7"/>
      <c r="M26" s="7"/>
      <c r="N26" s="7"/>
      <c r="O26" s="7"/>
      <c r="P26" s="7"/>
      <c r="Q26" s="7"/>
      <c r="R26" s="7"/>
      <c r="S26" s="7"/>
      <c r="T26" s="7"/>
      <c r="U26" s="7"/>
      <c r="V26" s="7"/>
      <c r="W26" s="7"/>
      <c r="X26" s="7"/>
      <c r="Y26" s="7"/>
      <c r="Z26" s="7"/>
      <c r="AA26" s="7"/>
      <c r="AB26" s="7"/>
      <c r="AC26" s="7"/>
      <c r="AD26" s="23"/>
      <c r="AE26" s="23"/>
    </row>
    <row r="27" spans="1:31" ht="13.15" customHeight="1" thickBot="1" x14ac:dyDescent="0.25">
      <c r="A27" s="23"/>
      <c r="B27" s="44">
        <v>2020</v>
      </c>
      <c r="C27" s="45" t="s">
        <v>73</v>
      </c>
      <c r="D27" s="198">
        <f>+D160</f>
        <v>25068249</v>
      </c>
      <c r="E27" s="65">
        <f t="shared" ref="E27" si="2">+D27/D26-1</f>
        <v>6.6187209570234273E-4</v>
      </c>
      <c r="F27" s="143">
        <f>+F160</f>
        <v>128.10618316993873</v>
      </c>
      <c r="G27" s="121"/>
      <c r="H27" s="37"/>
      <c r="I27" s="27"/>
      <c r="J27" s="7"/>
      <c r="K27" s="7"/>
      <c r="L27" s="7"/>
      <c r="M27" s="7"/>
      <c r="N27" s="7"/>
      <c r="O27" s="7"/>
      <c r="P27" s="7"/>
      <c r="Q27" s="7"/>
      <c r="R27" s="7"/>
      <c r="S27" s="7"/>
      <c r="T27" s="7"/>
      <c r="U27" s="7"/>
      <c r="V27" s="7"/>
      <c r="W27" s="7"/>
      <c r="X27" s="7"/>
      <c r="Y27" s="7"/>
      <c r="Z27" s="7"/>
      <c r="AA27" s="7"/>
      <c r="AB27" s="7"/>
      <c r="AC27" s="7"/>
      <c r="AD27" s="23"/>
      <c r="AE27" s="23"/>
    </row>
    <row r="28" spans="1:31" ht="24.75" thickBot="1" x14ac:dyDescent="0.25">
      <c r="A28" s="23"/>
      <c r="B28" s="175" t="s">
        <v>13</v>
      </c>
      <c r="C28" s="176" t="s">
        <v>19</v>
      </c>
      <c r="D28" s="180" t="s">
        <v>20</v>
      </c>
      <c r="E28" s="181" t="s">
        <v>15</v>
      </c>
      <c r="F28" s="182" t="s">
        <v>0</v>
      </c>
      <c r="G28" s="121"/>
      <c r="H28" s="6"/>
      <c r="I28" s="27"/>
      <c r="J28" s="6"/>
      <c r="K28" s="6"/>
      <c r="L28" s="6"/>
      <c r="M28" s="6"/>
      <c r="N28" s="6"/>
      <c r="O28" s="6"/>
      <c r="P28" s="6"/>
      <c r="Q28" s="6"/>
      <c r="R28" s="6"/>
      <c r="S28" s="6"/>
      <c r="T28" s="6"/>
      <c r="U28" s="6"/>
      <c r="V28" s="6"/>
      <c r="W28" s="6"/>
      <c r="X28" s="6"/>
      <c r="Y28" s="6"/>
      <c r="Z28" s="6"/>
      <c r="AA28" s="6"/>
      <c r="AB28" s="6"/>
      <c r="AC28" s="6"/>
      <c r="AD28" s="23"/>
      <c r="AE28" s="23"/>
    </row>
    <row r="29" spans="1:31" x14ac:dyDescent="0.2">
      <c r="A29" s="23"/>
      <c r="B29" s="42">
        <v>2010</v>
      </c>
      <c r="C29" s="43" t="s">
        <v>1</v>
      </c>
      <c r="D29" s="144">
        <v>16529922</v>
      </c>
      <c r="E29" s="33">
        <f>+D29/D16-1</f>
        <v>4.8448583341393903E-3</v>
      </c>
      <c r="F29" s="142">
        <v>97.090014115709451</v>
      </c>
      <c r="G29" s="121"/>
      <c r="H29" s="7"/>
      <c r="I29" s="27"/>
      <c r="J29" s="7"/>
      <c r="K29" s="7"/>
      <c r="L29" s="7"/>
      <c r="M29" s="7"/>
      <c r="N29" s="7"/>
      <c r="O29" s="7"/>
      <c r="P29" s="7"/>
      <c r="Q29" s="7"/>
      <c r="R29" s="7"/>
      <c r="S29" s="7"/>
      <c r="T29" s="7"/>
      <c r="U29" s="7"/>
      <c r="V29" s="7"/>
      <c r="W29" s="7"/>
      <c r="X29" s="7"/>
      <c r="Y29" s="7"/>
      <c r="Z29" s="7"/>
      <c r="AA29" s="7"/>
      <c r="AB29" s="7"/>
      <c r="AC29" s="9"/>
      <c r="AD29" s="23"/>
      <c r="AE29" s="23"/>
    </row>
    <row r="30" spans="1:31" x14ac:dyDescent="0.2">
      <c r="A30" s="23"/>
      <c r="B30" s="42"/>
      <c r="C30" s="43" t="s">
        <v>33</v>
      </c>
      <c r="D30" s="144">
        <v>16584476</v>
      </c>
      <c r="E30" s="33">
        <f t="shared" ref="E30:E43" si="3">+D30/D29-1</f>
        <v>3.3003180535273735E-3</v>
      </c>
      <c r="F30" s="142">
        <v>97.33164365504102</v>
      </c>
      <c r="G30" s="121"/>
      <c r="H30" s="7"/>
      <c r="I30" s="27"/>
      <c r="J30" s="7"/>
      <c r="K30" s="7"/>
      <c r="L30" s="7"/>
      <c r="M30" s="7"/>
      <c r="N30" s="7"/>
      <c r="O30" s="7"/>
      <c r="P30" s="7"/>
      <c r="Q30" s="7"/>
      <c r="R30" s="7"/>
      <c r="S30" s="7"/>
      <c r="T30" s="7"/>
      <c r="U30" s="7"/>
      <c r="V30" s="7"/>
      <c r="W30" s="7"/>
      <c r="X30" s="7"/>
      <c r="Y30" s="7"/>
      <c r="Z30" s="7"/>
      <c r="AA30" s="7"/>
      <c r="AB30" s="7"/>
      <c r="AC30" s="9"/>
      <c r="AD30" s="23"/>
      <c r="AE30" s="23"/>
    </row>
    <row r="31" spans="1:31" x14ac:dyDescent="0.2">
      <c r="A31" s="23"/>
      <c r="B31" s="42"/>
      <c r="C31" s="43" t="s">
        <v>2</v>
      </c>
      <c r="D31" s="144">
        <v>17078574</v>
      </c>
      <c r="E31" s="33">
        <f t="shared" si="3"/>
        <v>2.9792801412598102E-2</v>
      </c>
      <c r="F31" s="142">
        <v>100.15041115088495</v>
      </c>
      <c r="G31" s="121"/>
      <c r="H31" s="7"/>
      <c r="I31" s="27"/>
      <c r="J31" s="7"/>
      <c r="K31" s="7"/>
      <c r="L31" s="7"/>
      <c r="M31" s="7"/>
      <c r="N31" s="7"/>
      <c r="O31" s="7"/>
      <c r="P31" s="7"/>
      <c r="Q31" s="7"/>
      <c r="R31" s="7"/>
      <c r="S31" s="7"/>
      <c r="T31" s="7"/>
      <c r="U31" s="7"/>
      <c r="V31" s="7"/>
      <c r="W31" s="7"/>
      <c r="X31" s="7"/>
      <c r="Y31" s="7"/>
      <c r="Z31" s="7"/>
      <c r="AA31" s="7"/>
      <c r="AB31" s="7"/>
      <c r="AC31" s="9"/>
      <c r="AD31" s="23"/>
      <c r="AE31" s="23"/>
    </row>
    <row r="32" spans="1:31" x14ac:dyDescent="0.2">
      <c r="A32" s="23"/>
      <c r="B32" s="42"/>
      <c r="C32" s="43" t="s">
        <v>3</v>
      </c>
      <c r="D32" s="144">
        <v>17122798</v>
      </c>
      <c r="E32" s="33">
        <f t="shared" si="3"/>
        <v>2.5894433575075482E-3</v>
      </c>
      <c r="F32" s="142">
        <v>100.32865154779699</v>
      </c>
      <c r="G32" s="121"/>
      <c r="H32" s="7"/>
      <c r="I32" s="27"/>
      <c r="J32" s="7"/>
      <c r="K32" s="7"/>
      <c r="L32" s="7"/>
      <c r="M32" s="7"/>
      <c r="N32" s="7"/>
      <c r="O32" s="7"/>
      <c r="P32" s="7"/>
      <c r="Q32" s="7"/>
      <c r="R32" s="7"/>
      <c r="S32" s="7"/>
      <c r="T32" s="7"/>
      <c r="U32" s="7"/>
      <c r="V32" s="7"/>
      <c r="W32" s="7"/>
      <c r="X32" s="7"/>
      <c r="Y32" s="7"/>
      <c r="Z32" s="7"/>
      <c r="AA32" s="7"/>
      <c r="AB32" s="7"/>
      <c r="AC32" s="9"/>
      <c r="AD32" s="23"/>
      <c r="AE32" s="23"/>
    </row>
    <row r="33" spans="1:31" x14ac:dyDescent="0.2">
      <c r="A33" s="23"/>
      <c r="B33" s="42"/>
      <c r="C33" s="43" t="s">
        <v>4</v>
      </c>
      <c r="D33" s="144">
        <v>17456691</v>
      </c>
      <c r="E33" s="33">
        <f t="shared" si="3"/>
        <v>1.9499908834992974E-2</v>
      </c>
      <c r="F33" s="142">
        <v>102.20250980482611</v>
      </c>
      <c r="G33" s="121"/>
      <c r="H33" s="7"/>
      <c r="I33" s="27"/>
      <c r="J33" s="7"/>
      <c r="K33" s="7"/>
      <c r="L33" s="7"/>
      <c r="M33" s="7"/>
      <c r="N33" s="7"/>
      <c r="O33" s="7"/>
      <c r="P33" s="7"/>
      <c r="Q33" s="7"/>
      <c r="R33" s="7"/>
      <c r="S33" s="7"/>
      <c r="T33" s="7"/>
      <c r="U33" s="7"/>
      <c r="V33" s="7"/>
      <c r="W33" s="7"/>
      <c r="X33" s="7"/>
      <c r="Y33" s="7"/>
      <c r="Z33" s="7"/>
      <c r="AA33" s="7"/>
      <c r="AB33" s="7"/>
      <c r="AC33" s="9"/>
      <c r="AD33" s="23"/>
      <c r="AE33" s="23"/>
    </row>
    <row r="34" spans="1:31" x14ac:dyDescent="0.2">
      <c r="A34" s="23"/>
      <c r="B34" s="42"/>
      <c r="C34" s="43" t="s">
        <v>5</v>
      </c>
      <c r="D34" s="144">
        <v>17560635</v>
      </c>
      <c r="E34" s="33">
        <f t="shared" si="3"/>
        <v>5.9543930748386931E-3</v>
      </c>
      <c r="F34" s="142">
        <v>102.72816483881293</v>
      </c>
      <c r="G34" s="121"/>
      <c r="H34" s="7"/>
      <c r="I34" s="27"/>
      <c r="J34" s="7"/>
      <c r="K34" s="7"/>
      <c r="L34" s="7"/>
      <c r="M34" s="7"/>
      <c r="N34" s="7"/>
      <c r="O34" s="7"/>
      <c r="P34" s="7"/>
      <c r="Q34" s="7"/>
      <c r="R34" s="7"/>
      <c r="S34" s="7"/>
      <c r="T34" s="7"/>
      <c r="U34" s="7"/>
      <c r="V34" s="7"/>
      <c r="W34" s="7"/>
      <c r="X34" s="7"/>
      <c r="Y34" s="7"/>
      <c r="Z34" s="7"/>
      <c r="AA34" s="7"/>
      <c r="AB34" s="7"/>
      <c r="AC34" s="9"/>
      <c r="AD34" s="23"/>
      <c r="AE34" s="23"/>
    </row>
    <row r="35" spans="1:31" x14ac:dyDescent="0.2">
      <c r="A35" s="23"/>
      <c r="B35" s="42"/>
      <c r="C35" s="43" t="s">
        <v>6</v>
      </c>
      <c r="D35" s="144">
        <v>17778139</v>
      </c>
      <c r="E35" s="33">
        <f t="shared" si="3"/>
        <v>1.2385884678999259E-2</v>
      </c>
      <c r="F35" s="142">
        <v>103.92243679198438</v>
      </c>
      <c r="G35" s="121"/>
      <c r="H35" s="7"/>
      <c r="I35" s="27"/>
      <c r="J35" s="7"/>
      <c r="K35" s="7"/>
      <c r="L35" s="7"/>
      <c r="M35" s="7"/>
      <c r="N35" s="7"/>
      <c r="O35" s="7"/>
      <c r="P35" s="7"/>
      <c r="Q35" s="7"/>
      <c r="R35" s="7"/>
      <c r="S35" s="7"/>
      <c r="T35" s="7"/>
      <c r="U35" s="7"/>
      <c r="V35" s="7"/>
      <c r="W35" s="7"/>
      <c r="X35" s="7"/>
      <c r="Y35" s="7"/>
      <c r="Z35" s="7"/>
      <c r="AA35" s="7"/>
      <c r="AB35" s="7"/>
      <c r="AC35" s="9"/>
      <c r="AD35" s="23"/>
      <c r="AE35" s="23"/>
    </row>
    <row r="36" spans="1:31" x14ac:dyDescent="0.2">
      <c r="A36" s="23"/>
      <c r="B36" s="42"/>
      <c r="C36" s="43" t="s">
        <v>7</v>
      </c>
      <c r="D36" s="144">
        <v>18220424</v>
      </c>
      <c r="E36" s="33">
        <f t="shared" si="3"/>
        <v>2.4878025759614175E-2</v>
      </c>
      <c r="F36" s="142">
        <v>106.42789159736199</v>
      </c>
      <c r="G36" s="121"/>
      <c r="H36" s="7"/>
      <c r="I36" s="27"/>
      <c r="J36" s="7"/>
      <c r="K36" s="7"/>
      <c r="L36" s="7"/>
      <c r="M36" s="7"/>
      <c r="N36" s="7"/>
      <c r="O36" s="7"/>
      <c r="P36" s="7"/>
      <c r="Q36" s="7"/>
      <c r="R36" s="7"/>
      <c r="S36" s="7"/>
      <c r="T36" s="7"/>
      <c r="U36" s="7"/>
      <c r="V36" s="7"/>
      <c r="W36" s="7"/>
      <c r="X36" s="7"/>
      <c r="Y36" s="7"/>
      <c r="Z36" s="7"/>
      <c r="AA36" s="7"/>
      <c r="AB36" s="7"/>
      <c r="AC36" s="9"/>
      <c r="AD36" s="23"/>
      <c r="AE36" s="23"/>
    </row>
    <row r="37" spans="1:31" x14ac:dyDescent="0.2">
      <c r="A37" s="23"/>
      <c r="B37" s="42"/>
      <c r="C37" s="43" t="s">
        <v>8</v>
      </c>
      <c r="D37" s="144">
        <v>18310429</v>
      </c>
      <c r="E37" s="33">
        <f t="shared" si="3"/>
        <v>4.9397862530531356E-3</v>
      </c>
      <c r="F37" s="142">
        <v>106.87341801243294</v>
      </c>
      <c r="G37" s="121"/>
      <c r="H37" s="7"/>
      <c r="I37" s="27"/>
      <c r="J37" s="7"/>
      <c r="K37" s="7"/>
      <c r="L37" s="7"/>
      <c r="M37" s="7"/>
      <c r="N37" s="7"/>
      <c r="O37" s="7"/>
      <c r="P37" s="7"/>
      <c r="Q37" s="7"/>
      <c r="R37" s="7"/>
      <c r="S37" s="7"/>
      <c r="T37" s="7"/>
      <c r="U37" s="7"/>
      <c r="V37" s="7"/>
      <c r="W37" s="7"/>
      <c r="X37" s="7"/>
      <c r="Y37" s="7"/>
      <c r="Z37" s="7"/>
      <c r="AA37" s="7"/>
      <c r="AB37" s="7"/>
      <c r="AC37" s="9"/>
      <c r="AD37" s="23"/>
      <c r="AE37" s="23"/>
    </row>
    <row r="38" spans="1:31" x14ac:dyDescent="0.2">
      <c r="A38" s="23"/>
      <c r="B38" s="42"/>
      <c r="C38" s="43" t="s">
        <v>9</v>
      </c>
      <c r="D38" s="144">
        <v>18735547</v>
      </c>
      <c r="E38" s="33">
        <f t="shared" si="3"/>
        <v>2.3217260502197856E-2</v>
      </c>
      <c r="F38" s="142">
        <v>109.27278223846642</v>
      </c>
      <c r="G38" s="121"/>
      <c r="H38" s="7"/>
      <c r="I38" s="27"/>
      <c r="J38" s="7"/>
      <c r="K38" s="7"/>
      <c r="L38" s="7"/>
      <c r="M38" s="7"/>
      <c r="N38" s="7"/>
      <c r="O38" s="7"/>
      <c r="P38" s="7"/>
      <c r="Q38" s="7"/>
      <c r="R38" s="7"/>
      <c r="S38" s="7"/>
      <c r="T38" s="7"/>
      <c r="U38" s="7"/>
      <c r="V38" s="7"/>
      <c r="W38" s="7"/>
      <c r="X38" s="7"/>
      <c r="Y38" s="7"/>
      <c r="Z38" s="7"/>
      <c r="AA38" s="7"/>
      <c r="AB38" s="7"/>
      <c r="AC38" s="9"/>
      <c r="AD38" s="23"/>
      <c r="AE38" s="23"/>
    </row>
    <row r="39" spans="1:31" x14ac:dyDescent="0.2">
      <c r="A39" s="23"/>
      <c r="B39" s="42"/>
      <c r="C39" s="43" t="s">
        <v>10</v>
      </c>
      <c r="D39" s="144">
        <v>18864459</v>
      </c>
      <c r="E39" s="33">
        <f t="shared" si="3"/>
        <v>6.8806104246650346E-3</v>
      </c>
      <c r="F39" s="142">
        <v>109.94226165896492</v>
      </c>
      <c r="G39" s="121"/>
      <c r="H39" s="7"/>
      <c r="I39" s="27"/>
      <c r="J39" s="7"/>
      <c r="K39" s="7"/>
      <c r="L39" s="7"/>
      <c r="M39" s="7"/>
      <c r="N39" s="7"/>
      <c r="O39" s="7"/>
      <c r="P39" s="7"/>
      <c r="Q39" s="7"/>
      <c r="R39" s="7"/>
      <c r="S39" s="7"/>
      <c r="T39" s="7"/>
      <c r="U39" s="7"/>
      <c r="V39" s="7"/>
      <c r="W39" s="7"/>
      <c r="X39" s="7"/>
      <c r="Y39" s="7"/>
      <c r="Z39" s="7"/>
      <c r="AA39" s="7"/>
      <c r="AB39" s="7"/>
      <c r="AC39" s="9"/>
      <c r="AD39" s="23"/>
      <c r="AE39" s="23"/>
    </row>
    <row r="40" spans="1:31" ht="13.5" thickBot="1" x14ac:dyDescent="0.25">
      <c r="A40" s="23"/>
      <c r="B40" s="44"/>
      <c r="C40" s="45" t="s">
        <v>11</v>
      </c>
      <c r="D40" s="145">
        <v>19852242</v>
      </c>
      <c r="E40" s="65">
        <f t="shared" si="3"/>
        <v>5.2362116507025158E-2</v>
      </c>
      <c r="F40" s="143">
        <v>115.61250308471438</v>
      </c>
      <c r="G40" s="121"/>
      <c r="H40" s="7"/>
      <c r="I40" s="27"/>
      <c r="J40" s="7"/>
      <c r="K40" s="7"/>
      <c r="L40" s="7"/>
      <c r="M40" s="7"/>
      <c r="N40" s="7"/>
      <c r="O40" s="7"/>
      <c r="P40" s="7"/>
      <c r="Q40" s="7"/>
      <c r="R40" s="7"/>
      <c r="S40" s="7"/>
      <c r="T40" s="7"/>
      <c r="U40" s="7"/>
      <c r="V40" s="7"/>
      <c r="W40" s="7"/>
      <c r="X40" s="7"/>
      <c r="Y40" s="7"/>
      <c r="Z40" s="7"/>
      <c r="AA40" s="7"/>
      <c r="AB40" s="7"/>
      <c r="AC40" s="9"/>
      <c r="AD40" s="23"/>
      <c r="AE40" s="23"/>
    </row>
    <row r="41" spans="1:31" x14ac:dyDescent="0.2">
      <c r="A41" s="23"/>
      <c r="B41" s="40">
        <v>2011</v>
      </c>
      <c r="C41" s="41" t="s">
        <v>1</v>
      </c>
      <c r="D41" s="146">
        <v>19932052</v>
      </c>
      <c r="E41" s="66">
        <f t="shared" si="3"/>
        <v>4.0202008417991042E-3</v>
      </c>
      <c r="F41" s="141">
        <v>115.9905024246458</v>
      </c>
      <c r="G41" s="121"/>
      <c r="H41" s="7"/>
      <c r="I41" s="27"/>
      <c r="J41" s="7"/>
      <c r="K41" s="7"/>
      <c r="L41" s="7"/>
      <c r="M41" s="7"/>
      <c r="N41" s="7"/>
      <c r="O41" s="7"/>
      <c r="P41" s="7"/>
      <c r="Q41" s="7"/>
      <c r="R41" s="7"/>
      <c r="S41" s="7"/>
      <c r="T41" s="7"/>
      <c r="U41" s="7"/>
      <c r="V41" s="7"/>
      <c r="W41" s="7"/>
      <c r="X41" s="7"/>
      <c r="Y41" s="7"/>
      <c r="Z41" s="7"/>
      <c r="AA41" s="7"/>
      <c r="AB41" s="7"/>
      <c r="AC41" s="9"/>
      <c r="AD41" s="23"/>
      <c r="AE41" s="23"/>
    </row>
    <row r="42" spans="1:31" x14ac:dyDescent="0.2">
      <c r="A42" s="23"/>
      <c r="B42" s="42"/>
      <c r="C42" s="43" t="s">
        <v>33</v>
      </c>
      <c r="D42" s="147">
        <v>20014576</v>
      </c>
      <c r="E42" s="33">
        <f t="shared" si="3"/>
        <v>4.1402661401845897E-3</v>
      </c>
      <c r="F42" s="142">
        <v>116.38371872708844</v>
      </c>
      <c r="G42" s="121"/>
      <c r="H42" s="7"/>
      <c r="I42" s="27"/>
      <c r="J42" s="7"/>
      <c r="K42" s="7"/>
      <c r="L42" s="7"/>
      <c r="M42" s="7"/>
      <c r="N42" s="7"/>
      <c r="O42" s="7"/>
      <c r="P42" s="7"/>
      <c r="Q42" s="7"/>
      <c r="R42" s="7"/>
      <c r="S42" s="7"/>
      <c r="T42" s="7"/>
      <c r="U42" s="7"/>
      <c r="V42" s="7"/>
      <c r="W42" s="7"/>
      <c r="X42" s="7"/>
      <c r="Y42" s="7"/>
      <c r="Z42" s="7"/>
      <c r="AA42" s="7"/>
      <c r="AB42" s="7"/>
      <c r="AC42" s="9"/>
      <c r="AD42" s="23"/>
      <c r="AE42" s="23"/>
    </row>
    <row r="43" spans="1:31" x14ac:dyDescent="0.2">
      <c r="A43" s="23"/>
      <c r="B43" s="42"/>
      <c r="C43" s="43" t="s">
        <v>2</v>
      </c>
      <c r="D43" s="147">
        <v>20291078</v>
      </c>
      <c r="E43" s="33">
        <f t="shared" si="3"/>
        <v>1.3815031604966332E-2</v>
      </c>
      <c r="F43" s="142">
        <v>117.90347782981088</v>
      </c>
      <c r="G43" s="121"/>
      <c r="H43" s="90"/>
      <c r="I43" s="27"/>
      <c r="J43" s="90"/>
      <c r="K43" s="7"/>
      <c r="L43" s="7"/>
      <c r="M43" s="7"/>
      <c r="N43" s="7"/>
      <c r="O43" s="7"/>
      <c r="P43" s="7"/>
      <c r="Q43" s="7"/>
      <c r="R43" s="7"/>
      <c r="S43" s="7"/>
      <c r="T43" s="7"/>
      <c r="U43" s="7"/>
      <c r="V43" s="7"/>
      <c r="W43" s="7"/>
      <c r="X43" s="7"/>
      <c r="Y43" s="7"/>
      <c r="Z43" s="7"/>
      <c r="AA43" s="7"/>
      <c r="AB43" s="7"/>
      <c r="AC43" s="9"/>
      <c r="AD43" s="23"/>
      <c r="AE43" s="23"/>
    </row>
    <row r="44" spans="1:31" x14ac:dyDescent="0.2">
      <c r="A44" s="23"/>
      <c r="B44" s="42"/>
      <c r="C44" s="43" t="s">
        <v>3</v>
      </c>
      <c r="D44" s="147">
        <v>20440940</v>
      </c>
      <c r="E44" s="33">
        <f t="shared" ref="E44:E49" si="4">+D44/D43-1</f>
        <v>7.385610562435474E-3</v>
      </c>
      <c r="F44" s="142">
        <v>118.68566317669374</v>
      </c>
      <c r="G44" s="121"/>
      <c r="H44" s="90"/>
      <c r="I44" s="27"/>
      <c r="J44" s="90"/>
      <c r="K44" s="7"/>
      <c r="L44" s="7"/>
      <c r="M44" s="7"/>
      <c r="N44" s="7"/>
      <c r="O44" s="7"/>
      <c r="P44" s="7"/>
      <c r="Q44" s="7"/>
      <c r="R44" s="7"/>
      <c r="S44" s="7"/>
      <c r="T44" s="7"/>
      <c r="U44" s="7"/>
      <c r="V44" s="7"/>
      <c r="W44" s="7"/>
      <c r="X44" s="7"/>
      <c r="Y44" s="7"/>
      <c r="Z44" s="7"/>
      <c r="AA44" s="7"/>
      <c r="AB44" s="7"/>
      <c r="AC44" s="9"/>
      <c r="AD44" s="23"/>
      <c r="AE44" s="23"/>
    </row>
    <row r="45" spans="1:31" x14ac:dyDescent="0.2">
      <c r="A45" s="23"/>
      <c r="B45" s="42"/>
      <c r="C45" s="43" t="s">
        <v>4</v>
      </c>
      <c r="D45" s="147">
        <v>20686066</v>
      </c>
      <c r="E45" s="33">
        <f t="shared" si="4"/>
        <v>1.1991914266173742E-2</v>
      </c>
      <c r="F45" s="142">
        <v>120.01939880013369</v>
      </c>
      <c r="G45" s="121"/>
      <c r="H45" s="90"/>
      <c r="I45" s="27"/>
      <c r="J45" s="90"/>
      <c r="K45" s="7"/>
      <c r="L45" s="7"/>
      <c r="M45" s="7"/>
      <c r="N45" s="7"/>
      <c r="O45" s="7"/>
      <c r="P45" s="7"/>
      <c r="Q45" s="7"/>
      <c r="R45" s="7"/>
      <c r="S45" s="7"/>
      <c r="T45" s="7"/>
      <c r="U45" s="7"/>
      <c r="V45" s="7"/>
      <c r="W45" s="7"/>
      <c r="X45" s="7"/>
      <c r="Y45" s="7"/>
      <c r="Z45" s="7"/>
      <c r="AA45" s="7"/>
      <c r="AB45" s="7"/>
      <c r="AC45" s="9"/>
      <c r="AD45" s="23"/>
      <c r="AE45" s="23"/>
    </row>
    <row r="46" spans="1:31" x14ac:dyDescent="0.2">
      <c r="A46" s="23"/>
      <c r="B46" s="42"/>
      <c r="C46" s="43" t="s">
        <v>5</v>
      </c>
      <c r="D46" s="147">
        <v>20799057</v>
      </c>
      <c r="E46" s="33">
        <f t="shared" si="4"/>
        <v>5.4621792273117364E-3</v>
      </c>
      <c r="F46" s="142">
        <v>120.58507865924177</v>
      </c>
      <c r="G46" s="121"/>
      <c r="H46" s="90"/>
      <c r="I46" s="27"/>
      <c r="J46" s="90"/>
      <c r="K46" s="90"/>
      <c r="L46" s="7"/>
      <c r="M46" s="7"/>
      <c r="N46" s="7"/>
      <c r="O46" s="7"/>
      <c r="P46" s="7"/>
      <c r="Q46" s="7"/>
      <c r="R46" s="7"/>
      <c r="S46" s="7"/>
      <c r="T46" s="7"/>
      <c r="U46" s="7"/>
      <c r="V46" s="7"/>
      <c r="W46" s="7"/>
      <c r="X46" s="7"/>
      <c r="Y46" s="7"/>
      <c r="Z46" s="7"/>
      <c r="AA46" s="7"/>
      <c r="AB46" s="7"/>
      <c r="AC46" s="9"/>
      <c r="AD46" s="23"/>
      <c r="AE46" s="23"/>
    </row>
    <row r="47" spans="1:31" x14ac:dyDescent="0.2">
      <c r="A47" s="23"/>
      <c r="B47" s="42"/>
      <c r="C47" s="43" t="s">
        <v>6</v>
      </c>
      <c r="D47" s="147">
        <v>21011713</v>
      </c>
      <c r="E47" s="33">
        <f t="shared" si="4"/>
        <v>1.022430968865562E-2</v>
      </c>
      <c r="F47" s="142">
        <v>121.72730344057736</v>
      </c>
      <c r="G47" s="121"/>
      <c r="H47" s="90"/>
      <c r="I47" s="27"/>
      <c r="J47" s="90"/>
      <c r="K47" s="90"/>
      <c r="L47" s="7"/>
      <c r="M47" s="7"/>
      <c r="N47" s="7"/>
      <c r="O47" s="7"/>
      <c r="P47" s="7"/>
      <c r="Q47" s="7"/>
      <c r="R47" s="7"/>
      <c r="S47" s="7"/>
      <c r="T47" s="7"/>
      <c r="U47" s="7"/>
      <c r="V47" s="7"/>
      <c r="W47" s="7"/>
      <c r="X47" s="7"/>
      <c r="Y47" s="7"/>
      <c r="Z47" s="7"/>
      <c r="AA47" s="7"/>
      <c r="AB47" s="7"/>
      <c r="AC47" s="9"/>
      <c r="AD47" s="23"/>
      <c r="AE47" s="23"/>
    </row>
    <row r="48" spans="1:31" x14ac:dyDescent="0.2">
      <c r="A48" s="23"/>
      <c r="B48" s="42"/>
      <c r="C48" s="43" t="s">
        <v>7</v>
      </c>
      <c r="D48" s="147">
        <v>21146494</v>
      </c>
      <c r="E48" s="33">
        <f t="shared" si="4"/>
        <v>6.4145650571183488E-3</v>
      </c>
      <c r="F48" s="142">
        <v>122.41701085475705</v>
      </c>
      <c r="G48" s="121"/>
      <c r="H48" s="90"/>
      <c r="I48" s="27"/>
      <c r="J48" s="90"/>
      <c r="K48" s="90"/>
      <c r="L48" s="7"/>
      <c r="M48" s="7"/>
      <c r="N48" s="7"/>
      <c r="O48" s="7"/>
      <c r="P48" s="7"/>
      <c r="Q48" s="7"/>
      <c r="R48" s="7"/>
      <c r="S48" s="7"/>
      <c r="T48" s="7"/>
      <c r="U48" s="7"/>
      <c r="V48" s="7"/>
      <c r="W48" s="7"/>
      <c r="X48" s="7"/>
      <c r="Y48" s="7"/>
      <c r="Z48" s="7"/>
      <c r="AA48" s="7"/>
      <c r="AB48" s="7"/>
      <c r="AC48" s="9"/>
      <c r="AD48" s="23"/>
      <c r="AE48" s="23"/>
    </row>
    <row r="49" spans="1:31" x14ac:dyDescent="0.2">
      <c r="A49" s="23"/>
      <c r="B49" s="42"/>
      <c r="C49" s="43" t="s">
        <v>8</v>
      </c>
      <c r="D49" s="147">
        <v>21421321</v>
      </c>
      <c r="E49" s="33">
        <f t="shared" si="4"/>
        <v>1.2996338778428207E-2</v>
      </c>
      <c r="F49" s="142">
        <v>123.91581648516691</v>
      </c>
      <c r="G49" s="121"/>
      <c r="H49" s="90"/>
      <c r="I49" s="27"/>
      <c r="J49" s="90"/>
      <c r="K49" s="90"/>
      <c r="L49" s="7"/>
      <c r="M49" s="7"/>
      <c r="N49" s="7"/>
      <c r="O49" s="7"/>
      <c r="P49" s="7"/>
      <c r="Q49" s="7"/>
      <c r="R49" s="7"/>
      <c r="S49" s="7"/>
      <c r="T49" s="7"/>
      <c r="U49" s="7"/>
      <c r="V49" s="7"/>
      <c r="W49" s="7"/>
      <c r="X49" s="7"/>
      <c r="Y49" s="7"/>
      <c r="Z49" s="7"/>
      <c r="AA49" s="7"/>
      <c r="AB49" s="7"/>
      <c r="AC49" s="9"/>
      <c r="AD49" s="23"/>
      <c r="AE49" s="23"/>
    </row>
    <row r="50" spans="1:31" x14ac:dyDescent="0.2">
      <c r="A50" s="23"/>
      <c r="B50" s="42"/>
      <c r="C50" s="43" t="s">
        <v>9</v>
      </c>
      <c r="D50" s="147">
        <v>21499466</v>
      </c>
      <c r="E50" s="33">
        <f t="shared" ref="E50:E55" si="5">+D50/D49-1</f>
        <v>3.6480009799582103E-3</v>
      </c>
      <c r="F50" s="142">
        <v>124.27549536575756</v>
      </c>
      <c r="G50" s="121"/>
      <c r="H50" s="90"/>
      <c r="I50" s="27"/>
      <c r="J50" s="90"/>
      <c r="K50" s="90"/>
      <c r="L50" s="7"/>
      <c r="M50" s="7"/>
      <c r="N50" s="7"/>
      <c r="O50" s="7"/>
      <c r="P50" s="7"/>
      <c r="Q50" s="7"/>
      <c r="R50" s="7"/>
      <c r="S50" s="7"/>
      <c r="T50" s="7"/>
      <c r="U50" s="7"/>
      <c r="V50" s="7"/>
      <c r="W50" s="7"/>
      <c r="X50" s="7"/>
      <c r="Y50" s="7"/>
      <c r="Z50" s="7"/>
      <c r="AA50" s="7"/>
      <c r="AB50" s="7"/>
      <c r="AC50" s="9"/>
      <c r="AD50" s="23"/>
      <c r="AE50" s="23"/>
    </row>
    <row r="51" spans="1:31" x14ac:dyDescent="0.2">
      <c r="A51" s="23"/>
      <c r="B51" s="42"/>
      <c r="C51" s="43" t="s">
        <v>10</v>
      </c>
      <c r="D51" s="147">
        <v>21641793</v>
      </c>
      <c r="E51" s="33">
        <f t="shared" si="5"/>
        <v>6.6200248880599055E-3</v>
      </c>
      <c r="F51" s="142">
        <v>125.00536263617769</v>
      </c>
      <c r="G51" s="121"/>
      <c r="H51" s="90"/>
      <c r="I51" s="27"/>
      <c r="J51" s="90"/>
      <c r="K51" s="90"/>
      <c r="L51" s="7"/>
      <c r="M51" s="7"/>
      <c r="N51" s="7"/>
      <c r="O51" s="7"/>
      <c r="P51" s="7"/>
      <c r="Q51" s="7"/>
      <c r="R51" s="7"/>
      <c r="S51" s="7"/>
      <c r="T51" s="7"/>
      <c r="U51" s="7"/>
      <c r="V51" s="7"/>
      <c r="W51" s="7"/>
      <c r="X51" s="7"/>
      <c r="Y51" s="7"/>
      <c r="Z51" s="7"/>
      <c r="AA51" s="7"/>
      <c r="AB51" s="7"/>
      <c r="AC51" s="9"/>
      <c r="AD51" s="23"/>
      <c r="AE51" s="23"/>
    </row>
    <row r="52" spans="1:31" ht="13.5" thickBot="1" x14ac:dyDescent="0.25">
      <c r="A52" s="23"/>
      <c r="B52" s="44"/>
      <c r="C52" s="45" t="s">
        <v>11</v>
      </c>
      <c r="D52" s="148">
        <v>22315248</v>
      </c>
      <c r="E52" s="65">
        <f t="shared" si="5"/>
        <v>3.1118262705867261E-2</v>
      </c>
      <c r="F52" s="143">
        <v>128.79972572283452</v>
      </c>
      <c r="G52" s="121"/>
      <c r="H52" s="90"/>
      <c r="I52" s="27"/>
      <c r="J52" s="90"/>
      <c r="K52" s="90"/>
      <c r="L52" s="7"/>
      <c r="M52" s="7"/>
      <c r="N52" s="7"/>
      <c r="O52" s="7"/>
      <c r="P52" s="7"/>
      <c r="Q52" s="7"/>
      <c r="R52" s="7"/>
      <c r="S52" s="7"/>
      <c r="T52" s="7"/>
      <c r="U52" s="7"/>
      <c r="V52" s="7"/>
      <c r="W52" s="7"/>
      <c r="X52" s="7"/>
      <c r="Y52" s="7"/>
      <c r="Z52" s="7"/>
      <c r="AA52" s="7"/>
      <c r="AB52" s="7"/>
      <c r="AC52" s="9"/>
      <c r="AD52" s="23"/>
      <c r="AE52" s="23"/>
    </row>
    <row r="53" spans="1:31" x14ac:dyDescent="0.2">
      <c r="A53" s="23"/>
      <c r="B53" s="40">
        <v>2012</v>
      </c>
      <c r="C53" s="41" t="s">
        <v>1</v>
      </c>
      <c r="D53" s="146">
        <v>22578030</v>
      </c>
      <c r="E53" s="66">
        <f t="shared" si="5"/>
        <v>1.1775894222640915E-2</v>
      </c>
      <c r="F53" s="141">
        <v>130.21988875744208</v>
      </c>
      <c r="G53" s="121"/>
      <c r="H53" s="90"/>
      <c r="I53" s="27"/>
      <c r="J53" s="90"/>
      <c r="K53" s="90"/>
      <c r="L53" s="7"/>
      <c r="M53" s="7"/>
      <c r="N53" s="7"/>
      <c r="O53" s="7"/>
      <c r="P53" s="7"/>
      <c r="Q53" s="7"/>
      <c r="R53" s="7"/>
      <c r="S53" s="7"/>
      <c r="T53" s="7"/>
      <c r="U53" s="7"/>
      <c r="V53" s="7"/>
      <c r="W53" s="7"/>
      <c r="X53" s="7"/>
      <c r="Y53" s="7"/>
      <c r="Z53" s="7"/>
      <c r="AA53" s="7"/>
      <c r="AB53" s="7"/>
      <c r="AC53" s="9"/>
      <c r="AD53" s="23"/>
      <c r="AE53" s="23"/>
    </row>
    <row r="54" spans="1:31" x14ac:dyDescent="0.2">
      <c r="A54" s="23"/>
      <c r="B54" s="42"/>
      <c r="C54" s="43" t="s">
        <v>33</v>
      </c>
      <c r="D54" s="147">
        <v>22171186</v>
      </c>
      <c r="E54" s="33">
        <f t="shared" si="5"/>
        <v>-1.8019464054215506E-2</v>
      </c>
      <c r="F54" s="142">
        <v>127.77870780007794</v>
      </c>
      <c r="G54" s="121"/>
      <c r="H54" s="90"/>
      <c r="I54" s="27"/>
      <c r="J54" s="90"/>
      <c r="K54" s="90"/>
      <c r="L54" s="7"/>
      <c r="M54" s="7"/>
      <c r="N54" s="7"/>
      <c r="O54" s="7"/>
      <c r="P54" s="7"/>
      <c r="Q54" s="7"/>
      <c r="R54" s="7"/>
      <c r="S54" s="7"/>
      <c r="T54" s="7"/>
      <c r="U54" s="7"/>
      <c r="V54" s="7"/>
      <c r="W54" s="7"/>
      <c r="X54" s="7"/>
      <c r="Y54" s="7"/>
      <c r="Z54" s="7"/>
      <c r="AA54" s="7"/>
      <c r="AB54" s="7"/>
      <c r="AC54" s="9"/>
      <c r="AD54" s="23"/>
      <c r="AE54" s="23"/>
    </row>
    <row r="55" spans="1:31" x14ac:dyDescent="0.2">
      <c r="A55" s="23"/>
      <c r="B55" s="42"/>
      <c r="C55" s="43" t="s">
        <v>2</v>
      </c>
      <c r="D55" s="147">
        <v>22591824</v>
      </c>
      <c r="E55" s="33">
        <f t="shared" si="5"/>
        <v>1.8972282312727851E-2</v>
      </c>
      <c r="F55" s="142">
        <v>130.10661949650662</v>
      </c>
      <c r="G55" s="121"/>
      <c r="H55" s="90"/>
      <c r="I55" s="27"/>
      <c r="J55" s="90"/>
      <c r="K55" s="90"/>
      <c r="L55" s="7"/>
      <c r="M55" s="7"/>
      <c r="N55" s="7"/>
      <c r="O55" s="7"/>
      <c r="P55" s="7"/>
      <c r="Q55" s="7"/>
      <c r="R55" s="7"/>
      <c r="S55" s="7"/>
      <c r="T55" s="7"/>
      <c r="U55" s="7"/>
      <c r="V55" s="7"/>
      <c r="W55" s="7"/>
      <c r="X55" s="7"/>
      <c r="Y55" s="7"/>
      <c r="Z55" s="7"/>
      <c r="AA55" s="7"/>
      <c r="AB55" s="7"/>
      <c r="AC55" s="9"/>
      <c r="AD55" s="23"/>
      <c r="AE55" s="23"/>
    </row>
    <row r="56" spans="1:31" x14ac:dyDescent="0.2">
      <c r="A56" s="23"/>
      <c r="B56" s="42"/>
      <c r="C56" s="43" t="s">
        <v>3</v>
      </c>
      <c r="D56" s="147">
        <v>22561623</v>
      </c>
      <c r="E56" s="33">
        <f>+D56/D55-1</f>
        <v>-1.3368110516441822E-3</v>
      </c>
      <c r="F56" s="142">
        <v>129.8366205774704</v>
      </c>
      <c r="G56" s="121"/>
      <c r="H56" s="90"/>
      <c r="I56" s="27"/>
      <c r="J56" s="90"/>
      <c r="K56" s="90"/>
      <c r="L56" s="7"/>
      <c r="M56" s="7"/>
      <c r="N56" s="7"/>
      <c r="O56" s="7"/>
      <c r="P56" s="7"/>
      <c r="Q56" s="7"/>
      <c r="R56" s="7"/>
      <c r="S56" s="7"/>
      <c r="T56" s="7"/>
      <c r="U56" s="7"/>
      <c r="V56" s="7"/>
      <c r="W56" s="7"/>
      <c r="X56" s="7"/>
      <c r="Y56" s="7"/>
      <c r="Z56" s="7"/>
      <c r="AA56" s="7"/>
      <c r="AB56" s="7"/>
      <c r="AC56" s="9"/>
      <c r="AD56" s="23"/>
      <c r="AE56" s="23"/>
    </row>
    <row r="57" spans="1:31" x14ac:dyDescent="0.2">
      <c r="A57" s="23"/>
      <c r="B57" s="42"/>
      <c r="C57" s="43" t="s">
        <v>4</v>
      </c>
      <c r="D57" s="147">
        <v>22614211</v>
      </c>
      <c r="E57" s="33">
        <f>+D57/D56-1</f>
        <v>2.3308606832053158E-3</v>
      </c>
      <c r="F57" s="142">
        <v>130.04309906516932</v>
      </c>
      <c r="G57" s="121"/>
      <c r="H57" s="90"/>
      <c r="I57" s="27"/>
      <c r="J57" s="90"/>
      <c r="K57" s="90"/>
      <c r="L57" s="7"/>
      <c r="M57" s="7"/>
      <c r="N57" s="7"/>
      <c r="O57" s="7"/>
      <c r="P57" s="7"/>
      <c r="Q57" s="7"/>
      <c r="R57" s="7"/>
      <c r="S57" s="7"/>
      <c r="T57" s="7"/>
      <c r="U57" s="7"/>
      <c r="V57" s="7"/>
      <c r="W57" s="7"/>
      <c r="X57" s="7"/>
      <c r="Y57" s="7"/>
      <c r="Z57" s="7"/>
      <c r="AA57" s="7"/>
      <c r="AB57" s="7"/>
      <c r="AC57" s="9"/>
      <c r="AD57" s="23"/>
      <c r="AE57" s="23"/>
    </row>
    <row r="58" spans="1:31" x14ac:dyDescent="0.2">
      <c r="A58" s="23"/>
      <c r="B58" s="42"/>
      <c r="C58" s="43" t="s">
        <v>5</v>
      </c>
      <c r="D58" s="147">
        <v>22318493</v>
      </c>
      <c r="E58" s="33">
        <f>+D58/D57-1</f>
        <v>-1.3076644593083553E-2</v>
      </c>
      <c r="F58" s="142">
        <v>128.2478165656569</v>
      </c>
      <c r="G58" s="121"/>
      <c r="H58" s="90"/>
      <c r="I58" s="27"/>
      <c r="J58" s="90"/>
      <c r="K58" s="90"/>
      <c r="L58" s="7"/>
      <c r="M58" s="7"/>
      <c r="N58" s="7"/>
      <c r="O58" s="7"/>
      <c r="P58" s="7"/>
      <c r="Q58" s="7"/>
      <c r="R58" s="7"/>
      <c r="S58" s="7"/>
      <c r="T58" s="7"/>
      <c r="U58" s="7"/>
      <c r="V58" s="7"/>
      <c r="W58" s="7"/>
      <c r="X58" s="7"/>
      <c r="Y58" s="7"/>
      <c r="Z58" s="7"/>
      <c r="AA58" s="7"/>
      <c r="AB58" s="7"/>
      <c r="AC58" s="9"/>
      <c r="AD58" s="23"/>
      <c r="AE58" s="23"/>
    </row>
    <row r="59" spans="1:31" x14ac:dyDescent="0.2">
      <c r="A59" s="23"/>
      <c r="B59" s="42"/>
      <c r="C59" s="43" t="s">
        <v>6</v>
      </c>
      <c r="D59" s="147">
        <v>22863964</v>
      </c>
      <c r="E59" s="33">
        <f t="shared" ref="E59:E67" si="6">+D59/D58-1</f>
        <v>2.4440315033815274E-2</v>
      </c>
      <c r="F59" s="142">
        <v>131.28530273679658</v>
      </c>
      <c r="G59" s="121"/>
      <c r="H59" s="90"/>
      <c r="I59" s="27"/>
      <c r="J59" s="90"/>
      <c r="K59" s="90"/>
      <c r="L59" s="7"/>
      <c r="M59" s="7"/>
      <c r="N59" s="7"/>
      <c r="O59" s="7"/>
      <c r="P59" s="7"/>
      <c r="Q59" s="7"/>
      <c r="R59" s="7"/>
      <c r="S59" s="7"/>
      <c r="T59" s="7"/>
      <c r="U59" s="7"/>
      <c r="V59" s="7"/>
      <c r="W59" s="7"/>
      <c r="X59" s="7"/>
      <c r="Y59" s="7"/>
      <c r="Z59" s="7"/>
      <c r="AA59" s="7"/>
      <c r="AB59" s="7"/>
      <c r="AC59" s="9"/>
      <c r="AD59" s="23"/>
      <c r="AE59" s="23"/>
    </row>
    <row r="60" spans="1:31" x14ac:dyDescent="0.2">
      <c r="A60" s="23"/>
      <c r="B60" s="42"/>
      <c r="C60" s="43" t="s">
        <v>7</v>
      </c>
      <c r="D60" s="147">
        <v>23092268</v>
      </c>
      <c r="E60" s="33">
        <f t="shared" si="6"/>
        <v>9.9853201308399697E-3</v>
      </c>
      <c r="F60" s="142">
        <v>132.49847410774197</v>
      </c>
      <c r="G60" s="121"/>
      <c r="H60" s="90"/>
      <c r="I60" s="27"/>
      <c r="J60" s="90"/>
      <c r="K60" s="90"/>
      <c r="L60" s="7"/>
      <c r="M60" s="7"/>
      <c r="N60" s="7"/>
      <c r="O60" s="7"/>
      <c r="P60" s="7"/>
      <c r="Q60" s="7"/>
      <c r="R60" s="7"/>
      <c r="S60" s="7"/>
      <c r="T60" s="7"/>
      <c r="U60" s="7"/>
      <c r="V60" s="7"/>
      <c r="W60" s="7"/>
      <c r="X60" s="7"/>
      <c r="Y60" s="7"/>
      <c r="Z60" s="7"/>
      <c r="AA60" s="7"/>
      <c r="AB60" s="7"/>
      <c r="AC60" s="9"/>
      <c r="AD60" s="23"/>
      <c r="AE60" s="23"/>
    </row>
    <row r="61" spans="1:31" x14ac:dyDescent="0.2">
      <c r="A61" s="23"/>
      <c r="B61" s="42"/>
      <c r="C61" s="43" t="s">
        <v>8</v>
      </c>
      <c r="D61" s="147">
        <v>23025798</v>
      </c>
      <c r="E61" s="33">
        <f t="shared" si="6"/>
        <v>-2.8784526491724138E-3</v>
      </c>
      <c r="F61" s="142">
        <v>132.01975411492089</v>
      </c>
      <c r="G61" s="121"/>
      <c r="H61" s="90"/>
      <c r="I61" s="27"/>
      <c r="J61" s="90"/>
      <c r="K61" s="90"/>
      <c r="L61" s="7"/>
      <c r="M61" s="7"/>
      <c r="N61" s="7"/>
      <c r="O61" s="7"/>
      <c r="P61" s="7"/>
      <c r="Q61" s="7"/>
      <c r="R61" s="7"/>
      <c r="S61" s="7"/>
      <c r="T61" s="7"/>
      <c r="U61" s="7"/>
      <c r="V61" s="7"/>
      <c r="W61" s="7"/>
      <c r="X61" s="7"/>
      <c r="Y61" s="7"/>
      <c r="Z61" s="7"/>
      <c r="AA61" s="7"/>
      <c r="AB61" s="7"/>
      <c r="AC61" s="9"/>
      <c r="AD61" s="23"/>
      <c r="AE61" s="23"/>
    </row>
    <row r="62" spans="1:31" x14ac:dyDescent="0.2">
      <c r="A62" s="23"/>
      <c r="B62" s="42"/>
      <c r="C62" s="43" t="s">
        <v>9</v>
      </c>
      <c r="D62" s="147">
        <v>23147873</v>
      </c>
      <c r="E62" s="33">
        <f t="shared" si="6"/>
        <v>5.3016620748604915E-3</v>
      </c>
      <c r="F62" s="142">
        <v>132.6219768792584</v>
      </c>
      <c r="G62" s="121"/>
      <c r="H62" s="90"/>
      <c r="I62" s="27"/>
      <c r="J62" s="90"/>
      <c r="K62" s="90"/>
      <c r="L62" s="7"/>
      <c r="M62" s="7"/>
      <c r="N62" s="7"/>
      <c r="O62" s="7"/>
      <c r="P62" s="7"/>
      <c r="Q62" s="7"/>
      <c r="R62" s="7"/>
      <c r="S62" s="7"/>
      <c r="T62" s="7"/>
      <c r="U62" s="7"/>
      <c r="V62" s="7"/>
      <c r="W62" s="7"/>
      <c r="X62" s="7"/>
      <c r="Y62" s="7"/>
      <c r="Z62" s="7"/>
      <c r="AA62" s="7"/>
      <c r="AB62" s="7"/>
      <c r="AC62" s="9"/>
      <c r="AD62" s="23"/>
      <c r="AE62" s="23"/>
    </row>
    <row r="63" spans="1:31" x14ac:dyDescent="0.2">
      <c r="A63" s="23"/>
      <c r="B63" s="42"/>
      <c r="C63" s="43" t="s">
        <v>10</v>
      </c>
      <c r="D63" s="147">
        <v>23152587</v>
      </c>
      <c r="E63" s="33">
        <f t="shared" si="6"/>
        <v>2.0364722063237473E-4</v>
      </c>
      <c r="F63" s="142">
        <v>132.55140748927653</v>
      </c>
      <c r="G63" s="121"/>
      <c r="H63" s="90"/>
      <c r="I63" s="27"/>
      <c r="J63" s="90"/>
      <c r="K63" s="90"/>
      <c r="L63" s="7"/>
      <c r="M63" s="7"/>
      <c r="N63" s="7"/>
      <c r="O63" s="7"/>
      <c r="P63" s="7"/>
      <c r="Q63" s="7"/>
      <c r="R63" s="7"/>
      <c r="S63" s="7"/>
      <c r="T63" s="7"/>
      <c r="U63" s="7"/>
      <c r="V63" s="7"/>
      <c r="W63" s="7"/>
      <c r="X63" s="7"/>
      <c r="Y63" s="7"/>
      <c r="Z63" s="7"/>
      <c r="AA63" s="7"/>
      <c r="AB63" s="7"/>
      <c r="AC63" s="9"/>
      <c r="AD63" s="23"/>
      <c r="AE63" s="23"/>
    </row>
    <row r="64" spans="1:31" ht="13.5" thickBot="1" x14ac:dyDescent="0.25">
      <c r="A64" s="23"/>
      <c r="B64" s="44"/>
      <c r="C64" s="45" t="s">
        <v>11</v>
      </c>
      <c r="D64" s="148">
        <v>23940973</v>
      </c>
      <c r="E64" s="65">
        <f t="shared" si="6"/>
        <v>3.405174549176726E-2</v>
      </c>
      <c r="F64" s="143">
        <v>136.96426244753016</v>
      </c>
      <c r="G64" s="121"/>
      <c r="H64" s="90"/>
      <c r="I64" s="27"/>
      <c r="J64" s="90"/>
      <c r="K64" s="90"/>
      <c r="L64" s="7"/>
      <c r="M64" s="7"/>
      <c r="N64" s="7"/>
      <c r="O64" s="7"/>
      <c r="P64" s="7"/>
      <c r="Q64" s="7"/>
      <c r="R64" s="7"/>
      <c r="S64" s="7"/>
      <c r="T64" s="7"/>
      <c r="U64" s="7"/>
      <c r="V64" s="7"/>
      <c r="W64" s="7"/>
      <c r="X64" s="7"/>
      <c r="Y64" s="7"/>
      <c r="Z64" s="7"/>
      <c r="AA64" s="7"/>
      <c r="AB64" s="7"/>
      <c r="AC64" s="9"/>
      <c r="AD64" s="23"/>
      <c r="AE64" s="23"/>
    </row>
    <row r="65" spans="1:31" x14ac:dyDescent="0.2">
      <c r="A65" s="23"/>
      <c r="B65" s="40">
        <v>2013</v>
      </c>
      <c r="C65" s="41" t="s">
        <v>1</v>
      </c>
      <c r="D65" s="146">
        <v>23980013</v>
      </c>
      <c r="E65" s="66">
        <f t="shared" si="6"/>
        <v>1.6306772494167898E-3</v>
      </c>
      <c r="F65" s="141">
        <v>137.086839077474</v>
      </c>
      <c r="G65" s="121"/>
      <c r="H65" s="90"/>
      <c r="I65" s="27"/>
      <c r="J65" s="90"/>
      <c r="K65" s="90"/>
      <c r="L65" s="7"/>
      <c r="M65" s="7"/>
      <c r="N65" s="7"/>
      <c r="O65" s="7"/>
      <c r="P65" s="7"/>
      <c r="Q65" s="7"/>
      <c r="R65" s="7"/>
      <c r="S65" s="7"/>
      <c r="T65" s="7"/>
      <c r="U65" s="7"/>
      <c r="V65" s="7"/>
      <c r="W65" s="7"/>
      <c r="X65" s="7"/>
      <c r="Y65" s="7"/>
      <c r="Z65" s="7"/>
      <c r="AA65" s="7"/>
      <c r="AB65" s="7"/>
      <c r="AC65" s="9"/>
      <c r="AD65" s="23"/>
      <c r="AE65" s="23"/>
    </row>
    <row r="66" spans="1:31" x14ac:dyDescent="0.2">
      <c r="A66" s="23"/>
      <c r="B66" s="42"/>
      <c r="C66" s="43" t="s">
        <v>33</v>
      </c>
      <c r="D66" s="147">
        <v>23822519</v>
      </c>
      <c r="E66" s="33">
        <f t="shared" si="6"/>
        <v>-6.5677195421036672E-3</v>
      </c>
      <c r="F66" s="142">
        <v>136.08653205692852</v>
      </c>
      <c r="G66" s="121"/>
      <c r="H66" s="90"/>
      <c r="I66" s="27"/>
      <c r="J66" s="90"/>
      <c r="K66" s="90"/>
      <c r="L66" s="7"/>
      <c r="M66" s="7"/>
      <c r="N66" s="7"/>
      <c r="O66" s="7"/>
      <c r="P66" s="7"/>
      <c r="Q66" s="7"/>
      <c r="R66" s="7"/>
      <c r="S66" s="7"/>
      <c r="T66" s="7"/>
      <c r="U66" s="7"/>
      <c r="V66" s="7"/>
      <c r="W66" s="7"/>
      <c r="X66" s="7"/>
      <c r="Y66" s="7"/>
      <c r="Z66" s="7"/>
      <c r="AA66" s="7"/>
      <c r="AB66" s="7"/>
      <c r="AC66" s="9"/>
      <c r="AD66" s="23"/>
      <c r="AE66" s="23"/>
    </row>
    <row r="67" spans="1:31" x14ac:dyDescent="0.2">
      <c r="A67" s="23"/>
      <c r="B67" s="42"/>
      <c r="C67" s="43" t="s">
        <v>2</v>
      </c>
      <c r="D67" s="147">
        <v>23888528</v>
      </c>
      <c r="E67" s="33">
        <f t="shared" si="6"/>
        <v>2.7708656670606402E-3</v>
      </c>
      <c r="F67" s="142">
        <v>136.36352051055263</v>
      </c>
      <c r="G67" s="121"/>
      <c r="H67" s="90"/>
      <c r="I67" s="27"/>
      <c r="J67" s="90"/>
      <c r="K67" s="90"/>
      <c r="L67" s="7"/>
      <c r="M67" s="7"/>
      <c r="N67" s="7"/>
      <c r="O67" s="7"/>
      <c r="P67" s="7"/>
      <c r="Q67" s="7"/>
      <c r="R67" s="7"/>
      <c r="S67" s="7"/>
      <c r="T67" s="7"/>
      <c r="U67" s="7"/>
      <c r="V67" s="7"/>
      <c r="W67" s="7"/>
      <c r="X67" s="7"/>
      <c r="Y67" s="7"/>
      <c r="Z67" s="7"/>
      <c r="AA67" s="7"/>
      <c r="AB67" s="7"/>
      <c r="AC67" s="9"/>
      <c r="AD67" s="23"/>
      <c r="AE67" s="23"/>
    </row>
    <row r="68" spans="1:31" x14ac:dyDescent="0.2">
      <c r="A68" s="23"/>
      <c r="B68" s="42"/>
      <c r="C68" s="43" t="s">
        <v>3</v>
      </c>
      <c r="D68" s="147">
        <v>24068662</v>
      </c>
      <c r="E68" s="33">
        <f t="shared" ref="E68:E79" si="7">+D68/D67-1</f>
        <v>7.5406069390295816E-3</v>
      </c>
      <c r="F68" s="142">
        <v>137.29108826063131</v>
      </c>
      <c r="G68" s="121"/>
      <c r="H68" s="90"/>
      <c r="I68" s="27"/>
      <c r="J68" s="90"/>
      <c r="K68" s="90"/>
      <c r="L68" s="7"/>
      <c r="M68" s="7"/>
      <c r="N68" s="7"/>
      <c r="O68" s="7"/>
      <c r="P68" s="7"/>
      <c r="Q68" s="7"/>
      <c r="R68" s="7"/>
      <c r="S68" s="7"/>
      <c r="T68" s="7"/>
      <c r="U68" s="7"/>
      <c r="V68" s="7"/>
      <c r="W68" s="7"/>
      <c r="X68" s="7"/>
      <c r="Y68" s="7"/>
      <c r="Z68" s="7"/>
      <c r="AA68" s="7"/>
      <c r="AB68" s="7"/>
      <c r="AC68" s="9"/>
      <c r="AD68" s="23"/>
      <c r="AE68" s="23"/>
    </row>
    <row r="69" spans="1:31" x14ac:dyDescent="0.2">
      <c r="A69" s="23"/>
      <c r="B69" s="42"/>
      <c r="C69" s="43" t="s">
        <v>4</v>
      </c>
      <c r="D69" s="147">
        <v>24197528</v>
      </c>
      <c r="E69" s="33">
        <f t="shared" si="7"/>
        <v>5.3540990355009921E-3</v>
      </c>
      <c r="F69" s="142">
        <v>137.92507153278396</v>
      </c>
      <c r="G69" s="121"/>
      <c r="H69" s="90"/>
      <c r="I69" s="27"/>
      <c r="J69" s="90"/>
      <c r="K69" s="90"/>
      <c r="L69" s="7"/>
      <c r="M69" s="7"/>
      <c r="N69" s="7"/>
      <c r="O69" s="7"/>
      <c r="P69" s="7"/>
      <c r="Q69" s="7"/>
      <c r="R69" s="7"/>
      <c r="S69" s="7"/>
      <c r="T69" s="7"/>
      <c r="U69" s="7"/>
      <c r="V69" s="7"/>
      <c r="W69" s="7"/>
      <c r="X69" s="7"/>
      <c r="Y69" s="7"/>
      <c r="Z69" s="7"/>
      <c r="AA69" s="7"/>
      <c r="AB69" s="7"/>
      <c r="AC69" s="9"/>
      <c r="AD69" s="23"/>
      <c r="AE69" s="23"/>
    </row>
    <row r="70" spans="1:31" x14ac:dyDescent="0.2">
      <c r="A70" s="23"/>
      <c r="B70" s="42"/>
      <c r="C70" s="43" t="s">
        <v>5</v>
      </c>
      <c r="D70" s="147">
        <v>24251512</v>
      </c>
      <c r="E70" s="33">
        <f t="shared" si="7"/>
        <v>2.2309716926456336E-3</v>
      </c>
      <c r="F70" s="142">
        <v>138.13161441867433</v>
      </c>
      <c r="G70" s="121"/>
      <c r="H70" s="90"/>
      <c r="I70" s="27"/>
      <c r="J70" s="90"/>
      <c r="K70" s="90"/>
      <c r="L70" s="7"/>
      <c r="M70" s="7"/>
      <c r="N70" s="7"/>
      <c r="O70" s="7"/>
      <c r="P70" s="7"/>
      <c r="Q70" s="7"/>
      <c r="R70" s="7"/>
      <c r="S70" s="7"/>
      <c r="T70" s="7"/>
      <c r="U70" s="7"/>
      <c r="V70" s="7"/>
      <c r="W70" s="7"/>
      <c r="X70" s="7"/>
      <c r="Y70" s="7"/>
      <c r="Z70" s="7"/>
      <c r="AA70" s="7"/>
      <c r="AB70" s="7"/>
      <c r="AC70" s="9"/>
      <c r="AD70" s="23"/>
      <c r="AE70" s="23"/>
    </row>
    <row r="71" spans="1:31" x14ac:dyDescent="0.2">
      <c r="A71" s="23"/>
      <c r="B71" s="42"/>
      <c r="C71" s="43" t="s">
        <v>6</v>
      </c>
      <c r="D71" s="147">
        <v>24050823</v>
      </c>
      <c r="E71" s="33">
        <f t="shared" si="7"/>
        <v>-8.275319081136101E-3</v>
      </c>
      <c r="F71" s="142">
        <v>136.88834849617132</v>
      </c>
      <c r="G71" s="121"/>
      <c r="H71" s="90"/>
      <c r="I71" s="27"/>
      <c r="J71" s="90"/>
      <c r="K71" s="90"/>
      <c r="L71" s="7"/>
      <c r="M71" s="7"/>
      <c r="N71" s="7"/>
      <c r="O71" s="7"/>
      <c r="P71" s="7"/>
      <c r="Q71" s="7"/>
      <c r="R71" s="7"/>
      <c r="S71" s="7"/>
      <c r="T71" s="7"/>
      <c r="U71" s="7"/>
      <c r="V71" s="7"/>
      <c r="W71" s="7"/>
      <c r="X71" s="7"/>
      <c r="Y71" s="7"/>
      <c r="Z71" s="7"/>
      <c r="AA71" s="7"/>
      <c r="AB71" s="7"/>
      <c r="AC71" s="9"/>
      <c r="AD71" s="23"/>
      <c r="AE71" s="23"/>
    </row>
    <row r="72" spans="1:31" x14ac:dyDescent="0.2">
      <c r="A72" s="23"/>
      <c r="B72" s="42"/>
      <c r="C72" s="43" t="s">
        <v>7</v>
      </c>
      <c r="D72" s="147">
        <v>23764600</v>
      </c>
      <c r="E72" s="33">
        <f t="shared" si="7"/>
        <v>-1.190075699280646E-2</v>
      </c>
      <c r="F72" s="142">
        <v>135.16042772004545</v>
      </c>
      <c r="G72" s="121"/>
      <c r="H72" s="90"/>
      <c r="I72" s="27"/>
      <c r="J72" s="90"/>
      <c r="K72" s="90"/>
      <c r="L72" s="7"/>
      <c r="M72" s="7"/>
      <c r="N72" s="7"/>
      <c r="O72" s="7"/>
      <c r="P72" s="7"/>
      <c r="Q72" s="7"/>
      <c r="R72" s="7"/>
      <c r="S72" s="7"/>
      <c r="T72" s="7"/>
      <c r="U72" s="7"/>
      <c r="V72" s="7"/>
      <c r="W72" s="7"/>
      <c r="X72" s="7"/>
      <c r="Y72" s="7"/>
      <c r="Z72" s="7"/>
      <c r="AA72" s="7"/>
      <c r="AB72" s="7"/>
      <c r="AC72" s="9"/>
      <c r="AD72" s="23"/>
      <c r="AE72" s="23"/>
    </row>
    <row r="73" spans="1:31" x14ac:dyDescent="0.2">
      <c r="A73" s="23"/>
      <c r="B73" s="42"/>
      <c r="C73" s="43" t="s">
        <v>8</v>
      </c>
      <c r="D73" s="147">
        <v>23370324</v>
      </c>
      <c r="E73" s="33">
        <f t="shared" si="7"/>
        <v>-1.6590895702010555E-2</v>
      </c>
      <c r="F73" s="142">
        <v>132.82093126556674</v>
      </c>
      <c r="G73" s="121"/>
      <c r="H73" s="90"/>
      <c r="I73" s="27"/>
      <c r="J73" s="90"/>
      <c r="K73" s="90"/>
      <c r="L73" s="7"/>
      <c r="M73" s="7"/>
      <c r="N73" s="7"/>
      <c r="O73" s="7"/>
      <c r="P73" s="7"/>
      <c r="Q73" s="7"/>
      <c r="R73" s="7"/>
      <c r="S73" s="7"/>
      <c r="T73" s="7"/>
      <c r="U73" s="7"/>
      <c r="V73" s="7"/>
      <c r="W73" s="7"/>
      <c r="X73" s="7"/>
      <c r="Y73" s="7"/>
      <c r="Z73" s="7"/>
      <c r="AA73" s="7"/>
      <c r="AB73" s="7"/>
      <c r="AC73" s="9"/>
      <c r="AD73" s="23"/>
      <c r="AE73" s="23"/>
    </row>
    <row r="74" spans="1:31" x14ac:dyDescent="0.2">
      <c r="A74" s="23"/>
      <c r="B74" s="42"/>
      <c r="C74" s="43" t="s">
        <v>9</v>
      </c>
      <c r="D74" s="147">
        <v>23447268</v>
      </c>
      <c r="E74" s="33">
        <f t="shared" si="7"/>
        <v>3.2923805420925767E-3</v>
      </c>
      <c r="F74" s="142">
        <v>133.16098697437246</v>
      </c>
      <c r="G74" s="121"/>
      <c r="H74" s="90"/>
      <c r="I74" s="27"/>
      <c r="J74" s="90"/>
      <c r="K74" s="90"/>
      <c r="L74" s="7"/>
      <c r="M74" s="7"/>
      <c r="N74" s="7"/>
      <c r="O74" s="7"/>
      <c r="P74" s="7"/>
      <c r="Q74" s="7"/>
      <c r="R74" s="7"/>
      <c r="S74" s="7"/>
      <c r="T74" s="7"/>
      <c r="U74" s="7"/>
      <c r="V74" s="7"/>
      <c r="W74" s="7"/>
      <c r="X74" s="7"/>
      <c r="Y74" s="7"/>
      <c r="Z74" s="7"/>
      <c r="AA74" s="7"/>
      <c r="AB74" s="7"/>
      <c r="AC74" s="9"/>
      <c r="AD74" s="23"/>
      <c r="AE74" s="23"/>
    </row>
    <row r="75" spans="1:31" x14ac:dyDescent="0.2">
      <c r="A75" s="23"/>
      <c r="B75" s="42"/>
      <c r="C75" s="43" t="s">
        <v>10</v>
      </c>
      <c r="D75" s="147">
        <v>23078999</v>
      </c>
      <c r="E75" s="33">
        <f t="shared" si="7"/>
        <v>-1.5706264798099334E-2</v>
      </c>
      <c r="F75" s="142">
        <v>130.97395079680328</v>
      </c>
      <c r="G75" s="121"/>
      <c r="H75" s="90"/>
      <c r="I75" s="27"/>
      <c r="J75" s="90"/>
      <c r="K75" s="90"/>
      <c r="L75" s="7"/>
      <c r="M75" s="7"/>
      <c r="N75" s="7"/>
      <c r="O75" s="7"/>
      <c r="P75" s="7"/>
      <c r="Q75" s="7"/>
      <c r="R75" s="7"/>
      <c r="S75" s="7"/>
      <c r="T75" s="7"/>
      <c r="U75" s="7"/>
      <c r="V75" s="7"/>
      <c r="W75" s="7"/>
      <c r="X75" s="7"/>
      <c r="Y75" s="7"/>
      <c r="Z75" s="7"/>
      <c r="AA75" s="7"/>
      <c r="AB75" s="7"/>
      <c r="AC75" s="9"/>
      <c r="AD75" s="23"/>
      <c r="AE75" s="23"/>
    </row>
    <row r="76" spans="1:31" ht="13.5" thickBot="1" x14ac:dyDescent="0.25">
      <c r="A76" s="23"/>
      <c r="B76" s="44"/>
      <c r="C76" s="45" t="s">
        <v>11</v>
      </c>
      <c r="D76" s="148">
        <v>23661339</v>
      </c>
      <c r="E76" s="65">
        <f t="shared" si="7"/>
        <v>2.5232463505024727E-2</v>
      </c>
      <c r="F76" s="143">
        <v>134.18090299261195</v>
      </c>
      <c r="G76" s="121"/>
      <c r="H76" s="90"/>
      <c r="I76" s="27"/>
      <c r="J76" s="90"/>
      <c r="K76" s="90"/>
      <c r="L76" s="7"/>
      <c r="M76" s="7"/>
      <c r="N76" s="7"/>
      <c r="O76" s="7"/>
      <c r="P76" s="7"/>
      <c r="Q76" s="7"/>
      <c r="R76" s="7"/>
      <c r="S76" s="7"/>
      <c r="T76" s="7"/>
      <c r="U76" s="7"/>
      <c r="V76" s="7"/>
      <c r="W76" s="7"/>
      <c r="X76" s="7"/>
      <c r="Y76" s="7"/>
      <c r="Z76" s="7"/>
      <c r="AA76" s="7"/>
      <c r="AB76" s="7"/>
      <c r="AC76" s="9"/>
      <c r="AD76" s="23"/>
      <c r="AE76" s="23"/>
    </row>
    <row r="77" spans="1:31" x14ac:dyDescent="0.2">
      <c r="A77" s="23"/>
      <c r="B77" s="40">
        <v>2014</v>
      </c>
      <c r="C77" s="41" t="s">
        <v>1</v>
      </c>
      <c r="D77" s="146">
        <v>23436531</v>
      </c>
      <c r="E77" s="66">
        <f t="shared" si="7"/>
        <v>-9.5010683883950398E-3</v>
      </c>
      <c r="F77" s="141">
        <v>132.80926856524721</v>
      </c>
      <c r="G77" s="121"/>
      <c r="H77" s="90"/>
      <c r="I77" s="27"/>
      <c r="J77" s="90"/>
      <c r="K77" s="90"/>
      <c r="L77" s="7"/>
      <c r="M77" s="7"/>
      <c r="N77" s="7"/>
      <c r="O77" s="7"/>
      <c r="P77" s="7"/>
      <c r="Q77" s="7"/>
      <c r="R77" s="7"/>
      <c r="S77" s="7"/>
      <c r="T77" s="7"/>
      <c r="U77" s="7"/>
      <c r="V77" s="7"/>
      <c r="W77" s="7"/>
      <c r="X77" s="7"/>
      <c r="Y77" s="7"/>
      <c r="Z77" s="7"/>
      <c r="AA77" s="7"/>
      <c r="AB77" s="7"/>
      <c r="AC77" s="9"/>
      <c r="AD77" s="23"/>
      <c r="AE77" s="23"/>
    </row>
    <row r="78" spans="1:31" x14ac:dyDescent="0.2">
      <c r="A78" s="23"/>
      <c r="B78" s="42"/>
      <c r="C78" s="43" t="s">
        <v>33</v>
      </c>
      <c r="D78" s="147">
        <v>23198165</v>
      </c>
      <c r="E78" s="33">
        <f t="shared" si="7"/>
        <v>-1.0170703164218309E-2</v>
      </c>
      <c r="F78" s="142">
        <v>131.36285606042992</v>
      </c>
      <c r="G78" s="121"/>
      <c r="H78" s="90"/>
      <c r="I78" s="27"/>
      <c r="J78" s="90"/>
      <c r="K78" s="90"/>
      <c r="L78" s="7"/>
      <c r="M78" s="7"/>
      <c r="N78" s="7"/>
      <c r="O78" s="7"/>
      <c r="P78" s="7"/>
      <c r="Q78" s="7"/>
      <c r="R78" s="7"/>
      <c r="S78" s="7"/>
      <c r="T78" s="7"/>
      <c r="U78" s="7"/>
      <c r="V78" s="7"/>
      <c r="W78" s="7"/>
      <c r="X78" s="7"/>
      <c r="Y78" s="7"/>
      <c r="Z78" s="7"/>
      <c r="AA78" s="7"/>
      <c r="AB78" s="7"/>
      <c r="AC78" s="9"/>
      <c r="AD78" s="23"/>
      <c r="AE78" s="23"/>
    </row>
    <row r="79" spans="1:31" x14ac:dyDescent="0.2">
      <c r="A79" s="23"/>
      <c r="B79" s="42"/>
      <c r="C79" s="43" t="s">
        <v>2</v>
      </c>
      <c r="D79" s="147">
        <v>23746630</v>
      </c>
      <c r="E79" s="33">
        <f t="shared" si="7"/>
        <v>2.3642602766210219E-2</v>
      </c>
      <c r="F79" s="142">
        <v>134.3708480146654</v>
      </c>
      <c r="G79" s="121"/>
      <c r="H79" s="90"/>
      <c r="I79" s="27"/>
      <c r="J79" s="90"/>
      <c r="K79" s="90"/>
      <c r="L79" s="7"/>
      <c r="M79" s="7"/>
      <c r="N79" s="7"/>
      <c r="O79" s="7"/>
      <c r="P79" s="7"/>
      <c r="Q79" s="7"/>
      <c r="R79" s="7"/>
      <c r="S79" s="7"/>
      <c r="T79" s="7"/>
      <c r="U79" s="7"/>
      <c r="V79" s="7"/>
      <c r="W79" s="7"/>
      <c r="X79" s="7"/>
      <c r="Y79" s="7"/>
      <c r="Z79" s="7"/>
      <c r="AA79" s="7"/>
      <c r="AB79" s="7"/>
      <c r="AC79" s="9"/>
      <c r="AD79" s="23"/>
      <c r="AE79" s="23"/>
    </row>
    <row r="80" spans="1:31" x14ac:dyDescent="0.2">
      <c r="A80" s="23"/>
      <c r="B80" s="42"/>
      <c r="C80" s="43" t="s">
        <v>3</v>
      </c>
      <c r="D80" s="147">
        <v>23380937</v>
      </c>
      <c r="E80" s="33">
        <f t="shared" ref="E80:E91" si="8">+D80/D79-1</f>
        <v>-1.5399785148461076E-2</v>
      </c>
      <c r="F80" s="142">
        <v>132.20544343616328</v>
      </c>
      <c r="G80" s="121"/>
      <c r="H80" s="90"/>
      <c r="I80" s="27"/>
      <c r="J80" s="90"/>
      <c r="K80" s="90"/>
      <c r="L80" s="7"/>
      <c r="M80" s="7"/>
      <c r="N80" s="7"/>
      <c r="O80" s="7"/>
      <c r="P80" s="7"/>
      <c r="Q80" s="7"/>
      <c r="R80" s="7"/>
      <c r="S80" s="7"/>
      <c r="T80" s="7"/>
      <c r="U80" s="7"/>
      <c r="V80" s="7"/>
      <c r="W80" s="7"/>
      <c r="X80" s="7"/>
      <c r="Y80" s="7"/>
      <c r="Z80" s="7"/>
      <c r="AA80" s="7"/>
      <c r="AB80" s="7"/>
      <c r="AC80" s="9"/>
      <c r="AD80" s="23"/>
      <c r="AE80" s="23"/>
    </row>
    <row r="81" spans="1:31" x14ac:dyDescent="0.2">
      <c r="A81" s="23"/>
      <c r="B81" s="42"/>
      <c r="C81" s="43" t="s">
        <v>4</v>
      </c>
      <c r="D81" s="147">
        <v>23395959</v>
      </c>
      <c r="E81" s="33">
        <f t="shared" si="8"/>
        <v>6.4248922102660977E-4</v>
      </c>
      <c r="F81" s="142">
        <v>132.19433952387652</v>
      </c>
      <c r="G81" s="121"/>
      <c r="H81" s="90"/>
      <c r="I81" s="27"/>
      <c r="J81" s="90"/>
      <c r="K81" s="90"/>
      <c r="L81" s="7"/>
      <c r="M81" s="7"/>
      <c r="N81" s="7"/>
      <c r="O81" s="7"/>
      <c r="P81" s="7"/>
      <c r="Q81" s="7"/>
      <c r="R81" s="7"/>
      <c r="S81" s="7"/>
      <c r="T81" s="7"/>
      <c r="U81" s="7"/>
      <c r="V81" s="7"/>
      <c r="W81" s="7"/>
      <c r="X81" s="7"/>
      <c r="Y81" s="7"/>
      <c r="Z81" s="7"/>
      <c r="AA81" s="7"/>
      <c r="AB81" s="7"/>
      <c r="AC81" s="9"/>
      <c r="AD81" s="23"/>
      <c r="AE81" s="23"/>
    </row>
    <row r="82" spans="1:31" x14ac:dyDescent="0.2">
      <c r="A82" s="23"/>
      <c r="B82" s="42"/>
      <c r="C82" s="43" t="s">
        <v>5</v>
      </c>
      <c r="D82" s="147">
        <v>23364168</v>
      </c>
      <c r="E82" s="33">
        <f t="shared" si="8"/>
        <v>-1.358824402111547E-3</v>
      </c>
      <c r="F82" s="142">
        <v>131.91893582091666</v>
      </c>
      <c r="G82" s="121"/>
      <c r="H82" s="90"/>
      <c r="I82" s="27"/>
      <c r="J82" s="90"/>
      <c r="K82" s="90"/>
      <c r="L82" s="7"/>
      <c r="M82" s="7"/>
      <c r="N82" s="7"/>
      <c r="O82" s="7"/>
      <c r="P82" s="7"/>
      <c r="Q82" s="7"/>
      <c r="R82" s="7"/>
      <c r="S82" s="7"/>
      <c r="T82" s="7"/>
      <c r="U82" s="7"/>
      <c r="V82" s="7"/>
      <c r="W82" s="7"/>
      <c r="X82" s="7"/>
      <c r="Y82" s="7"/>
      <c r="Z82" s="7"/>
      <c r="AA82" s="7"/>
      <c r="AB82" s="7"/>
      <c r="AC82" s="9"/>
      <c r="AD82" s="23"/>
      <c r="AE82" s="23"/>
    </row>
    <row r="83" spans="1:31" x14ac:dyDescent="0.2">
      <c r="A83" s="23"/>
      <c r="B83" s="42"/>
      <c r="C83" s="43" t="s">
        <v>6</v>
      </c>
      <c r="D83" s="147">
        <v>23422182</v>
      </c>
      <c r="E83" s="33">
        <f t="shared" si="8"/>
        <v>2.4830329930858319E-3</v>
      </c>
      <c r="F83" s="142">
        <v>131.32951867463404</v>
      </c>
      <c r="G83" s="121"/>
      <c r="H83" s="90"/>
      <c r="I83" s="27"/>
      <c r="J83" s="90"/>
      <c r="K83" s="90"/>
      <c r="L83" s="7"/>
      <c r="M83" s="7"/>
      <c r="N83" s="7"/>
      <c r="O83" s="7"/>
      <c r="P83" s="7"/>
      <c r="Q83" s="7"/>
      <c r="R83" s="7"/>
      <c r="S83" s="7"/>
      <c r="T83" s="7"/>
      <c r="U83" s="7"/>
      <c r="V83" s="7"/>
      <c r="W83" s="7"/>
      <c r="X83" s="7"/>
      <c r="Y83" s="7"/>
      <c r="Z83" s="7"/>
      <c r="AA83" s="7"/>
      <c r="AB83" s="7"/>
      <c r="AC83" s="9"/>
      <c r="AD83" s="23"/>
      <c r="AE83" s="23"/>
    </row>
    <row r="84" spans="1:31" x14ac:dyDescent="0.2">
      <c r="A84" s="23"/>
      <c r="B84" s="42"/>
      <c r="C84" s="43" t="s">
        <v>7</v>
      </c>
      <c r="D84" s="147">
        <v>23090946</v>
      </c>
      <c r="E84" s="33">
        <f t="shared" si="8"/>
        <v>-1.4141978744764305E-2</v>
      </c>
      <c r="F84" s="142">
        <v>129.35901647926579</v>
      </c>
      <c r="G84" s="121"/>
      <c r="H84" s="90"/>
      <c r="I84" s="27"/>
      <c r="J84" s="90"/>
      <c r="K84" s="90"/>
      <c r="L84" s="7"/>
      <c r="M84" s="7"/>
      <c r="N84" s="7"/>
      <c r="O84" s="7"/>
      <c r="P84" s="7"/>
      <c r="Q84" s="7"/>
      <c r="R84" s="7"/>
      <c r="S84" s="7"/>
      <c r="T84" s="7"/>
      <c r="U84" s="7"/>
      <c r="V84" s="7"/>
      <c r="W84" s="7"/>
      <c r="X84" s="7"/>
      <c r="Y84" s="7"/>
      <c r="Z84" s="7"/>
      <c r="AA84" s="7"/>
      <c r="AB84" s="7"/>
      <c r="AC84" s="9"/>
      <c r="AD84" s="23"/>
      <c r="AE84" s="23"/>
    </row>
    <row r="85" spans="1:31" x14ac:dyDescent="0.2">
      <c r="A85" s="23"/>
      <c r="B85" s="42"/>
      <c r="C85" s="43" t="s">
        <v>8</v>
      </c>
      <c r="D85" s="147">
        <v>22979461</v>
      </c>
      <c r="E85" s="33">
        <f t="shared" si="8"/>
        <v>-4.8280828338518322E-3</v>
      </c>
      <c r="F85" s="142">
        <v>128.62196121215271</v>
      </c>
      <c r="G85" s="121"/>
      <c r="H85" s="90"/>
      <c r="I85" s="27"/>
      <c r="J85" s="90"/>
      <c r="K85" s="90"/>
      <c r="L85" s="7"/>
      <c r="M85" s="7"/>
      <c r="N85" s="7"/>
      <c r="O85" s="7"/>
      <c r="P85" s="7"/>
      <c r="Q85" s="7"/>
      <c r="R85" s="7"/>
      <c r="S85" s="7"/>
      <c r="T85" s="7"/>
      <c r="U85" s="7"/>
      <c r="V85" s="7"/>
      <c r="W85" s="7"/>
      <c r="X85" s="7"/>
      <c r="Y85" s="7"/>
      <c r="Z85" s="7"/>
      <c r="AA85" s="7"/>
      <c r="AB85" s="7"/>
      <c r="AC85" s="9"/>
      <c r="AD85" s="23"/>
      <c r="AE85" s="23"/>
    </row>
    <row r="86" spans="1:31" x14ac:dyDescent="0.2">
      <c r="A86" s="23"/>
      <c r="B86" s="42"/>
      <c r="C86" s="43" t="s">
        <v>9</v>
      </c>
      <c r="D86" s="147">
        <v>22923335</v>
      </c>
      <c r="E86" s="33">
        <f t="shared" si="8"/>
        <v>-2.4424419702446798E-3</v>
      </c>
      <c r="F86" s="142">
        <v>128.19578105981572</v>
      </c>
      <c r="G86" s="121"/>
      <c r="H86" s="90"/>
      <c r="I86" s="27"/>
      <c r="J86" s="90"/>
      <c r="K86" s="90"/>
      <c r="L86" s="7"/>
      <c r="M86" s="7"/>
      <c r="N86" s="7"/>
      <c r="O86" s="7"/>
      <c r="P86" s="7"/>
      <c r="Q86" s="7"/>
      <c r="R86" s="7"/>
      <c r="S86" s="7"/>
      <c r="T86" s="7"/>
      <c r="U86" s="7"/>
      <c r="V86" s="7"/>
      <c r="W86" s="7"/>
      <c r="X86" s="7"/>
      <c r="Y86" s="7"/>
      <c r="Z86" s="7"/>
      <c r="AA86" s="7"/>
      <c r="AB86" s="7"/>
      <c r="AC86" s="9"/>
      <c r="AD86" s="23"/>
      <c r="AE86" s="23"/>
    </row>
    <row r="87" spans="1:31" x14ac:dyDescent="0.2">
      <c r="A87" s="23"/>
      <c r="B87" s="42"/>
      <c r="C87" s="43" t="s">
        <v>10</v>
      </c>
      <c r="D87" s="147">
        <v>22796522</v>
      </c>
      <c r="E87" s="33">
        <f t="shared" si="8"/>
        <v>-5.5320484563000649E-3</v>
      </c>
      <c r="F87" s="142">
        <v>127.37538143537105</v>
      </c>
      <c r="G87" s="121"/>
      <c r="H87" s="90"/>
      <c r="I87" s="27"/>
      <c r="J87" s="90"/>
      <c r="K87" s="90"/>
      <c r="L87" s="7"/>
      <c r="M87" s="7"/>
      <c r="N87" s="7"/>
      <c r="O87" s="7"/>
      <c r="P87" s="7"/>
      <c r="Q87" s="7"/>
      <c r="R87" s="7"/>
      <c r="S87" s="7"/>
      <c r="T87" s="7"/>
      <c r="U87" s="7"/>
      <c r="V87" s="7"/>
      <c r="W87" s="7"/>
      <c r="X87" s="7"/>
      <c r="Y87" s="7"/>
      <c r="Z87" s="7"/>
      <c r="AA87" s="7"/>
      <c r="AB87" s="7"/>
      <c r="AC87" s="9"/>
      <c r="AD87" s="23"/>
      <c r="AE87" s="23"/>
    </row>
    <row r="88" spans="1:31" ht="13.5" thickBot="1" x14ac:dyDescent="0.25">
      <c r="A88" s="23"/>
      <c r="B88" s="44"/>
      <c r="C88" s="45" t="s">
        <v>11</v>
      </c>
      <c r="D88" s="148">
        <v>23680718</v>
      </c>
      <c r="E88" s="65">
        <f t="shared" si="8"/>
        <v>3.8786442949499067E-2</v>
      </c>
      <c r="F88" s="143">
        <v>132.20049282827094</v>
      </c>
      <c r="G88" s="121"/>
      <c r="H88" s="90"/>
      <c r="I88" s="27"/>
      <c r="J88" s="90"/>
      <c r="K88" s="90"/>
      <c r="L88" s="7"/>
      <c r="M88" s="7"/>
      <c r="N88" s="7"/>
      <c r="O88" s="7"/>
      <c r="P88" s="7"/>
      <c r="Q88" s="7"/>
      <c r="R88" s="7"/>
      <c r="S88" s="7"/>
      <c r="T88" s="7"/>
      <c r="U88" s="7"/>
      <c r="V88" s="7"/>
      <c r="W88" s="7"/>
      <c r="X88" s="7"/>
      <c r="Y88" s="7"/>
      <c r="Z88" s="7"/>
      <c r="AA88" s="7"/>
      <c r="AB88" s="7"/>
      <c r="AC88" s="9"/>
      <c r="AD88" s="23"/>
      <c r="AE88" s="23"/>
    </row>
    <row r="89" spans="1:31" x14ac:dyDescent="0.2">
      <c r="A89" s="23"/>
      <c r="B89" s="40">
        <v>2015</v>
      </c>
      <c r="C89" s="41" t="s">
        <v>1</v>
      </c>
      <c r="D89" s="146">
        <v>23680737</v>
      </c>
      <c r="E89" s="66">
        <f t="shared" si="8"/>
        <v>8.0234053712047171E-7</v>
      </c>
      <c r="F89" s="141">
        <v>132.08547309579205</v>
      </c>
      <c r="G89" s="121"/>
      <c r="H89" s="90"/>
      <c r="I89" s="27"/>
      <c r="J89" s="90"/>
      <c r="K89" s="90"/>
      <c r="L89" s="7"/>
      <c r="M89" s="7"/>
      <c r="N89" s="7"/>
      <c r="O89" s="7"/>
      <c r="P89" s="7"/>
      <c r="Q89" s="7"/>
      <c r="R89" s="7"/>
      <c r="S89" s="7"/>
      <c r="T89" s="7"/>
      <c r="U89" s="7"/>
      <c r="V89" s="7"/>
      <c r="W89" s="7"/>
      <c r="X89" s="7"/>
      <c r="Y89" s="7"/>
      <c r="Z89" s="7"/>
      <c r="AA89" s="7"/>
      <c r="AB89" s="7"/>
      <c r="AC89" s="9"/>
      <c r="AD89" s="23"/>
      <c r="AE89" s="23"/>
    </row>
    <row r="90" spans="1:31" x14ac:dyDescent="0.2">
      <c r="A90" s="23"/>
      <c r="B90" s="42"/>
      <c r="C90" s="43" t="s">
        <v>33</v>
      </c>
      <c r="D90" s="147">
        <v>23208055</v>
      </c>
      <c r="E90" s="33">
        <f t="shared" si="8"/>
        <v>-1.9960611867780975E-2</v>
      </c>
      <c r="F90" s="142">
        <v>129.33633475249272</v>
      </c>
      <c r="G90" s="121"/>
      <c r="H90" s="90"/>
      <c r="I90" s="27"/>
      <c r="J90" s="90"/>
      <c r="K90" s="90"/>
      <c r="L90" s="7"/>
      <c r="M90" s="7"/>
      <c r="N90" s="7"/>
      <c r="O90" s="7"/>
      <c r="P90" s="7"/>
      <c r="Q90" s="7"/>
      <c r="R90" s="7"/>
      <c r="S90" s="7"/>
      <c r="T90" s="7"/>
      <c r="U90" s="7"/>
      <c r="V90" s="7"/>
      <c r="W90" s="7"/>
      <c r="X90" s="7"/>
      <c r="Y90" s="7"/>
      <c r="Z90" s="7"/>
      <c r="AA90" s="7"/>
      <c r="AB90" s="7"/>
      <c r="AC90" s="9"/>
      <c r="AD90" s="23"/>
      <c r="AE90" s="23"/>
    </row>
    <row r="91" spans="1:31" x14ac:dyDescent="0.2">
      <c r="A91" s="23"/>
      <c r="B91" s="42"/>
      <c r="C91" s="43" t="s">
        <v>2</v>
      </c>
      <c r="D91" s="147">
        <v>23631296</v>
      </c>
      <c r="E91" s="33">
        <f t="shared" si="8"/>
        <v>1.8236814761081854E-2</v>
      </c>
      <c r="F91" s="142">
        <v>131.58053140891818</v>
      </c>
      <c r="G91" s="121"/>
      <c r="H91" s="90"/>
      <c r="I91" s="27"/>
      <c r="J91" s="90"/>
      <c r="K91" s="90"/>
      <c r="L91" s="7"/>
      <c r="M91" s="7"/>
      <c r="N91" s="7"/>
      <c r="O91" s="7"/>
      <c r="P91" s="7"/>
      <c r="Q91" s="7"/>
      <c r="R91" s="7"/>
      <c r="S91" s="7"/>
      <c r="T91" s="7"/>
      <c r="U91" s="7"/>
      <c r="V91" s="7"/>
      <c r="W91" s="7"/>
      <c r="X91" s="7"/>
      <c r="Y91" s="7"/>
      <c r="Z91" s="7"/>
      <c r="AA91" s="7"/>
      <c r="AB91" s="7"/>
      <c r="AC91" s="9"/>
      <c r="AD91" s="23"/>
      <c r="AE91" s="23"/>
    </row>
    <row r="92" spans="1:31" x14ac:dyDescent="0.2">
      <c r="A92" s="23"/>
      <c r="B92" s="42"/>
      <c r="C92" s="43" t="s">
        <v>3</v>
      </c>
      <c r="D92" s="147">
        <v>23169365</v>
      </c>
      <c r="E92" s="33">
        <f t="shared" ref="E92:E103" si="9">+D92/D91-1</f>
        <v>-1.9547425583429701E-2</v>
      </c>
      <c r="F92" s="142">
        <v>128.89641754104125</v>
      </c>
      <c r="G92" s="121"/>
      <c r="H92" s="90"/>
      <c r="I92" s="27"/>
      <c r="J92" s="90"/>
      <c r="K92" s="90"/>
      <c r="L92" s="7"/>
      <c r="M92" s="7"/>
      <c r="N92" s="7"/>
      <c r="O92" s="7"/>
      <c r="P92" s="7"/>
      <c r="Q92" s="7"/>
      <c r="R92" s="7"/>
      <c r="S92" s="7"/>
      <c r="T92" s="7"/>
      <c r="U92" s="7"/>
      <c r="V92" s="7"/>
      <c r="W92" s="7"/>
      <c r="X92" s="7"/>
      <c r="Y92" s="7"/>
      <c r="Z92" s="7"/>
      <c r="AA92" s="7"/>
      <c r="AB92" s="7"/>
      <c r="AC92" s="9"/>
      <c r="AD92" s="23"/>
      <c r="AE92" s="23"/>
    </row>
    <row r="93" spans="1:31" x14ac:dyDescent="0.2">
      <c r="A93" s="23"/>
      <c r="B93" s="42"/>
      <c r="C93" s="43" t="s">
        <v>4</v>
      </c>
      <c r="D93" s="147">
        <v>22979354</v>
      </c>
      <c r="E93" s="33">
        <f t="shared" si="9"/>
        <v>-8.2009584639026745E-3</v>
      </c>
      <c r="F93" s="142">
        <v>127.72840198536537</v>
      </c>
      <c r="G93" s="121"/>
      <c r="H93" s="90"/>
      <c r="I93" s="27"/>
      <c r="J93" s="90"/>
      <c r="K93" s="90"/>
      <c r="L93" s="7"/>
      <c r="M93" s="7"/>
      <c r="N93" s="7"/>
      <c r="O93" s="7"/>
      <c r="P93" s="7"/>
      <c r="Q93" s="7"/>
      <c r="R93" s="7"/>
      <c r="S93" s="7"/>
      <c r="T93" s="7"/>
      <c r="U93" s="7"/>
      <c r="V93" s="7"/>
      <c r="W93" s="7"/>
      <c r="X93" s="7"/>
      <c r="Y93" s="7"/>
      <c r="Z93" s="7"/>
      <c r="AA93" s="7"/>
      <c r="AB93" s="7"/>
      <c r="AC93" s="9"/>
      <c r="AD93" s="23"/>
      <c r="AE93" s="23"/>
    </row>
    <row r="94" spans="1:31" x14ac:dyDescent="0.2">
      <c r="A94" s="23"/>
      <c r="B94" s="42"/>
      <c r="C94" s="43" t="s">
        <v>5</v>
      </c>
      <c r="D94" s="147">
        <v>22972848</v>
      </c>
      <c r="E94" s="33">
        <f t="shared" si="9"/>
        <v>-2.8312371183281115E-4</v>
      </c>
      <c r="F94" s="142">
        <v>127.5815213995774</v>
      </c>
      <c r="G94" s="121"/>
      <c r="H94" s="90"/>
      <c r="I94" s="27"/>
      <c r="J94" s="90"/>
      <c r="K94" s="90"/>
      <c r="L94" s="7"/>
      <c r="M94" s="7"/>
      <c r="N94" s="7"/>
      <c r="O94" s="7"/>
      <c r="P94" s="7"/>
      <c r="Q94" s="7"/>
      <c r="R94" s="7"/>
      <c r="S94" s="7"/>
      <c r="T94" s="7"/>
      <c r="U94" s="7"/>
      <c r="V94" s="7"/>
      <c r="W94" s="7"/>
      <c r="X94" s="7"/>
      <c r="Y94" s="7"/>
      <c r="Z94" s="7"/>
      <c r="AA94" s="7"/>
      <c r="AB94" s="7"/>
      <c r="AC94" s="9"/>
      <c r="AD94" s="23"/>
      <c r="AE94" s="23"/>
    </row>
    <row r="95" spans="1:31" x14ac:dyDescent="0.2">
      <c r="A95" s="23"/>
      <c r="B95" s="42"/>
      <c r="C95" s="43" t="s">
        <v>6</v>
      </c>
      <c r="D95" s="147">
        <v>23264009</v>
      </c>
      <c r="E95" s="33">
        <f t="shared" si="9"/>
        <v>1.2674136006123327E-2</v>
      </c>
      <c r="F95" s="142">
        <v>129.08770010145224</v>
      </c>
      <c r="G95" s="121"/>
      <c r="H95" s="90"/>
      <c r="I95" s="27"/>
      <c r="J95" s="90"/>
      <c r="K95" s="90"/>
      <c r="L95" s="7"/>
      <c r="M95" s="7"/>
      <c r="N95" s="7"/>
      <c r="O95" s="7"/>
      <c r="P95" s="7"/>
      <c r="Q95" s="7"/>
      <c r="R95" s="7"/>
      <c r="S95" s="7"/>
      <c r="T95" s="7"/>
      <c r="U95" s="7"/>
      <c r="V95" s="7"/>
      <c r="W95" s="7"/>
      <c r="X95" s="7"/>
      <c r="Y95" s="7"/>
      <c r="Z95" s="7"/>
      <c r="AA95" s="7"/>
      <c r="AB95" s="7"/>
      <c r="AC95" s="9"/>
      <c r="AD95" s="23"/>
      <c r="AE95" s="23"/>
    </row>
    <row r="96" spans="1:31" x14ac:dyDescent="0.2">
      <c r="A96" s="23"/>
      <c r="B96" s="42"/>
      <c r="C96" s="43" t="s">
        <v>7</v>
      </c>
      <c r="D96" s="147">
        <v>23153965</v>
      </c>
      <c r="E96" s="33">
        <f t="shared" si="9"/>
        <v>-4.7302251301570841E-3</v>
      </c>
      <c r="F96" s="142">
        <v>128.36699251299518</v>
      </c>
      <c r="G96" s="121"/>
      <c r="H96" s="90"/>
      <c r="I96" s="27"/>
      <c r="J96" s="90"/>
      <c r="K96" s="90"/>
      <c r="L96" s="7"/>
      <c r="M96" s="7"/>
      <c r="N96" s="7"/>
      <c r="O96" s="7"/>
      <c r="P96" s="7"/>
      <c r="Q96" s="7"/>
      <c r="R96" s="7"/>
      <c r="S96" s="7"/>
      <c r="T96" s="7"/>
      <c r="U96" s="7"/>
      <c r="V96" s="7"/>
      <c r="W96" s="7"/>
      <c r="X96" s="7"/>
      <c r="Y96" s="7"/>
      <c r="Z96" s="7"/>
      <c r="AA96" s="7"/>
      <c r="AB96" s="7"/>
      <c r="AC96" s="9"/>
      <c r="AD96" s="23"/>
      <c r="AE96" s="23"/>
    </row>
    <row r="97" spans="1:31" x14ac:dyDescent="0.2">
      <c r="A97" s="23"/>
      <c r="B97" s="42"/>
      <c r="C97" s="43" t="s">
        <v>8</v>
      </c>
      <c r="D97" s="147">
        <v>22960140</v>
      </c>
      <c r="E97" s="33">
        <f t="shared" si="9"/>
        <v>-8.3711364338677763E-3</v>
      </c>
      <c r="F97" s="142">
        <v>127.18342975086725</v>
      </c>
      <c r="G97" s="121"/>
      <c r="H97" s="90"/>
      <c r="I97" s="27"/>
      <c r="J97" s="90"/>
      <c r="K97" s="90"/>
      <c r="L97" s="7"/>
      <c r="M97" s="7"/>
      <c r="N97" s="7"/>
      <c r="O97" s="7"/>
      <c r="P97" s="7"/>
      <c r="Q97" s="7"/>
      <c r="R97" s="7"/>
      <c r="S97" s="7"/>
      <c r="T97" s="7"/>
      <c r="U97" s="7"/>
      <c r="V97" s="7"/>
      <c r="W97" s="7"/>
      <c r="X97" s="7"/>
      <c r="Y97" s="7"/>
      <c r="Z97" s="7"/>
      <c r="AA97" s="7"/>
      <c r="AB97" s="7"/>
      <c r="AC97" s="9"/>
      <c r="AD97" s="23"/>
      <c r="AE97" s="23"/>
    </row>
    <row r="98" spans="1:31" x14ac:dyDescent="0.2">
      <c r="A98" s="23"/>
      <c r="B98" s="42"/>
      <c r="C98" s="43" t="s">
        <v>9</v>
      </c>
      <c r="D98" s="147">
        <v>23024628</v>
      </c>
      <c r="E98" s="33">
        <f t="shared" si="9"/>
        <v>2.8086936752127478E-3</v>
      </c>
      <c r="F98" s="142">
        <v>127.43154477126683</v>
      </c>
      <c r="G98" s="121"/>
      <c r="H98" s="90"/>
      <c r="I98" s="27"/>
      <c r="J98" s="90"/>
      <c r="K98" s="90"/>
      <c r="L98" s="7"/>
      <c r="M98" s="7"/>
      <c r="N98" s="7"/>
      <c r="O98" s="7"/>
      <c r="P98" s="7"/>
      <c r="Q98" s="7"/>
      <c r="R98" s="7"/>
      <c r="S98" s="7"/>
      <c r="T98" s="7"/>
      <c r="U98" s="7"/>
      <c r="V98" s="7"/>
      <c r="W98" s="7"/>
      <c r="X98" s="7"/>
      <c r="Y98" s="7"/>
      <c r="Z98" s="7"/>
      <c r="AA98" s="7"/>
      <c r="AB98" s="7"/>
      <c r="AC98" s="9"/>
      <c r="AD98" s="23"/>
      <c r="AE98" s="23"/>
    </row>
    <row r="99" spans="1:31" x14ac:dyDescent="0.2">
      <c r="A99" s="23"/>
      <c r="B99" s="42"/>
      <c r="C99" s="43" t="s">
        <v>10</v>
      </c>
      <c r="D99" s="147">
        <v>22920478</v>
      </c>
      <c r="E99" s="33">
        <f t="shared" si="9"/>
        <v>-4.523417273017416E-3</v>
      </c>
      <c r="F99" s="142">
        <v>126.74669363301786</v>
      </c>
      <c r="G99" s="121"/>
      <c r="H99" s="90"/>
      <c r="I99" s="27"/>
      <c r="J99" s="90"/>
      <c r="K99" s="90"/>
      <c r="L99" s="7"/>
      <c r="M99" s="7"/>
      <c r="N99" s="7"/>
      <c r="O99" s="7"/>
      <c r="P99" s="7"/>
      <c r="Q99" s="7"/>
      <c r="R99" s="7"/>
      <c r="S99" s="7"/>
      <c r="T99" s="7"/>
      <c r="U99" s="7"/>
      <c r="V99" s="7"/>
      <c r="W99" s="7"/>
      <c r="X99" s="7"/>
      <c r="Y99" s="7"/>
      <c r="Z99" s="7"/>
      <c r="AA99" s="7"/>
      <c r="AB99" s="7"/>
      <c r="AC99" s="9"/>
      <c r="AD99" s="23"/>
      <c r="AE99" s="23"/>
    </row>
    <row r="100" spans="1:31" ht="13.5" thickBot="1" x14ac:dyDescent="0.25">
      <c r="A100" s="23"/>
      <c r="B100" s="44"/>
      <c r="C100" s="45" t="s">
        <v>11</v>
      </c>
      <c r="D100" s="148">
        <v>23206353</v>
      </c>
      <c r="E100" s="65">
        <f t="shared" si="9"/>
        <v>1.2472471123857076E-2</v>
      </c>
      <c r="F100" s="143">
        <v>128.21794818987445</v>
      </c>
      <c r="G100" s="121"/>
      <c r="H100" s="90"/>
      <c r="I100" s="27"/>
      <c r="J100" s="90"/>
      <c r="K100" s="90"/>
      <c r="L100" s="7"/>
      <c r="M100" s="7"/>
      <c r="N100" s="7"/>
      <c r="O100" s="7"/>
      <c r="P100" s="7"/>
      <c r="Q100" s="7"/>
      <c r="R100" s="7"/>
      <c r="S100" s="7"/>
      <c r="T100" s="7"/>
      <c r="U100" s="7"/>
      <c r="V100" s="7"/>
      <c r="W100" s="7"/>
      <c r="X100" s="7"/>
      <c r="Y100" s="7"/>
      <c r="Z100" s="7"/>
      <c r="AA100" s="7"/>
      <c r="AB100" s="7"/>
      <c r="AC100" s="9"/>
      <c r="AD100" s="23"/>
      <c r="AE100" s="23"/>
    </row>
    <row r="101" spans="1:31" x14ac:dyDescent="0.2">
      <c r="A101" s="23"/>
      <c r="B101" s="40">
        <v>2016</v>
      </c>
      <c r="C101" s="41" t="s">
        <v>1</v>
      </c>
      <c r="D101" s="146">
        <v>23190801</v>
      </c>
      <c r="E101" s="66">
        <f t="shared" si="9"/>
        <v>-6.7016131315422722E-4</v>
      </c>
      <c r="F101" s="141">
        <v>128.02269189621481</v>
      </c>
      <c r="G101" s="121"/>
      <c r="H101" s="90"/>
      <c r="I101" s="27"/>
      <c r="J101" s="90"/>
      <c r="K101" s="90"/>
      <c r="L101" s="7"/>
      <c r="M101" s="7"/>
      <c r="N101" s="7"/>
      <c r="O101" s="7"/>
      <c r="P101" s="7"/>
      <c r="Q101" s="7"/>
      <c r="R101" s="7"/>
      <c r="S101" s="7"/>
      <c r="T101" s="7"/>
      <c r="U101" s="7"/>
      <c r="V101" s="7"/>
      <c r="W101" s="7"/>
      <c r="X101" s="7"/>
      <c r="Y101" s="7"/>
      <c r="Z101" s="7"/>
      <c r="AA101" s="7"/>
      <c r="AB101" s="7"/>
      <c r="AC101" s="9"/>
      <c r="AD101" s="23"/>
      <c r="AE101" s="23"/>
    </row>
    <row r="102" spans="1:31" x14ac:dyDescent="0.2">
      <c r="A102" s="23"/>
      <c r="B102" s="42"/>
      <c r="C102" s="43" t="s">
        <v>33</v>
      </c>
      <c r="D102" s="147">
        <v>22959477</v>
      </c>
      <c r="E102" s="33">
        <f t="shared" si="9"/>
        <v>-9.9748171699631794E-3</v>
      </c>
      <c r="F102" s="142">
        <v>126.6376344624741</v>
      </c>
      <c r="G102" s="121"/>
      <c r="H102" s="90"/>
      <c r="I102" s="27"/>
      <c r="J102" s="90"/>
      <c r="K102" s="90"/>
      <c r="L102" s="7"/>
      <c r="M102" s="7"/>
      <c r="N102" s="7"/>
      <c r="O102" s="7"/>
      <c r="P102" s="7"/>
      <c r="Q102" s="7"/>
      <c r="R102" s="7"/>
      <c r="S102" s="7"/>
      <c r="T102" s="7"/>
      <c r="U102" s="7"/>
      <c r="V102" s="7"/>
      <c r="W102" s="7"/>
      <c r="X102" s="7"/>
      <c r="Y102" s="7"/>
      <c r="Z102" s="7"/>
      <c r="AA102" s="7"/>
      <c r="AB102" s="7"/>
      <c r="AC102" s="9"/>
      <c r="AD102" s="23"/>
      <c r="AE102" s="23"/>
    </row>
    <row r="103" spans="1:31" x14ac:dyDescent="0.2">
      <c r="A103" s="23"/>
      <c r="B103" s="42"/>
      <c r="C103" s="43" t="s">
        <v>2</v>
      </c>
      <c r="D103" s="147">
        <v>23036966</v>
      </c>
      <c r="E103" s="33">
        <f t="shared" si="9"/>
        <v>3.3750333250186504E-3</v>
      </c>
      <c r="F103" s="142">
        <v>126.95680622672876</v>
      </c>
      <c r="G103" s="121"/>
      <c r="H103" s="90"/>
      <c r="I103" s="27"/>
      <c r="J103" s="90"/>
      <c r="K103" s="90"/>
      <c r="L103" s="7"/>
      <c r="M103" s="7"/>
      <c r="N103" s="7"/>
      <c r="O103" s="7"/>
      <c r="P103" s="7"/>
      <c r="Q103" s="7"/>
      <c r="R103" s="7"/>
      <c r="S103" s="7"/>
      <c r="T103" s="7"/>
      <c r="U103" s="7"/>
      <c r="V103" s="7"/>
      <c r="W103" s="7"/>
      <c r="X103" s="7"/>
      <c r="Y103" s="7"/>
      <c r="Z103" s="7"/>
      <c r="AA103" s="7"/>
      <c r="AB103" s="7"/>
      <c r="AC103" s="9"/>
      <c r="AD103" s="23"/>
      <c r="AE103" s="23"/>
    </row>
    <row r="104" spans="1:31" x14ac:dyDescent="0.2">
      <c r="A104" s="23"/>
      <c r="B104" s="42"/>
      <c r="C104" s="43" t="s">
        <v>3</v>
      </c>
      <c r="D104" s="147">
        <v>22703413</v>
      </c>
      <c r="E104" s="33">
        <f t="shared" ref="E104:E115" si="10">+D104/D103-1</f>
        <v>-1.4479033393546725E-2</v>
      </c>
      <c r="F104" s="142">
        <v>125.0121086127304</v>
      </c>
      <c r="G104" s="121"/>
      <c r="H104" s="90"/>
      <c r="I104" s="27"/>
      <c r="J104" s="90"/>
      <c r="K104" s="90"/>
      <c r="L104" s="7"/>
      <c r="M104" s="7"/>
      <c r="N104" s="7"/>
      <c r="O104" s="7"/>
      <c r="P104" s="7"/>
      <c r="Q104" s="7"/>
      <c r="R104" s="7"/>
      <c r="S104" s="7"/>
      <c r="T104" s="7"/>
      <c r="U104" s="7"/>
      <c r="V104" s="7"/>
      <c r="W104" s="7"/>
      <c r="X104" s="7"/>
      <c r="Y104" s="7"/>
      <c r="Z104" s="7"/>
      <c r="AA104" s="7"/>
      <c r="AB104" s="7"/>
      <c r="AC104" s="9"/>
      <c r="AD104" s="23"/>
      <c r="AE104" s="23"/>
    </row>
    <row r="105" spans="1:31" x14ac:dyDescent="0.2">
      <c r="A105" s="23"/>
      <c r="B105" s="42"/>
      <c r="C105" s="43" t="s">
        <v>4</v>
      </c>
      <c r="D105" s="147">
        <v>23193915</v>
      </c>
      <c r="E105" s="33">
        <f t="shared" si="10"/>
        <v>2.1604769291736048E-2</v>
      </c>
      <c r="F105" s="142">
        <v>127.60436501431876</v>
      </c>
      <c r="G105" s="121"/>
      <c r="H105" s="90"/>
      <c r="I105" s="27"/>
      <c r="J105" s="90"/>
      <c r="K105" s="90"/>
      <c r="L105" s="7"/>
      <c r="M105" s="7"/>
      <c r="N105" s="7"/>
      <c r="O105" s="7"/>
      <c r="P105" s="7"/>
      <c r="Q105" s="7"/>
      <c r="R105" s="7"/>
      <c r="S105" s="7"/>
      <c r="T105" s="7"/>
      <c r="U105" s="7"/>
      <c r="V105" s="7"/>
      <c r="W105" s="7"/>
      <c r="X105" s="7"/>
      <c r="Y105" s="7"/>
      <c r="Z105" s="7"/>
      <c r="AA105" s="7"/>
      <c r="AB105" s="7"/>
      <c r="AC105" s="9"/>
      <c r="AD105" s="23"/>
      <c r="AE105" s="23"/>
    </row>
    <row r="106" spans="1:31" x14ac:dyDescent="0.2">
      <c r="A106" s="23"/>
      <c r="B106" s="42"/>
      <c r="C106" s="43" t="s">
        <v>5</v>
      </c>
      <c r="D106" s="147">
        <v>22697882</v>
      </c>
      <c r="E106" s="33">
        <f t="shared" si="10"/>
        <v>-2.1386342064287134E-2</v>
      </c>
      <c r="F106" s="142">
        <v>124.76927623329162</v>
      </c>
      <c r="G106" s="121"/>
      <c r="H106" s="90"/>
      <c r="I106" s="27"/>
      <c r="J106" s="90" t="s">
        <v>72</v>
      </c>
      <c r="K106" s="90"/>
      <c r="L106" s="7"/>
      <c r="M106" s="7"/>
      <c r="N106" s="7"/>
      <c r="O106" s="7"/>
      <c r="P106" s="7"/>
      <c r="Q106" s="7"/>
      <c r="R106" s="7"/>
      <c r="S106" s="7"/>
      <c r="T106" s="7"/>
      <c r="U106" s="7"/>
      <c r="V106" s="7"/>
      <c r="W106" s="7"/>
      <c r="X106" s="7"/>
      <c r="Y106" s="7"/>
      <c r="Z106" s="7"/>
      <c r="AA106" s="7"/>
      <c r="AB106" s="7"/>
      <c r="AC106" s="9"/>
      <c r="AD106" s="23"/>
      <c r="AE106" s="23"/>
    </row>
    <row r="107" spans="1:31" x14ac:dyDescent="0.2">
      <c r="A107" s="23"/>
      <c r="B107" s="42"/>
      <c r="C107" s="43" t="s">
        <v>6</v>
      </c>
      <c r="D107" s="147">
        <v>22934226</v>
      </c>
      <c r="E107" s="33">
        <f t="shared" si="10"/>
        <v>1.041260149294998E-2</v>
      </c>
      <c r="F107" s="142">
        <v>125.96341360214871</v>
      </c>
      <c r="G107" s="121"/>
      <c r="H107" s="90"/>
      <c r="I107" s="27"/>
      <c r="J107" s="90"/>
      <c r="K107" s="90"/>
      <c r="L107" s="7"/>
      <c r="M107" s="7"/>
      <c r="N107" s="7"/>
      <c r="O107" s="7"/>
      <c r="P107" s="7"/>
      <c r="Q107" s="7"/>
      <c r="R107" s="7"/>
      <c r="S107" s="7"/>
      <c r="T107" s="7"/>
      <c r="U107" s="7"/>
      <c r="V107" s="7"/>
      <c r="W107" s="7"/>
      <c r="X107" s="7"/>
      <c r="Y107" s="7"/>
      <c r="Z107" s="7"/>
      <c r="AA107" s="7"/>
      <c r="AB107" s="7"/>
      <c r="AC107" s="9"/>
      <c r="AD107" s="23"/>
      <c r="AE107" s="23"/>
    </row>
    <row r="108" spans="1:31" x14ac:dyDescent="0.2">
      <c r="A108" s="23"/>
      <c r="B108" s="42"/>
      <c r="C108" s="43" t="s">
        <v>7</v>
      </c>
      <c r="D108" s="147">
        <v>23065569</v>
      </c>
      <c r="E108" s="33">
        <f t="shared" si="10"/>
        <v>5.7269427797563832E-3</v>
      </c>
      <c r="F108" s="142">
        <v>126.57933782813184</v>
      </c>
      <c r="G108" s="121"/>
      <c r="H108" s="90"/>
      <c r="I108" s="27"/>
      <c r="J108" s="90"/>
      <c r="K108" s="90"/>
      <c r="L108" s="7"/>
      <c r="M108" s="7"/>
      <c r="N108" s="7"/>
      <c r="O108" s="7"/>
      <c r="P108" s="7"/>
      <c r="Q108" s="7"/>
      <c r="R108" s="7"/>
      <c r="S108" s="7"/>
      <c r="T108" s="7"/>
      <c r="U108" s="7"/>
      <c r="V108" s="7"/>
      <c r="W108" s="7"/>
      <c r="X108" s="7"/>
      <c r="Y108" s="7"/>
      <c r="Z108" s="7"/>
      <c r="AA108" s="7"/>
      <c r="AB108" s="7"/>
      <c r="AC108" s="9"/>
      <c r="AD108" s="23"/>
      <c r="AE108" s="23"/>
    </row>
    <row r="109" spans="1:31" x14ac:dyDescent="0.2">
      <c r="A109" s="23"/>
      <c r="B109" s="42"/>
      <c r="C109" s="43" t="s">
        <v>8</v>
      </c>
      <c r="D109" s="147">
        <v>22872303</v>
      </c>
      <c r="E109" s="33">
        <f t="shared" si="10"/>
        <v>-8.37898254320113E-3</v>
      </c>
      <c r="F109" s="142">
        <v>125.41432835607283</v>
      </c>
      <c r="G109" s="121"/>
      <c r="H109" s="90"/>
      <c r="I109" s="27"/>
      <c r="J109" s="90"/>
      <c r="K109" s="90"/>
      <c r="L109" s="7"/>
      <c r="M109" s="7"/>
      <c r="N109" s="7"/>
      <c r="O109" s="7"/>
      <c r="P109" s="7"/>
      <c r="Q109" s="7"/>
      <c r="R109" s="7"/>
      <c r="S109" s="7"/>
      <c r="T109" s="7"/>
      <c r="U109" s="7"/>
      <c r="V109" s="7"/>
      <c r="W109" s="7"/>
      <c r="X109" s="7"/>
      <c r="Y109" s="7"/>
      <c r="Z109" s="7"/>
      <c r="AA109" s="7"/>
      <c r="AB109" s="7"/>
      <c r="AC109" s="9"/>
      <c r="AD109" s="23"/>
      <c r="AE109" s="23"/>
    </row>
    <row r="110" spans="1:31" x14ac:dyDescent="0.2">
      <c r="A110" s="23"/>
      <c r="B110" s="42"/>
      <c r="C110" s="43" t="s">
        <v>9</v>
      </c>
      <c r="D110" s="147">
        <v>22651169</v>
      </c>
      <c r="E110" s="33">
        <f t="shared" si="10"/>
        <v>-9.6682000059198359E-3</v>
      </c>
      <c r="F110" s="142">
        <v>124.09857538718067</v>
      </c>
      <c r="G110" s="121"/>
      <c r="H110" s="90"/>
      <c r="I110" s="27"/>
      <c r="J110" s="90"/>
      <c r="K110" s="90"/>
      <c r="L110" s="7"/>
      <c r="M110" s="7"/>
      <c r="N110" s="7"/>
      <c r="O110" s="7"/>
      <c r="P110" s="7"/>
      <c r="Q110" s="7"/>
      <c r="R110" s="7"/>
      <c r="S110" s="7"/>
      <c r="T110" s="7"/>
      <c r="U110" s="7"/>
      <c r="V110" s="7"/>
      <c r="W110" s="7"/>
      <c r="X110" s="7"/>
      <c r="Y110" s="7"/>
      <c r="Z110" s="7"/>
      <c r="AA110" s="7"/>
      <c r="AB110" s="7"/>
      <c r="AC110" s="9"/>
      <c r="AD110" s="23"/>
      <c r="AE110" s="23"/>
    </row>
    <row r="111" spans="1:31" x14ac:dyDescent="0.2">
      <c r="A111" s="23"/>
      <c r="B111" s="42"/>
      <c r="C111" s="43" t="s">
        <v>10</v>
      </c>
      <c r="D111" s="147">
        <v>22530363</v>
      </c>
      <c r="E111" s="33">
        <f t="shared" si="10"/>
        <v>-5.3333229733087961E-3</v>
      </c>
      <c r="F111" s="142">
        <v>123.33421647834348</v>
      </c>
      <c r="G111" s="121"/>
      <c r="H111" s="90"/>
      <c r="I111" s="27"/>
      <c r="J111" s="90"/>
      <c r="K111" s="90"/>
      <c r="L111" s="7"/>
      <c r="M111" s="7"/>
      <c r="N111" s="7"/>
      <c r="O111" s="7"/>
      <c r="P111" s="7"/>
      <c r="Q111" s="7"/>
      <c r="R111" s="7"/>
      <c r="S111" s="7"/>
      <c r="T111" s="7"/>
      <c r="U111" s="7"/>
      <c r="V111" s="7"/>
      <c r="W111" s="7"/>
      <c r="X111" s="7"/>
      <c r="Y111" s="7"/>
      <c r="Z111" s="7"/>
      <c r="AA111" s="7"/>
      <c r="AB111" s="7"/>
      <c r="AC111" s="9"/>
      <c r="AD111" s="23"/>
      <c r="AE111" s="23"/>
    </row>
    <row r="112" spans="1:31" ht="13.5" thickBot="1" x14ac:dyDescent="0.25">
      <c r="A112" s="23"/>
      <c r="B112" s="44"/>
      <c r="C112" s="45" t="s">
        <v>11</v>
      </c>
      <c r="D112" s="148">
        <v>23302603</v>
      </c>
      <c r="E112" s="65">
        <f t="shared" si="10"/>
        <v>3.4275524100521704E-2</v>
      </c>
      <c r="F112" s="143">
        <v>127.45572290348555</v>
      </c>
      <c r="G112" s="121"/>
      <c r="H112" s="90"/>
      <c r="I112" s="27"/>
      <c r="J112" s="90"/>
      <c r="K112" s="90"/>
      <c r="L112" s="7"/>
      <c r="M112" s="7"/>
      <c r="N112" s="7"/>
      <c r="O112" s="7"/>
      <c r="P112" s="7"/>
      <c r="Q112" s="7"/>
      <c r="R112" s="7"/>
      <c r="S112" s="7"/>
      <c r="T112" s="7"/>
      <c r="U112" s="7"/>
      <c r="V112" s="7"/>
      <c r="W112" s="7"/>
      <c r="X112" s="7"/>
      <c r="Y112" s="7"/>
      <c r="Z112" s="7"/>
      <c r="AA112" s="7"/>
      <c r="AB112" s="7"/>
      <c r="AC112" s="9"/>
      <c r="AD112" s="23"/>
      <c r="AE112" s="23"/>
    </row>
    <row r="113" spans="1:31" x14ac:dyDescent="0.2">
      <c r="A113" s="23"/>
      <c r="B113" s="40">
        <v>2017</v>
      </c>
      <c r="C113" s="41" t="s">
        <v>1</v>
      </c>
      <c r="D113" s="146">
        <v>23186886</v>
      </c>
      <c r="E113" s="66">
        <f t="shared" si="10"/>
        <v>-4.9658400823290316E-3</v>
      </c>
      <c r="F113" s="141">
        <v>126.60623924151204</v>
      </c>
      <c r="G113" s="121"/>
      <c r="H113" s="90"/>
      <c r="I113" s="27"/>
      <c r="J113" s="90"/>
      <c r="K113" s="90"/>
      <c r="L113" s="7"/>
      <c r="M113" s="7"/>
      <c r="N113" s="7"/>
      <c r="O113" s="7"/>
      <c r="P113" s="7"/>
      <c r="Q113" s="7"/>
      <c r="R113" s="7"/>
      <c r="S113" s="7"/>
      <c r="T113" s="7"/>
      <c r="U113" s="7"/>
      <c r="V113" s="7"/>
      <c r="W113" s="7"/>
      <c r="X113" s="7"/>
      <c r="Y113" s="7"/>
      <c r="Z113" s="7"/>
      <c r="AA113" s="7"/>
      <c r="AB113" s="7"/>
      <c r="AC113" s="9"/>
      <c r="AD113" s="23"/>
      <c r="AE113" s="23"/>
    </row>
    <row r="114" spans="1:31" x14ac:dyDescent="0.2">
      <c r="A114" s="23"/>
      <c r="B114" s="42"/>
      <c r="C114" s="43" t="s">
        <v>33</v>
      </c>
      <c r="D114" s="147">
        <v>22319357</v>
      </c>
      <c r="E114" s="33">
        <f t="shared" si="10"/>
        <v>-3.7414640327295356E-2</v>
      </c>
      <c r="F114" s="142">
        <v>121.72970569086952</v>
      </c>
      <c r="G114" s="121"/>
      <c r="H114" s="90"/>
      <c r="I114" s="27"/>
      <c r="J114" s="90"/>
      <c r="K114" s="90"/>
      <c r="L114" s="7"/>
      <c r="M114" s="7"/>
      <c r="N114" s="7"/>
      <c r="O114" s="7"/>
      <c r="P114" s="7"/>
      <c r="Q114" s="7"/>
      <c r="R114" s="7"/>
      <c r="S114" s="7"/>
      <c r="T114" s="7"/>
      <c r="U114" s="7"/>
      <c r="V114" s="7"/>
      <c r="W114" s="7"/>
      <c r="X114" s="7"/>
      <c r="Y114" s="7"/>
      <c r="Z114" s="7"/>
      <c r="AA114" s="7"/>
      <c r="AB114" s="7"/>
      <c r="AC114" s="9"/>
      <c r="AD114" s="23"/>
      <c r="AE114" s="23"/>
    </row>
    <row r="115" spans="1:31" x14ac:dyDescent="0.2">
      <c r="A115" s="23"/>
      <c r="B115" s="42"/>
      <c r="C115" s="43" t="s">
        <v>2</v>
      </c>
      <c r="D115" s="147">
        <v>22433238</v>
      </c>
      <c r="E115" s="33">
        <f t="shared" si="10"/>
        <v>5.1023423300231574E-3</v>
      </c>
      <c r="F115" s="142">
        <v>122.21081446912643</v>
      </c>
      <c r="G115" s="121"/>
      <c r="H115" s="90"/>
      <c r="I115" s="27"/>
      <c r="J115" s="90"/>
      <c r="K115" s="90"/>
      <c r="L115" s="7"/>
      <c r="M115" s="7"/>
      <c r="N115" s="7"/>
      <c r="O115" s="7"/>
      <c r="P115" s="7"/>
      <c r="Q115" s="7"/>
      <c r="R115" s="7"/>
      <c r="S115" s="7"/>
      <c r="T115" s="7"/>
      <c r="U115" s="7"/>
      <c r="V115" s="7"/>
      <c r="W115" s="7"/>
      <c r="X115" s="7"/>
      <c r="Y115" s="7"/>
      <c r="Z115" s="7"/>
      <c r="AA115" s="7"/>
      <c r="AB115" s="7"/>
      <c r="AC115" s="9"/>
      <c r="AD115" s="23"/>
      <c r="AE115" s="23"/>
    </row>
    <row r="116" spans="1:31" x14ac:dyDescent="0.2">
      <c r="A116" s="23"/>
      <c r="B116" s="42"/>
      <c r="C116" s="43" t="s">
        <v>3</v>
      </c>
      <c r="D116" s="147">
        <v>22331425</v>
      </c>
      <c r="E116" s="33">
        <f t="shared" ref="E116:E127" si="11">+D116/D115-1</f>
        <v>-4.538488826267506E-3</v>
      </c>
      <c r="F116" s="142">
        <v>121.51711814179151</v>
      </c>
      <c r="G116" s="121"/>
      <c r="H116" s="90"/>
      <c r="I116" s="27"/>
      <c r="J116" s="90"/>
      <c r="K116" s="90"/>
      <c r="L116" s="7"/>
      <c r="M116" s="7"/>
      <c r="N116" s="7"/>
      <c r="O116" s="7"/>
      <c r="P116" s="7"/>
      <c r="Q116" s="7"/>
      <c r="R116" s="7"/>
      <c r="S116" s="7"/>
      <c r="T116" s="7"/>
      <c r="U116" s="7"/>
      <c r="V116" s="7"/>
      <c r="W116" s="7"/>
      <c r="X116" s="7"/>
      <c r="Y116" s="7"/>
      <c r="Z116" s="7"/>
      <c r="AA116" s="7"/>
      <c r="AB116" s="7"/>
      <c r="AC116" s="9"/>
      <c r="AD116" s="23"/>
      <c r="AE116" s="23"/>
    </row>
    <row r="117" spans="1:31" x14ac:dyDescent="0.2">
      <c r="A117" s="23"/>
      <c r="B117" s="42"/>
      <c r="C117" s="43" t="s">
        <v>4</v>
      </c>
      <c r="D117" s="147">
        <v>22425042</v>
      </c>
      <c r="E117" s="33">
        <f t="shared" si="11"/>
        <v>4.1921641811930588E-3</v>
      </c>
      <c r="F117" s="142">
        <v>121.88722984721063</v>
      </c>
      <c r="G117" s="121"/>
      <c r="H117" s="90"/>
      <c r="I117" s="27"/>
      <c r="J117" s="90"/>
      <c r="K117" s="90"/>
      <c r="L117" s="7"/>
      <c r="M117" s="7"/>
      <c r="N117" s="7"/>
      <c r="O117" s="7"/>
      <c r="P117" s="7"/>
      <c r="Q117" s="7"/>
      <c r="R117" s="7"/>
      <c r="S117" s="7"/>
      <c r="T117" s="7"/>
      <c r="U117" s="7"/>
      <c r="V117" s="7"/>
      <c r="W117" s="7"/>
      <c r="X117" s="7"/>
      <c r="Y117" s="7"/>
      <c r="Z117" s="7"/>
      <c r="AA117" s="7"/>
      <c r="AB117" s="7"/>
      <c r="AC117" s="9"/>
      <c r="AD117" s="23"/>
      <c r="AE117" s="23"/>
    </row>
    <row r="118" spans="1:31" x14ac:dyDescent="0.2">
      <c r="A118" s="23"/>
      <c r="B118" s="42"/>
      <c r="C118" s="43" t="s">
        <v>5</v>
      </c>
      <c r="D118" s="147">
        <v>22307192</v>
      </c>
      <c r="E118" s="33">
        <f t="shared" si="11"/>
        <v>-5.2552855865330983E-3</v>
      </c>
      <c r="F118" s="142">
        <v>121.10841778510152</v>
      </c>
      <c r="G118" s="121"/>
      <c r="H118" s="90"/>
      <c r="I118" s="27"/>
      <c r="J118" s="90"/>
      <c r="K118" s="90"/>
      <c r="L118" s="7"/>
      <c r="M118" s="7"/>
      <c r="N118" s="7"/>
      <c r="O118" s="7"/>
      <c r="P118" s="7"/>
      <c r="Q118" s="7"/>
      <c r="R118" s="7"/>
      <c r="S118" s="7"/>
      <c r="T118" s="7"/>
      <c r="U118" s="7"/>
      <c r="V118" s="7"/>
      <c r="W118" s="7"/>
      <c r="X118" s="7"/>
      <c r="Y118" s="7"/>
      <c r="Z118" s="7"/>
      <c r="AA118" s="7"/>
      <c r="AB118" s="7"/>
      <c r="AC118" s="9"/>
      <c r="AD118" s="23"/>
      <c r="AE118" s="23"/>
    </row>
    <row r="119" spans="1:31" x14ac:dyDescent="0.2">
      <c r="A119" s="23"/>
      <c r="B119" s="42"/>
      <c r="C119" s="43" t="s">
        <v>6</v>
      </c>
      <c r="D119" s="147">
        <v>22411404</v>
      </c>
      <c r="E119" s="33">
        <f t="shared" si="11"/>
        <v>4.6716771882360231E-3</v>
      </c>
      <c r="F119" s="142">
        <v>121.49159290594802</v>
      </c>
      <c r="G119" s="121"/>
      <c r="H119" s="90"/>
      <c r="I119" s="27"/>
      <c r="J119" s="90"/>
      <c r="K119" s="90"/>
      <c r="L119" s="7"/>
      <c r="M119" s="7"/>
      <c r="N119" s="7"/>
      <c r="O119" s="7"/>
      <c r="P119" s="7"/>
      <c r="Q119" s="7"/>
      <c r="R119" s="7"/>
      <c r="S119" s="7"/>
      <c r="T119" s="7"/>
      <c r="U119" s="7"/>
      <c r="V119" s="7"/>
      <c r="W119" s="7"/>
      <c r="X119" s="7"/>
      <c r="Y119" s="7"/>
      <c r="Z119" s="7"/>
      <c r="AA119" s="7"/>
      <c r="AB119" s="7"/>
      <c r="AC119" s="9"/>
      <c r="AD119" s="23"/>
      <c r="AE119" s="23"/>
    </row>
    <row r="120" spans="1:31" x14ac:dyDescent="0.2">
      <c r="A120" s="23"/>
      <c r="B120" s="42"/>
      <c r="C120" s="43" t="s">
        <v>7</v>
      </c>
      <c r="D120" s="147">
        <v>22390254</v>
      </c>
      <c r="E120" s="33">
        <f t="shared" si="11"/>
        <v>-9.4371597602715962E-4</v>
      </c>
      <c r="F120" s="142">
        <v>121.19505411788542</v>
      </c>
      <c r="G120" s="121"/>
      <c r="H120" s="90"/>
      <c r="I120" s="27"/>
      <c r="J120" s="90"/>
      <c r="K120" s="90"/>
      <c r="L120" s="7"/>
      <c r="M120" s="7"/>
      <c r="N120" s="7"/>
      <c r="O120" s="7"/>
      <c r="P120" s="7"/>
      <c r="Q120" s="7"/>
      <c r="R120" s="7"/>
      <c r="S120" s="7"/>
      <c r="T120" s="7"/>
      <c r="U120" s="7"/>
      <c r="V120" s="7"/>
      <c r="W120" s="7"/>
      <c r="X120" s="7"/>
      <c r="Y120" s="7"/>
      <c r="Z120" s="7"/>
      <c r="AA120" s="7"/>
      <c r="AB120" s="7"/>
      <c r="AC120" s="9"/>
      <c r="AD120" s="23"/>
      <c r="AE120" s="23"/>
    </row>
    <row r="121" spans="1:31" x14ac:dyDescent="0.2">
      <c r="A121" s="23"/>
      <c r="B121" s="42"/>
      <c r="C121" s="43" t="s">
        <v>8</v>
      </c>
      <c r="D121" s="147">
        <v>22775182</v>
      </c>
      <c r="E121" s="33">
        <f t="shared" si="11"/>
        <v>1.7191765667330161E-2</v>
      </c>
      <c r="F121" s="142">
        <v>123.09415258669753</v>
      </c>
      <c r="G121" s="121"/>
      <c r="H121" s="90"/>
      <c r="I121" s="27"/>
      <c r="J121" s="90"/>
      <c r="K121" s="90"/>
      <c r="L121" s="7"/>
      <c r="M121" s="7"/>
      <c r="N121" s="7"/>
      <c r="O121" s="7"/>
      <c r="P121" s="7"/>
      <c r="Q121" s="7"/>
      <c r="R121" s="7"/>
      <c r="S121" s="7"/>
      <c r="T121" s="7"/>
      <c r="U121" s="7"/>
      <c r="V121" s="7"/>
      <c r="W121" s="7"/>
      <c r="X121" s="7"/>
      <c r="Y121" s="7"/>
      <c r="Z121" s="7"/>
      <c r="AA121" s="7"/>
      <c r="AB121" s="7"/>
      <c r="AC121" s="9"/>
      <c r="AD121" s="23"/>
      <c r="AE121" s="23"/>
    </row>
    <row r="122" spans="1:31" x14ac:dyDescent="0.2">
      <c r="A122" s="23"/>
      <c r="B122" s="42"/>
      <c r="C122" s="43" t="s">
        <v>9</v>
      </c>
      <c r="D122" s="147">
        <v>22754235</v>
      </c>
      <c r="E122" s="33">
        <f t="shared" si="11"/>
        <v>-9.1972920348126763E-4</v>
      </c>
      <c r="F122" s="142">
        <v>122.79720111907599</v>
      </c>
      <c r="G122" s="121"/>
      <c r="H122" s="90"/>
      <c r="I122" s="27"/>
      <c r="J122" s="90"/>
      <c r="K122" s="90"/>
      <c r="L122" s="7"/>
      <c r="M122" s="7"/>
      <c r="N122" s="7"/>
      <c r="O122" s="7"/>
      <c r="P122" s="7"/>
      <c r="Q122" s="7"/>
      <c r="R122" s="7"/>
      <c r="S122" s="7"/>
      <c r="T122" s="7"/>
      <c r="U122" s="7"/>
      <c r="V122" s="7"/>
      <c r="W122" s="7"/>
      <c r="X122" s="7"/>
      <c r="Y122" s="7"/>
      <c r="Z122" s="7"/>
      <c r="AA122" s="7"/>
      <c r="AB122" s="7"/>
      <c r="AC122" s="9"/>
      <c r="AD122" s="23"/>
      <c r="AE122" s="23"/>
    </row>
    <row r="123" spans="1:31" x14ac:dyDescent="0.2">
      <c r="A123" s="23"/>
      <c r="B123" s="42"/>
      <c r="C123" s="43" t="s">
        <v>10</v>
      </c>
      <c r="D123" s="147">
        <v>23019123</v>
      </c>
      <c r="E123" s="33">
        <f t="shared" si="11"/>
        <v>1.1641261505825229E-2</v>
      </c>
      <c r="F123" s="142">
        <v>124.04139291092145</v>
      </c>
      <c r="G123" s="121"/>
      <c r="H123" s="90"/>
      <c r="I123" s="27"/>
      <c r="J123" s="90"/>
      <c r="K123" s="90"/>
      <c r="L123" s="7"/>
      <c r="M123" s="7"/>
      <c r="N123" s="7"/>
      <c r="O123" s="7"/>
      <c r="P123" s="7"/>
      <c r="Q123" s="7"/>
      <c r="R123" s="7"/>
      <c r="S123" s="7"/>
      <c r="T123" s="7"/>
      <c r="U123" s="7"/>
      <c r="V123" s="7"/>
      <c r="W123" s="7"/>
      <c r="X123" s="7"/>
      <c r="Y123" s="7"/>
      <c r="Z123" s="7"/>
      <c r="AA123" s="7"/>
      <c r="AB123" s="7"/>
      <c r="AC123" s="9"/>
      <c r="AD123" s="23"/>
      <c r="AE123" s="23"/>
    </row>
    <row r="124" spans="1:31" ht="13.5" thickBot="1" x14ac:dyDescent="0.25">
      <c r="A124" s="23"/>
      <c r="B124" s="44"/>
      <c r="C124" s="45" t="s">
        <v>11</v>
      </c>
      <c r="D124" s="148">
        <v>23013147</v>
      </c>
      <c r="E124" s="65">
        <f t="shared" si="11"/>
        <v>-2.5961023797471672E-4</v>
      </c>
      <c r="F124" s="143">
        <v>123.82446803316067</v>
      </c>
      <c r="G124" s="121"/>
      <c r="H124" s="90"/>
      <c r="I124" s="27"/>
      <c r="J124" s="90"/>
      <c r="K124" s="90"/>
      <c r="L124" s="7"/>
      <c r="M124" s="7"/>
      <c r="N124" s="7"/>
      <c r="O124" s="7"/>
      <c r="P124" s="7"/>
      <c r="Q124" s="7"/>
      <c r="R124" s="7"/>
      <c r="S124" s="7"/>
      <c r="T124" s="7"/>
      <c r="U124" s="7"/>
      <c r="V124" s="7"/>
      <c r="W124" s="7"/>
      <c r="X124" s="7"/>
      <c r="Y124" s="7"/>
      <c r="Z124" s="7"/>
      <c r="AA124" s="7"/>
      <c r="AB124" s="7"/>
      <c r="AC124" s="9"/>
      <c r="AD124" s="23"/>
      <c r="AE124" s="23"/>
    </row>
    <row r="125" spans="1:31" x14ac:dyDescent="0.2">
      <c r="A125" s="23"/>
      <c r="B125" s="40">
        <v>2018</v>
      </c>
      <c r="C125" s="41" t="s">
        <v>1</v>
      </c>
      <c r="D125" s="146">
        <v>23155498</v>
      </c>
      <c r="E125" s="66">
        <f t="shared" si="11"/>
        <v>6.1856381484897138E-3</v>
      </c>
      <c r="F125" s="141">
        <v>124.40508919860345</v>
      </c>
      <c r="G125" s="121"/>
      <c r="H125" s="90"/>
      <c r="I125" s="27"/>
      <c r="J125" s="90"/>
      <c r="K125" s="90"/>
      <c r="L125" s="7"/>
      <c r="M125" s="7"/>
      <c r="N125" s="7"/>
      <c r="O125" s="7"/>
      <c r="P125" s="7"/>
      <c r="Q125" s="7"/>
      <c r="R125" s="7"/>
      <c r="S125" s="7"/>
      <c r="T125" s="7"/>
      <c r="U125" s="7"/>
      <c r="V125" s="7"/>
      <c r="W125" s="7"/>
      <c r="X125" s="7"/>
      <c r="Y125" s="7"/>
      <c r="Z125" s="7"/>
      <c r="AA125" s="7"/>
      <c r="AB125" s="7"/>
      <c r="AC125" s="9"/>
      <c r="AD125" s="23"/>
      <c r="AE125" s="23"/>
    </row>
    <row r="126" spans="1:31" x14ac:dyDescent="0.2">
      <c r="A126" s="23"/>
      <c r="B126" s="42"/>
      <c r="C126" s="43" t="s">
        <v>33</v>
      </c>
      <c r="D126" s="147">
        <v>23195411</v>
      </c>
      <c r="E126" s="33">
        <f t="shared" si="11"/>
        <v>1.7236943036162966E-3</v>
      </c>
      <c r="F126" s="142">
        <v>124.43444531903553</v>
      </c>
      <c r="G126" s="121"/>
      <c r="H126" s="90"/>
      <c r="I126" s="27"/>
      <c r="J126" s="90"/>
      <c r="K126" s="90"/>
      <c r="L126" s="7"/>
      <c r="M126" s="7"/>
      <c r="N126" s="7"/>
      <c r="O126" s="7"/>
      <c r="P126" s="7"/>
      <c r="Q126" s="7"/>
      <c r="R126" s="7"/>
      <c r="S126" s="7"/>
      <c r="T126" s="7"/>
      <c r="U126" s="7"/>
      <c r="V126" s="7"/>
      <c r="W126" s="7"/>
      <c r="X126" s="7"/>
      <c r="Y126" s="7"/>
      <c r="Z126" s="7"/>
      <c r="AA126" s="7"/>
      <c r="AB126" s="7"/>
      <c r="AC126" s="9"/>
      <c r="AD126" s="23"/>
      <c r="AE126" s="23"/>
    </row>
    <row r="127" spans="1:31" x14ac:dyDescent="0.2">
      <c r="A127" s="23"/>
      <c r="B127" s="42"/>
      <c r="C127" s="43" t="s">
        <v>2</v>
      </c>
      <c r="D127" s="147">
        <v>23516084</v>
      </c>
      <c r="E127" s="33">
        <f t="shared" si="11"/>
        <v>1.3824846647468414E-2</v>
      </c>
      <c r="F127" s="142">
        <v>125.96765003637766</v>
      </c>
      <c r="G127" s="121"/>
      <c r="H127" s="90"/>
      <c r="I127" s="27"/>
      <c r="J127" s="90"/>
      <c r="K127" s="90"/>
      <c r="L127" s="7"/>
      <c r="M127" s="7"/>
      <c r="N127" s="7"/>
      <c r="O127" s="7"/>
      <c r="P127" s="7"/>
      <c r="Q127" s="7"/>
      <c r="R127" s="7"/>
      <c r="S127" s="7"/>
      <c r="T127" s="7"/>
      <c r="U127" s="7"/>
      <c r="V127" s="7"/>
      <c r="W127" s="7"/>
      <c r="X127" s="7"/>
      <c r="Y127" s="7"/>
      <c r="Z127" s="7"/>
      <c r="AA127" s="7"/>
      <c r="AB127" s="7"/>
      <c r="AC127" s="9"/>
      <c r="AD127" s="23"/>
      <c r="AE127" s="23"/>
    </row>
    <row r="128" spans="1:31" x14ac:dyDescent="0.2">
      <c r="A128" s="23"/>
      <c r="B128" s="42"/>
      <c r="C128" s="43" t="s">
        <v>3</v>
      </c>
      <c r="D128" s="147">
        <v>23505859</v>
      </c>
      <c r="E128" s="33">
        <f t="shared" ref="E128:E139" si="12">+D128/D127-1</f>
        <v>-4.3480878874224693E-4</v>
      </c>
      <c r="F128" s="142">
        <v>125.72643094213089</v>
      </c>
      <c r="G128" s="121"/>
      <c r="H128" s="90"/>
      <c r="I128" s="27"/>
      <c r="J128" s="90"/>
      <c r="K128" s="90"/>
      <c r="L128" s="7"/>
      <c r="M128" s="7"/>
      <c r="N128" s="7"/>
      <c r="O128" s="7"/>
      <c r="P128" s="7"/>
      <c r="Q128" s="7"/>
      <c r="R128" s="7"/>
      <c r="S128" s="7"/>
      <c r="T128" s="7"/>
      <c r="U128" s="7"/>
      <c r="V128" s="7"/>
      <c r="W128" s="7"/>
      <c r="X128" s="7"/>
      <c r="Y128" s="7"/>
      <c r="Z128" s="7"/>
      <c r="AA128" s="7"/>
      <c r="AB128" s="7"/>
      <c r="AC128" s="9"/>
      <c r="AD128" s="23"/>
      <c r="AE128" s="23"/>
    </row>
    <row r="129" spans="1:31" x14ac:dyDescent="0.2">
      <c r="A129" s="23"/>
      <c r="B129" s="42"/>
      <c r="C129" s="43" t="s">
        <v>4</v>
      </c>
      <c r="D129" s="147">
        <v>23545717</v>
      </c>
      <c r="E129" s="33">
        <f t="shared" si="12"/>
        <v>1.695662345290172E-3</v>
      </c>
      <c r="F129" s="142">
        <v>125.75340939961946</v>
      </c>
      <c r="G129" s="121"/>
      <c r="H129" s="90"/>
      <c r="I129" s="27"/>
      <c r="J129" s="90"/>
      <c r="K129" s="90"/>
      <c r="L129" s="7"/>
      <c r="M129" s="7"/>
      <c r="N129" s="7"/>
      <c r="O129" s="7"/>
      <c r="P129" s="7"/>
      <c r="Q129" s="7"/>
      <c r="R129" s="7"/>
      <c r="S129" s="7"/>
      <c r="T129" s="7"/>
      <c r="U129" s="7"/>
      <c r="V129" s="7"/>
      <c r="W129" s="7"/>
      <c r="X129" s="7"/>
      <c r="Y129" s="7"/>
      <c r="Z129" s="7"/>
      <c r="AA129" s="7"/>
      <c r="AB129" s="7"/>
      <c r="AC129" s="9"/>
      <c r="AD129" s="23"/>
      <c r="AE129" s="23"/>
    </row>
    <row r="130" spans="1:31" x14ac:dyDescent="0.2">
      <c r="A130" s="23"/>
      <c r="B130" s="42"/>
      <c r="C130" s="43" t="s">
        <v>5</v>
      </c>
      <c r="D130" s="147">
        <v>23534748</v>
      </c>
      <c r="E130" s="33">
        <f t="shared" si="12"/>
        <v>-4.6585967205836631E-4</v>
      </c>
      <c r="F130" s="142">
        <v>125.50925117344531</v>
      </c>
      <c r="G130" s="121"/>
      <c r="H130" s="90"/>
      <c r="I130" s="27"/>
      <c r="J130" s="90"/>
      <c r="K130" s="90"/>
      <c r="L130" s="7"/>
      <c r="M130" s="7"/>
      <c r="N130" s="7"/>
      <c r="O130" s="7"/>
      <c r="P130" s="7"/>
      <c r="Q130" s="7"/>
      <c r="R130" s="7"/>
      <c r="S130" s="7"/>
      <c r="T130" s="7"/>
      <c r="U130" s="7"/>
      <c r="V130" s="7"/>
      <c r="W130" s="7"/>
      <c r="X130" s="7"/>
      <c r="Y130" s="7"/>
      <c r="Z130" s="7"/>
      <c r="AA130" s="7"/>
      <c r="AB130" s="7"/>
      <c r="AC130" s="9"/>
      <c r="AD130" s="23"/>
      <c r="AE130" s="23"/>
    </row>
    <row r="131" spans="1:31" x14ac:dyDescent="0.2">
      <c r="A131" s="23"/>
      <c r="B131" s="42"/>
      <c r="C131" s="43" t="s">
        <v>6</v>
      </c>
      <c r="D131" s="147">
        <v>23502658</v>
      </c>
      <c r="E131" s="33">
        <f t="shared" si="12"/>
        <v>-1.3635157682588828E-3</v>
      </c>
      <c r="F131" s="142">
        <v>125.14023761115196</v>
      </c>
      <c r="G131" s="121"/>
      <c r="H131" s="90"/>
      <c r="I131" s="27"/>
      <c r="J131" s="90"/>
      <c r="K131" s="90"/>
      <c r="L131" s="7"/>
      <c r="M131" s="7"/>
      <c r="N131" s="7"/>
      <c r="O131" s="7"/>
      <c r="P131" s="7"/>
      <c r="Q131" s="7"/>
      <c r="R131" s="7"/>
      <c r="S131" s="7"/>
      <c r="T131" s="7"/>
      <c r="U131" s="7"/>
      <c r="V131" s="7"/>
      <c r="W131" s="7"/>
      <c r="X131" s="7"/>
      <c r="Y131" s="7"/>
      <c r="Z131" s="7"/>
      <c r="AA131" s="7"/>
      <c r="AB131" s="7"/>
      <c r="AC131" s="9"/>
      <c r="AD131" s="23"/>
      <c r="AE131" s="23"/>
    </row>
    <row r="132" spans="1:31" x14ac:dyDescent="0.2">
      <c r="A132" s="23"/>
      <c r="B132" s="42"/>
      <c r="C132" s="43" t="s">
        <v>7</v>
      </c>
      <c r="D132" s="147">
        <v>23956234</v>
      </c>
      <c r="E132" s="33">
        <f t="shared" si="12"/>
        <v>1.9298923551540392E-2</v>
      </c>
      <c r="F132" s="142">
        <v>127.35424677157035</v>
      </c>
      <c r="G132" s="121"/>
      <c r="H132" s="90"/>
      <c r="I132" s="27"/>
      <c r="J132" s="90"/>
      <c r="K132" s="90"/>
      <c r="L132" s="7"/>
      <c r="M132" s="7"/>
      <c r="N132" s="7"/>
      <c r="O132" s="7"/>
      <c r="P132" s="7"/>
      <c r="Q132" s="7"/>
      <c r="R132" s="7"/>
      <c r="S132" s="7"/>
      <c r="T132" s="7"/>
      <c r="U132" s="7"/>
      <c r="V132" s="7"/>
      <c r="W132" s="7"/>
      <c r="X132" s="7"/>
      <c r="Y132" s="7"/>
      <c r="Z132" s="7"/>
      <c r="AA132" s="7"/>
      <c r="AB132" s="7"/>
      <c r="AC132" s="9"/>
      <c r="AD132" s="23"/>
      <c r="AE132" s="23"/>
    </row>
    <row r="133" spans="1:31" x14ac:dyDescent="0.2">
      <c r="A133" s="23"/>
      <c r="B133" s="42"/>
      <c r="C133" s="43" t="s">
        <v>8</v>
      </c>
      <c r="D133" s="147">
        <v>24117676</v>
      </c>
      <c r="E133" s="33">
        <f t="shared" si="12"/>
        <v>6.7390391995669763E-3</v>
      </c>
      <c r="F133" s="142">
        <v>128.01071147388365</v>
      </c>
      <c r="G133" s="121"/>
      <c r="H133" s="90"/>
      <c r="I133" s="27"/>
      <c r="J133" s="90"/>
      <c r="K133" s="90"/>
      <c r="L133" s="7"/>
      <c r="M133" s="7"/>
      <c r="N133" s="7"/>
      <c r="O133" s="7"/>
      <c r="P133" s="7"/>
      <c r="Q133" s="7"/>
      <c r="R133" s="7"/>
      <c r="S133" s="7"/>
      <c r="T133" s="7"/>
      <c r="U133" s="7"/>
      <c r="V133" s="7"/>
      <c r="W133" s="7"/>
      <c r="X133" s="7"/>
      <c r="Y133" s="7"/>
      <c r="Z133" s="7"/>
      <c r="AA133" s="7"/>
      <c r="AB133" s="7"/>
      <c r="AC133" s="9"/>
      <c r="AD133" s="23"/>
      <c r="AE133" s="23"/>
    </row>
    <row r="134" spans="1:31" x14ac:dyDescent="0.2">
      <c r="A134" s="23"/>
      <c r="B134" s="42"/>
      <c r="C134" s="43" t="s">
        <v>9</v>
      </c>
      <c r="D134" s="147">
        <v>24439967</v>
      </c>
      <c r="E134" s="33">
        <f t="shared" si="12"/>
        <v>1.3363269329930372E-2</v>
      </c>
      <c r="F134" s="142">
        <v>129.51751868123137</v>
      </c>
      <c r="G134" s="121"/>
      <c r="H134" s="90"/>
      <c r="I134" s="27"/>
      <c r="J134" s="90"/>
      <c r="K134" s="90"/>
      <c r="L134" s="7"/>
      <c r="M134" s="7"/>
      <c r="N134" s="7"/>
      <c r="O134" s="7"/>
      <c r="P134" s="7"/>
      <c r="Q134" s="7"/>
      <c r="R134" s="7"/>
      <c r="S134" s="7"/>
      <c r="T134" s="7"/>
      <c r="U134" s="7"/>
      <c r="V134" s="7"/>
      <c r="W134" s="7"/>
      <c r="X134" s="7"/>
      <c r="Y134" s="7"/>
      <c r="Z134" s="7"/>
      <c r="AA134" s="7"/>
      <c r="AB134" s="7"/>
      <c r="AC134" s="9"/>
      <c r="AD134" s="23"/>
      <c r="AE134" s="23"/>
    </row>
    <row r="135" spans="1:31" x14ac:dyDescent="0.2">
      <c r="A135" s="23"/>
      <c r="B135" s="42"/>
      <c r="C135" s="43" t="s">
        <v>10</v>
      </c>
      <c r="D135" s="147">
        <v>24675244</v>
      </c>
      <c r="E135" s="33">
        <f t="shared" si="12"/>
        <v>9.6267314927225289E-3</v>
      </c>
      <c r="F135" s="142">
        <v>130.55919812312302</v>
      </c>
      <c r="G135" s="121"/>
      <c r="H135" s="90"/>
      <c r="I135" s="27"/>
      <c r="J135" s="90"/>
      <c r="K135" s="90"/>
      <c r="L135" s="7"/>
      <c r="M135" s="7"/>
      <c r="N135" s="7"/>
      <c r="O135" s="7"/>
      <c r="P135" s="7"/>
      <c r="Q135" s="7"/>
      <c r="R135" s="7"/>
      <c r="S135" s="7"/>
      <c r="T135" s="7"/>
      <c r="U135" s="7"/>
      <c r="V135" s="7"/>
      <c r="W135" s="7"/>
      <c r="X135" s="7"/>
      <c r="Y135" s="7"/>
      <c r="Z135" s="7"/>
      <c r="AA135" s="7"/>
      <c r="AB135" s="7"/>
      <c r="AC135" s="9"/>
      <c r="AD135" s="23"/>
      <c r="AE135" s="23"/>
    </row>
    <row r="136" spans="1:31" ht="13.5" thickBot="1" x14ac:dyDescent="0.25">
      <c r="A136" s="23"/>
      <c r="B136" s="44"/>
      <c r="C136" s="45" t="s">
        <v>11</v>
      </c>
      <c r="D136" s="148">
        <v>25178981</v>
      </c>
      <c r="E136" s="65">
        <f t="shared" si="12"/>
        <v>2.041467148207321E-2</v>
      </c>
      <c r="F136" s="143">
        <v>133.01583805707011</v>
      </c>
      <c r="G136" s="121"/>
      <c r="H136" s="90"/>
      <c r="I136" s="27"/>
      <c r="J136" s="90"/>
      <c r="K136" s="90"/>
      <c r="L136" s="7"/>
      <c r="M136" s="7"/>
      <c r="N136" s="7"/>
      <c r="O136" s="7"/>
      <c r="P136" s="7"/>
      <c r="Q136" s="7"/>
      <c r="R136" s="7"/>
      <c r="S136" s="7"/>
      <c r="T136" s="7"/>
      <c r="U136" s="7"/>
      <c r="V136" s="7"/>
      <c r="W136" s="7"/>
      <c r="X136" s="7"/>
      <c r="Y136" s="7"/>
      <c r="Z136" s="7"/>
      <c r="AA136" s="7"/>
      <c r="AB136" s="7"/>
      <c r="AC136" s="9"/>
      <c r="AD136" s="23"/>
      <c r="AE136" s="23"/>
    </row>
    <row r="137" spans="1:31" x14ac:dyDescent="0.2">
      <c r="A137" s="23"/>
      <c r="B137" s="40">
        <v>2019</v>
      </c>
      <c r="C137" s="41" t="s">
        <v>1</v>
      </c>
      <c r="D137" s="146">
        <v>25385829</v>
      </c>
      <c r="E137" s="66">
        <f t="shared" si="12"/>
        <v>8.2151060839197321E-3</v>
      </c>
      <c r="F137" s="141">
        <v>133.89883782179913</v>
      </c>
      <c r="G137" s="121"/>
      <c r="H137" s="90"/>
      <c r="I137" s="27"/>
      <c r="J137" s="90"/>
      <c r="K137" s="90"/>
      <c r="L137" s="7"/>
      <c r="M137" s="7"/>
      <c r="N137" s="7"/>
      <c r="O137" s="7"/>
      <c r="P137" s="7"/>
      <c r="Q137" s="7"/>
      <c r="R137" s="7"/>
      <c r="S137" s="7"/>
      <c r="T137" s="7"/>
      <c r="U137" s="7"/>
      <c r="V137" s="7"/>
      <c r="W137" s="7"/>
      <c r="X137" s="7"/>
      <c r="Y137" s="7"/>
      <c r="Z137" s="7"/>
      <c r="AA137" s="7"/>
      <c r="AB137" s="7"/>
      <c r="AC137" s="9"/>
      <c r="AD137" s="23"/>
      <c r="AE137" s="23"/>
    </row>
    <row r="138" spans="1:31" x14ac:dyDescent="0.2">
      <c r="A138" s="23"/>
      <c r="B138" s="42"/>
      <c r="C138" s="43" t="s">
        <v>33</v>
      </c>
      <c r="D138" s="147">
        <v>25212349</v>
      </c>
      <c r="E138" s="33">
        <f t="shared" si="12"/>
        <v>-6.8337338914556955E-3</v>
      </c>
      <c r="F138" s="142">
        <v>132.77615318809396</v>
      </c>
      <c r="G138" s="121"/>
      <c r="H138" s="90"/>
      <c r="I138" s="27"/>
      <c r="J138" s="90"/>
      <c r="K138" s="90"/>
      <c r="L138" s="7"/>
      <c r="M138" s="7"/>
      <c r="N138" s="7"/>
      <c r="O138" s="7"/>
      <c r="P138" s="7"/>
      <c r="Q138" s="7"/>
      <c r="R138" s="7"/>
      <c r="S138" s="7"/>
      <c r="T138" s="7"/>
      <c r="U138" s="7"/>
      <c r="V138" s="7"/>
      <c r="W138" s="7"/>
      <c r="X138" s="7"/>
      <c r="Y138" s="7"/>
      <c r="Z138" s="7"/>
      <c r="AA138" s="7"/>
      <c r="AB138" s="7"/>
      <c r="AC138" s="9"/>
      <c r="AD138" s="23"/>
      <c r="AE138" s="23"/>
    </row>
    <row r="139" spans="1:31" x14ac:dyDescent="0.2">
      <c r="A139" s="23"/>
      <c r="B139" s="42"/>
      <c r="C139" s="43" t="s">
        <v>2</v>
      </c>
      <c r="D139" s="147">
        <v>25731160</v>
      </c>
      <c r="E139" s="33">
        <f t="shared" si="12"/>
        <v>2.0577654228092657E-2</v>
      </c>
      <c r="F139" s="142">
        <v>135.29710711097641</v>
      </c>
      <c r="G139" s="121"/>
      <c r="H139" s="90"/>
      <c r="I139" s="27"/>
      <c r="J139" s="90"/>
      <c r="K139" s="90"/>
      <c r="L139" s="7"/>
      <c r="M139" s="7"/>
      <c r="N139" s="7"/>
      <c r="O139" s="7"/>
      <c r="P139" s="7"/>
      <c r="Q139" s="7"/>
      <c r="R139" s="7"/>
      <c r="S139" s="7"/>
      <c r="T139" s="7"/>
      <c r="U139" s="7"/>
      <c r="V139" s="7"/>
      <c r="W139" s="7"/>
      <c r="X139" s="7"/>
      <c r="Y139" s="7"/>
      <c r="Z139" s="7"/>
      <c r="AA139" s="7"/>
      <c r="AB139" s="7"/>
      <c r="AC139" s="9"/>
      <c r="AD139" s="23"/>
      <c r="AE139" s="23"/>
    </row>
    <row r="140" spans="1:31" x14ac:dyDescent="0.2">
      <c r="A140" s="23"/>
      <c r="B140" s="42"/>
      <c r="C140" s="43" t="s">
        <v>3</v>
      </c>
      <c r="D140" s="147">
        <v>25794086</v>
      </c>
      <c r="E140" s="33">
        <f t="shared" ref="E140:E151" si="13">+D140/D139-1</f>
        <v>2.4455174193467322E-3</v>
      </c>
      <c r="F140" s="142">
        <v>135.41685338512767</v>
      </c>
      <c r="G140" s="121"/>
      <c r="H140" s="90"/>
      <c r="I140" s="27"/>
      <c r="J140" s="90"/>
      <c r="K140" s="90"/>
      <c r="L140" s="7"/>
      <c r="M140" s="7"/>
      <c r="N140" s="7"/>
      <c r="O140" s="7"/>
      <c r="P140" s="7"/>
      <c r="Q140" s="7"/>
      <c r="R140" s="7"/>
      <c r="S140" s="7"/>
      <c r="T140" s="7"/>
      <c r="U140" s="7"/>
      <c r="V140" s="7"/>
      <c r="W140" s="7"/>
      <c r="X140" s="7"/>
      <c r="Y140" s="7"/>
      <c r="Z140" s="7"/>
      <c r="AA140" s="7"/>
      <c r="AB140" s="7"/>
      <c r="AC140" s="9"/>
      <c r="AD140" s="23"/>
      <c r="AE140" s="23"/>
    </row>
    <row r="141" spans="1:31" x14ac:dyDescent="0.2">
      <c r="A141" s="23"/>
      <c r="B141" s="42"/>
      <c r="C141" s="43" t="s">
        <v>4</v>
      </c>
      <c r="D141" s="147">
        <v>25738571</v>
      </c>
      <c r="E141" s="33">
        <f t="shared" si="13"/>
        <v>-2.1522375322777787E-3</v>
      </c>
      <c r="F141" s="142">
        <v>134.9153882456722</v>
      </c>
      <c r="G141" s="121"/>
      <c r="H141" s="90"/>
      <c r="I141" s="27"/>
      <c r="J141" s="90"/>
      <c r="K141" s="90"/>
      <c r="L141" s="7"/>
      <c r="M141" s="7"/>
      <c r="N141" s="7"/>
      <c r="O141" s="7"/>
      <c r="P141" s="7"/>
      <c r="Q141" s="7"/>
      <c r="R141" s="7"/>
      <c r="S141" s="7"/>
      <c r="T141" s="7"/>
      <c r="U141" s="7"/>
      <c r="V141" s="7"/>
      <c r="W141" s="7"/>
      <c r="X141" s="7"/>
      <c r="Y141" s="7"/>
      <c r="Z141" s="7"/>
      <c r="AA141" s="7"/>
      <c r="AB141" s="7"/>
      <c r="AC141" s="9"/>
      <c r="AD141" s="23"/>
      <c r="AE141" s="23"/>
    </row>
    <row r="142" spans="1:31" x14ac:dyDescent="0.2">
      <c r="A142" s="23"/>
      <c r="B142" s="42"/>
      <c r="C142" s="43" t="s">
        <v>5</v>
      </c>
      <c r="D142" s="147">
        <v>25700226</v>
      </c>
      <c r="E142" s="33">
        <f t="shared" si="13"/>
        <v>-1.4897874477957096E-3</v>
      </c>
      <c r="F142" s="142">
        <v>134.5053408094615</v>
      </c>
      <c r="G142" s="121"/>
      <c r="H142" s="90"/>
      <c r="I142" s="27"/>
      <c r="J142" s="90"/>
      <c r="K142" s="90"/>
      <c r="L142" s="7"/>
      <c r="M142" s="7"/>
      <c r="N142" s="7"/>
      <c r="O142" s="7"/>
      <c r="P142" s="7"/>
      <c r="Q142" s="7"/>
      <c r="R142" s="7"/>
      <c r="S142" s="7"/>
      <c r="T142" s="7"/>
      <c r="U142" s="7"/>
      <c r="V142" s="7"/>
      <c r="W142" s="7"/>
      <c r="X142" s="7"/>
      <c r="Y142" s="7"/>
      <c r="Z142" s="7"/>
      <c r="AA142" s="7"/>
      <c r="AB142" s="7"/>
      <c r="AC142" s="9"/>
      <c r="AD142" s="23"/>
      <c r="AE142" s="23"/>
    </row>
    <row r="143" spans="1:31" x14ac:dyDescent="0.2">
      <c r="A143" s="23"/>
      <c r="B143" s="42"/>
      <c r="C143" s="43" t="s">
        <v>6</v>
      </c>
      <c r="D143" s="147">
        <v>25691343</v>
      </c>
      <c r="E143" s="33">
        <f t="shared" si="13"/>
        <v>-3.4563898387507397E-4</v>
      </c>
      <c r="F143" s="142">
        <v>134.25327583208599</v>
      </c>
      <c r="G143" s="121"/>
      <c r="H143" s="90"/>
      <c r="I143" s="27"/>
      <c r="J143" s="90"/>
      <c r="K143" s="90"/>
      <c r="L143" s="7"/>
      <c r="M143" s="7"/>
      <c r="N143" s="7"/>
      <c r="O143" s="7"/>
      <c r="P143" s="7"/>
      <c r="Q143" s="7"/>
      <c r="R143" s="7"/>
      <c r="S143" s="7"/>
      <c r="T143" s="7"/>
      <c r="U143" s="7"/>
      <c r="V143" s="7"/>
      <c r="W143" s="7"/>
      <c r="X143" s="7"/>
      <c r="Y143" s="7"/>
      <c r="Z143" s="7"/>
      <c r="AA143" s="7"/>
      <c r="AB143" s="7"/>
      <c r="AC143" s="9"/>
      <c r="AD143" s="23"/>
      <c r="AE143" s="23"/>
    </row>
    <row r="144" spans="1:31" x14ac:dyDescent="0.2">
      <c r="A144" s="23"/>
      <c r="B144" s="42"/>
      <c r="C144" s="43" t="s">
        <v>7</v>
      </c>
      <c r="D144" s="147">
        <v>25503232</v>
      </c>
      <c r="E144" s="33">
        <f t="shared" si="13"/>
        <v>-7.3219605530158161E-3</v>
      </c>
      <c r="F144" s="142">
        <v>133.06683221677142</v>
      </c>
      <c r="G144" s="121"/>
      <c r="H144" s="90"/>
      <c r="I144" s="27"/>
      <c r="J144" s="90"/>
      <c r="K144" s="90"/>
      <c r="L144" s="7"/>
      <c r="M144" s="7"/>
      <c r="N144" s="7"/>
      <c r="O144" s="7"/>
      <c r="P144" s="7"/>
      <c r="Q144" s="7"/>
      <c r="R144" s="7"/>
      <c r="S144" s="7"/>
      <c r="T144" s="7"/>
      <c r="U144" s="7"/>
      <c r="V144" s="7"/>
      <c r="W144" s="7"/>
      <c r="X144" s="7"/>
      <c r="Y144" s="7"/>
      <c r="Z144" s="7"/>
      <c r="AA144" s="7"/>
      <c r="AB144" s="7"/>
      <c r="AC144" s="9"/>
      <c r="AD144" s="23"/>
      <c r="AE144" s="23"/>
    </row>
    <row r="145" spans="1:31" x14ac:dyDescent="0.2">
      <c r="A145" s="23"/>
      <c r="B145" s="42"/>
      <c r="C145" s="43" t="s">
        <v>8</v>
      </c>
      <c r="D145" s="147">
        <v>25488834</v>
      </c>
      <c r="E145" s="33">
        <f t="shared" si="13"/>
        <v>-5.6455589628801039E-4</v>
      </c>
      <c r="F145" s="142">
        <v>132.78899683690875</v>
      </c>
      <c r="G145" s="121"/>
      <c r="H145" s="90"/>
      <c r="I145" s="27"/>
      <c r="J145" s="90"/>
      <c r="K145" s="90"/>
      <c r="L145" s="7"/>
      <c r="M145" s="7"/>
      <c r="N145" s="7"/>
      <c r="O145" s="7"/>
      <c r="P145" s="7"/>
      <c r="Q145" s="7"/>
      <c r="R145" s="7"/>
      <c r="S145" s="7"/>
      <c r="T145" s="7"/>
      <c r="U145" s="7"/>
      <c r="V145" s="7"/>
      <c r="W145" s="7"/>
      <c r="X145" s="7"/>
      <c r="Y145" s="7"/>
      <c r="Z145" s="7"/>
      <c r="AA145" s="7"/>
      <c r="AB145" s="7"/>
      <c r="AC145" s="9"/>
      <c r="AD145" s="23"/>
      <c r="AE145" s="23"/>
    </row>
    <row r="146" spans="1:31" x14ac:dyDescent="0.2">
      <c r="A146" s="23"/>
      <c r="B146" s="42"/>
      <c r="C146" s="43" t="s">
        <v>9</v>
      </c>
      <c r="D146" s="147">
        <v>24852455</v>
      </c>
      <c r="E146" s="33">
        <f t="shared" si="13"/>
        <v>-2.4966971812049099E-2</v>
      </c>
      <c r="F146" s="142">
        <v>129.27660869670444</v>
      </c>
      <c r="G146" s="121"/>
      <c r="H146" s="90"/>
      <c r="I146" s="27"/>
      <c r="J146" s="90"/>
      <c r="K146" s="90"/>
      <c r="L146" s="7"/>
      <c r="M146" s="7"/>
      <c r="N146" s="7"/>
      <c r="O146" s="7"/>
      <c r="P146" s="7"/>
      <c r="Q146" s="7"/>
      <c r="R146" s="7"/>
      <c r="S146" s="7"/>
      <c r="T146" s="7"/>
      <c r="U146" s="7"/>
      <c r="V146" s="7"/>
      <c r="W146" s="7"/>
      <c r="X146" s="7"/>
      <c r="Y146" s="7"/>
      <c r="Z146" s="7"/>
      <c r="AA146" s="7"/>
      <c r="AB146" s="7"/>
      <c r="AC146" s="9"/>
      <c r="AD146" s="23"/>
      <c r="AE146" s="23"/>
    </row>
    <row r="147" spans="1:31" x14ac:dyDescent="0.2">
      <c r="A147" s="23"/>
      <c r="B147" s="42"/>
      <c r="C147" s="43" t="s">
        <v>10</v>
      </c>
      <c r="D147" s="147">
        <v>24479286</v>
      </c>
      <c r="E147" s="33">
        <f t="shared" si="13"/>
        <v>-1.5015377756443016E-2</v>
      </c>
      <c r="F147" s="142">
        <v>127.14197123119497</v>
      </c>
      <c r="G147" s="121"/>
      <c r="H147" s="90"/>
      <c r="I147" s="27"/>
      <c r="J147" s="90"/>
      <c r="K147" s="90"/>
      <c r="L147" s="7"/>
      <c r="M147" s="7"/>
      <c r="N147" s="7"/>
      <c r="O147" s="7"/>
      <c r="P147" s="7"/>
      <c r="Q147" s="7"/>
      <c r="R147" s="7"/>
      <c r="S147" s="7"/>
      <c r="T147" s="7"/>
      <c r="U147" s="7"/>
      <c r="V147" s="7"/>
      <c r="W147" s="7"/>
      <c r="X147" s="7"/>
      <c r="Y147" s="7"/>
      <c r="Z147" s="7"/>
      <c r="AA147" s="7"/>
      <c r="AB147" s="7"/>
      <c r="AC147" s="9"/>
      <c r="AD147" s="23"/>
      <c r="AE147" s="23"/>
    </row>
    <row r="148" spans="1:31" ht="13.5" thickBot="1" x14ac:dyDescent="0.25">
      <c r="A148" s="23"/>
      <c r="B148" s="44"/>
      <c r="C148" s="45" t="s">
        <v>11</v>
      </c>
      <c r="D148" s="148">
        <v>25051668</v>
      </c>
      <c r="E148" s="65">
        <f t="shared" si="13"/>
        <v>2.3382299630797965E-2</v>
      </c>
      <c r="F148" s="143">
        <v>129.91741899228845</v>
      </c>
      <c r="G148" s="121"/>
      <c r="H148" s="90"/>
      <c r="I148" s="27"/>
      <c r="J148" s="90"/>
      <c r="K148" s="90"/>
      <c r="L148" s="7"/>
      <c r="M148" s="7"/>
      <c r="N148" s="7"/>
      <c r="O148" s="7"/>
      <c r="P148" s="7"/>
      <c r="Q148" s="7"/>
      <c r="R148" s="7"/>
      <c r="S148" s="7"/>
      <c r="T148" s="7"/>
      <c r="U148" s="7"/>
      <c r="V148" s="7"/>
      <c r="W148" s="7"/>
      <c r="X148" s="7"/>
      <c r="Y148" s="7"/>
      <c r="Z148" s="7"/>
      <c r="AA148" s="7"/>
      <c r="AB148" s="7"/>
      <c r="AC148" s="9"/>
      <c r="AD148" s="23"/>
      <c r="AE148" s="23"/>
    </row>
    <row r="149" spans="1:31" x14ac:dyDescent="0.2">
      <c r="A149" s="23"/>
      <c r="B149" s="40">
        <v>2020</v>
      </c>
      <c r="C149" s="41" t="s">
        <v>1</v>
      </c>
      <c r="D149" s="146">
        <v>24991443</v>
      </c>
      <c r="E149" s="66">
        <f t="shared" si="13"/>
        <v>-2.4040315399357359E-3</v>
      </c>
      <c r="F149" s="141">
        <v>129.40874088569606</v>
      </c>
      <c r="G149" s="121"/>
      <c r="H149" s="90"/>
      <c r="I149" s="27"/>
      <c r="J149" s="90"/>
      <c r="K149" s="90"/>
      <c r="L149" s="7"/>
      <c r="M149" s="7"/>
      <c r="N149" s="7"/>
      <c r="O149" s="7"/>
      <c r="P149" s="7"/>
      <c r="Q149" s="7"/>
      <c r="R149" s="7"/>
      <c r="S149" s="7"/>
      <c r="T149" s="7"/>
      <c r="U149" s="7"/>
      <c r="V149" s="7"/>
      <c r="W149" s="7"/>
      <c r="X149" s="7"/>
      <c r="Y149" s="7"/>
      <c r="Z149" s="7"/>
      <c r="AA149" s="7"/>
      <c r="AB149" s="7"/>
      <c r="AC149" s="9"/>
      <c r="AD149" s="23"/>
      <c r="AE149" s="23"/>
    </row>
    <row r="150" spans="1:31" x14ac:dyDescent="0.2">
      <c r="A150" s="23"/>
      <c r="B150" s="42"/>
      <c r="C150" s="43" t="s">
        <v>33</v>
      </c>
      <c r="D150" s="147">
        <v>24895513</v>
      </c>
      <c r="E150" s="33">
        <f t="shared" si="13"/>
        <v>-3.8385138465193425E-3</v>
      </c>
      <c r="F150" s="142">
        <v>128.71699658050861</v>
      </c>
      <c r="G150" s="121"/>
      <c r="H150" s="90"/>
      <c r="I150" s="27"/>
      <c r="J150" s="90"/>
      <c r="K150" s="90"/>
      <c r="L150" s="7"/>
      <c r="M150" s="7"/>
      <c r="N150" s="7"/>
      <c r="O150" s="7"/>
      <c r="P150" s="7"/>
      <c r="Q150" s="7"/>
      <c r="R150" s="7"/>
      <c r="S150" s="7"/>
      <c r="T150" s="7"/>
      <c r="U150" s="7"/>
      <c r="V150" s="7"/>
      <c r="W150" s="7"/>
      <c r="X150" s="7"/>
      <c r="Y150" s="7"/>
      <c r="Z150" s="7"/>
      <c r="AA150" s="7"/>
      <c r="AB150" s="7"/>
      <c r="AC150" s="9"/>
      <c r="AD150" s="23"/>
      <c r="AE150" s="23"/>
    </row>
    <row r="151" spans="1:31" x14ac:dyDescent="0.2">
      <c r="A151" s="23"/>
      <c r="B151" s="42"/>
      <c r="C151" s="43" t="s">
        <v>2</v>
      </c>
      <c r="D151" s="147">
        <v>24772059</v>
      </c>
      <c r="E151" s="33">
        <f t="shared" si="13"/>
        <v>-4.9588855630330331E-3</v>
      </c>
      <c r="F151" s="142">
        <v>127.88524984839722</v>
      </c>
      <c r="G151" s="121"/>
      <c r="H151" s="90"/>
      <c r="I151" s="27"/>
      <c r="J151" s="90"/>
      <c r="K151" s="90"/>
      <c r="L151" s="7"/>
      <c r="M151" s="7"/>
      <c r="N151" s="7"/>
      <c r="O151" s="7"/>
      <c r="P151" s="7"/>
      <c r="Q151" s="7"/>
      <c r="R151" s="7"/>
      <c r="S151" s="7"/>
      <c r="T151" s="7"/>
      <c r="U151" s="7"/>
      <c r="V151" s="7"/>
      <c r="W151" s="7"/>
      <c r="X151" s="7"/>
      <c r="Y151" s="7"/>
      <c r="Z151" s="7"/>
      <c r="AA151" s="7"/>
      <c r="AB151" s="7"/>
      <c r="AC151" s="9"/>
      <c r="AD151" s="23"/>
      <c r="AE151" s="23"/>
    </row>
    <row r="152" spans="1:31" x14ac:dyDescent="0.2">
      <c r="A152" s="23"/>
      <c r="B152" s="42"/>
      <c r="C152" s="43" t="s">
        <v>3</v>
      </c>
      <c r="D152" s="147">
        <v>24328101</v>
      </c>
      <c r="E152" s="33">
        <f t="shared" ref="E152:E163" si="14">+D152/D151-1</f>
        <v>-1.7921723826025082E-2</v>
      </c>
      <c r="F152" s="142">
        <v>125.40391192806963</v>
      </c>
      <c r="G152" s="121"/>
      <c r="H152" s="90"/>
      <c r="I152" s="27"/>
      <c r="J152" s="90"/>
      <c r="K152" s="90"/>
      <c r="L152" s="7"/>
      <c r="M152" s="7"/>
      <c r="N152" s="7"/>
      <c r="O152" s="7"/>
      <c r="P152" s="7"/>
      <c r="Q152" s="7"/>
      <c r="R152" s="7"/>
      <c r="S152" s="7"/>
      <c r="T152" s="7"/>
      <c r="U152" s="7"/>
      <c r="V152" s="7"/>
      <c r="W152" s="7"/>
      <c r="X152" s="7"/>
      <c r="Y152" s="7"/>
      <c r="Z152" s="7"/>
      <c r="AA152" s="7"/>
      <c r="AB152" s="7"/>
      <c r="AC152" s="9"/>
      <c r="AD152" s="23"/>
      <c r="AE152" s="23"/>
    </row>
    <row r="153" spans="1:31" x14ac:dyDescent="0.2">
      <c r="A153" s="23"/>
      <c r="B153" s="42"/>
      <c r="C153" s="43" t="s">
        <v>4</v>
      </c>
      <c r="D153" s="147">
        <v>24146835</v>
      </c>
      <c r="E153" s="33">
        <f t="shared" si="14"/>
        <v>-7.4508898166774085E-3</v>
      </c>
      <c r="F153" s="142">
        <v>124.2821049264943</v>
      </c>
      <c r="G153" s="121"/>
      <c r="H153" s="90"/>
      <c r="I153" s="27"/>
      <c r="J153" s="90"/>
      <c r="K153" s="90"/>
      <c r="L153" s="7"/>
      <c r="M153" s="7"/>
      <c r="N153" s="7"/>
      <c r="O153" s="7"/>
      <c r="P153" s="7"/>
      <c r="Q153" s="7"/>
      <c r="R153" s="7"/>
      <c r="S153" s="7"/>
      <c r="T153" s="7"/>
      <c r="U153" s="7"/>
      <c r="V153" s="7"/>
      <c r="W153" s="7"/>
      <c r="X153" s="7"/>
      <c r="Y153" s="7"/>
      <c r="Z153" s="7"/>
      <c r="AA153" s="7"/>
      <c r="AB153" s="7"/>
      <c r="AC153" s="9"/>
      <c r="AD153" s="23"/>
      <c r="AE153" s="23"/>
    </row>
    <row r="154" spans="1:31" x14ac:dyDescent="0.2">
      <c r="A154" s="23"/>
      <c r="B154" s="42"/>
      <c r="C154" s="43" t="s">
        <v>5</v>
      </c>
      <c r="D154" s="147">
        <v>24338142</v>
      </c>
      <c r="E154" s="33">
        <f t="shared" si="14"/>
        <v>7.922653217284914E-3</v>
      </c>
      <c r="F154" s="142">
        <v>125.07839581135249</v>
      </c>
      <c r="G154" s="121"/>
      <c r="H154" s="90"/>
      <c r="I154" s="27"/>
      <c r="J154" s="90"/>
      <c r="K154" s="90"/>
      <c r="L154" s="7"/>
      <c r="M154" s="7"/>
      <c r="N154" s="7"/>
      <c r="O154" s="7"/>
      <c r="P154" s="7"/>
      <c r="Q154" s="7"/>
      <c r="R154" s="7"/>
      <c r="S154" s="7"/>
      <c r="T154" s="7"/>
      <c r="U154" s="7"/>
      <c r="V154" s="7"/>
      <c r="W154" s="7"/>
      <c r="X154" s="7"/>
      <c r="Y154" s="7"/>
      <c r="Z154" s="7"/>
      <c r="AA154" s="7"/>
      <c r="AB154" s="7"/>
      <c r="AC154" s="9"/>
      <c r="AD154" s="23"/>
      <c r="AE154" s="23"/>
    </row>
    <row r="155" spans="1:31" x14ac:dyDescent="0.2">
      <c r="A155" s="23"/>
      <c r="B155" s="42"/>
      <c r="C155" s="43" t="s">
        <v>6</v>
      </c>
      <c r="D155" s="147">
        <v>24445784</v>
      </c>
      <c r="E155" s="33">
        <f t="shared" si="14"/>
        <v>4.4227698235961288E-3</v>
      </c>
      <c r="F155" s="142">
        <v>125.51330348930287</v>
      </c>
      <c r="G155" s="121"/>
      <c r="H155" s="90"/>
      <c r="I155" s="27"/>
      <c r="J155" s="90"/>
      <c r="K155" s="90"/>
      <c r="L155" s="7"/>
      <c r="M155" s="7"/>
      <c r="N155" s="7"/>
      <c r="O155" s="7"/>
      <c r="P155" s="7"/>
      <c r="Q155" s="7"/>
      <c r="R155" s="7"/>
      <c r="S155" s="7"/>
      <c r="T155" s="7"/>
      <c r="U155" s="7"/>
      <c r="V155" s="7"/>
      <c r="W155" s="7"/>
      <c r="X155" s="7"/>
      <c r="Y155" s="7"/>
      <c r="Z155" s="7"/>
      <c r="AA155" s="7"/>
      <c r="AB155" s="7"/>
      <c r="AC155" s="9"/>
      <c r="AD155" s="23"/>
      <c r="AE155" s="23"/>
    </row>
    <row r="156" spans="1:31" x14ac:dyDescent="0.2">
      <c r="A156" s="23"/>
      <c r="B156" s="42"/>
      <c r="C156" s="43" t="s">
        <v>7</v>
      </c>
      <c r="D156" s="147">
        <v>24610229</v>
      </c>
      <c r="E156" s="33">
        <f t="shared" si="14"/>
        <v>6.726926818955814E-3</v>
      </c>
      <c r="F156" s="142">
        <v>126.23876534814546</v>
      </c>
      <c r="G156" s="121"/>
      <c r="H156" s="90"/>
      <c r="I156" s="27"/>
      <c r="J156" s="90"/>
      <c r="K156" s="90"/>
      <c r="L156" s="7"/>
      <c r="M156" s="7"/>
      <c r="N156" s="7"/>
      <c r="O156" s="7"/>
      <c r="P156" s="7"/>
      <c r="Q156" s="7"/>
      <c r="R156" s="7"/>
      <c r="S156" s="7"/>
      <c r="T156" s="7"/>
      <c r="U156" s="7"/>
      <c r="V156" s="7"/>
      <c r="W156" s="7"/>
      <c r="X156" s="7"/>
      <c r="Y156" s="7"/>
      <c r="Z156" s="7"/>
      <c r="AA156" s="7"/>
      <c r="AB156" s="7"/>
      <c r="AC156" s="9"/>
      <c r="AD156" s="23"/>
      <c r="AE156" s="23"/>
    </row>
    <row r="157" spans="1:31" x14ac:dyDescent="0.2">
      <c r="A157" s="23"/>
      <c r="B157" s="42"/>
      <c r="C157" s="43" t="s">
        <v>8</v>
      </c>
      <c r="D157" s="147">
        <v>24618821</v>
      </c>
      <c r="E157" s="33">
        <f t="shared" si="14"/>
        <v>3.4912312274704149E-4</v>
      </c>
      <c r="F157" s="142">
        <v>126.16416324677029</v>
      </c>
      <c r="G157" s="121"/>
      <c r="H157" s="90"/>
      <c r="I157" s="27"/>
      <c r="J157" s="90"/>
      <c r="K157" s="90"/>
      <c r="L157" s="7"/>
      <c r="M157" s="7"/>
      <c r="N157" s="7"/>
      <c r="O157" s="7"/>
      <c r="P157" s="7"/>
      <c r="Q157" s="7"/>
      <c r="R157" s="7"/>
      <c r="S157" s="7"/>
      <c r="T157" s="7"/>
      <c r="U157" s="7"/>
      <c r="V157" s="7"/>
      <c r="W157" s="7"/>
      <c r="X157" s="7"/>
      <c r="Y157" s="7"/>
      <c r="Z157" s="7"/>
      <c r="AA157" s="7"/>
      <c r="AB157" s="7"/>
      <c r="AC157" s="9"/>
      <c r="AD157" s="23"/>
      <c r="AE157" s="23"/>
    </row>
    <row r="158" spans="1:31" x14ac:dyDescent="0.2">
      <c r="A158" s="23"/>
      <c r="B158" s="42"/>
      <c r="C158" s="43" t="s">
        <v>9</v>
      </c>
      <c r="D158" s="147">
        <v>24782564</v>
      </c>
      <c r="E158" s="33">
        <f t="shared" si="14"/>
        <v>6.6511308563477201E-3</v>
      </c>
      <c r="F158" s="142">
        <v>126.88405763339831</v>
      </c>
      <c r="G158" s="121"/>
      <c r="H158" s="90"/>
      <c r="I158" s="27"/>
      <c r="J158" s="90"/>
      <c r="K158" s="90"/>
      <c r="L158" s="7"/>
      <c r="M158" s="7"/>
      <c r="N158" s="7"/>
      <c r="O158" s="7"/>
      <c r="P158" s="7"/>
      <c r="Q158" s="7"/>
      <c r="R158" s="7"/>
      <c r="S158" s="7"/>
      <c r="T158" s="7"/>
      <c r="U158" s="7"/>
      <c r="V158" s="7"/>
      <c r="W158" s="7"/>
      <c r="X158" s="7"/>
      <c r="Y158" s="7"/>
      <c r="Z158" s="7"/>
      <c r="AA158" s="7"/>
      <c r="AB158" s="7"/>
      <c r="AC158" s="9"/>
      <c r="AD158" s="23"/>
      <c r="AE158" s="23"/>
    </row>
    <row r="159" spans="1:31" x14ac:dyDescent="0.2">
      <c r="A159" s="23"/>
      <c r="B159" s="42"/>
      <c r="C159" s="43" t="s">
        <v>10</v>
      </c>
      <c r="D159" s="147">
        <v>24818246</v>
      </c>
      <c r="E159" s="33">
        <f t="shared" si="14"/>
        <v>1.4398025966966266E-3</v>
      </c>
      <c r="F159" s="142">
        <v>126.9475579889742</v>
      </c>
      <c r="G159" s="121"/>
      <c r="H159" s="90"/>
      <c r="I159" s="27"/>
      <c r="J159" s="90"/>
      <c r="K159" s="90"/>
      <c r="L159" s="7"/>
      <c r="M159" s="7"/>
      <c r="N159" s="7"/>
      <c r="O159" s="7"/>
      <c r="P159" s="7"/>
      <c r="Q159" s="7"/>
      <c r="R159" s="7"/>
      <c r="S159" s="7"/>
      <c r="T159" s="7"/>
      <c r="U159" s="7"/>
      <c r="V159" s="7"/>
      <c r="W159" s="7"/>
      <c r="X159" s="7"/>
      <c r="Y159" s="7"/>
      <c r="Z159" s="7"/>
      <c r="AA159" s="7"/>
      <c r="AB159" s="7"/>
      <c r="AC159" s="9"/>
      <c r="AD159" s="23"/>
      <c r="AE159" s="23"/>
    </row>
    <row r="160" spans="1:31" ht="13.5" thickBot="1" x14ac:dyDescent="0.25">
      <c r="A160" s="23"/>
      <c r="B160" s="44"/>
      <c r="C160" s="45" t="s">
        <v>11</v>
      </c>
      <c r="D160" s="148">
        <v>25068249</v>
      </c>
      <c r="E160" s="65">
        <f t="shared" si="14"/>
        <v>1.0073354901873444E-2</v>
      </c>
      <c r="F160" s="143">
        <v>128.10618316993873</v>
      </c>
      <c r="G160" s="121"/>
      <c r="H160" s="90"/>
      <c r="I160" s="27"/>
      <c r="J160" s="90"/>
      <c r="K160" s="90"/>
      <c r="L160" s="7"/>
      <c r="M160" s="7"/>
      <c r="N160" s="7"/>
      <c r="O160" s="7"/>
      <c r="P160" s="7"/>
      <c r="Q160" s="7"/>
      <c r="R160" s="7"/>
      <c r="S160" s="7"/>
      <c r="T160" s="7"/>
      <c r="U160" s="7"/>
      <c r="V160" s="7"/>
      <c r="W160" s="7"/>
      <c r="X160" s="7"/>
      <c r="Y160" s="7"/>
      <c r="Z160" s="7"/>
      <c r="AA160" s="7"/>
      <c r="AB160" s="7"/>
      <c r="AC160" s="9"/>
      <c r="AD160" s="23"/>
      <c r="AE160" s="23"/>
    </row>
    <row r="161" spans="1:31" x14ac:dyDescent="0.2">
      <c r="A161" s="23"/>
      <c r="B161" s="40">
        <v>2021</v>
      </c>
      <c r="C161" s="41" t="s">
        <v>1</v>
      </c>
      <c r="D161" s="146">
        <v>25067585</v>
      </c>
      <c r="E161" s="66">
        <f t="shared" si="14"/>
        <v>-2.6487689666732095E-5</v>
      </c>
      <c r="F161" s="141">
        <v>127.98285548655602</v>
      </c>
      <c r="G161" s="121"/>
      <c r="H161" s="90"/>
      <c r="I161" s="27"/>
      <c r="J161" s="90"/>
      <c r="K161" s="90"/>
      <c r="L161" s="7"/>
      <c r="M161" s="7"/>
      <c r="N161" s="7"/>
      <c r="O161" s="7"/>
      <c r="P161" s="7"/>
      <c r="Q161" s="7"/>
      <c r="R161" s="7"/>
      <c r="S161" s="7"/>
      <c r="T161" s="7"/>
      <c r="U161" s="7"/>
      <c r="V161" s="7"/>
      <c r="W161" s="7"/>
      <c r="X161" s="7"/>
      <c r="Y161" s="7"/>
      <c r="Z161" s="7"/>
      <c r="AA161" s="7"/>
      <c r="AB161" s="7"/>
      <c r="AC161" s="9"/>
      <c r="AD161" s="23"/>
      <c r="AE161" s="23"/>
    </row>
    <row r="162" spans="1:31" x14ac:dyDescent="0.2">
      <c r="A162" s="23"/>
      <c r="B162" s="42"/>
      <c r="C162" s="43" t="s">
        <v>33</v>
      </c>
      <c r="D162" s="147">
        <v>25029680</v>
      </c>
      <c r="E162" s="33">
        <f t="shared" si="14"/>
        <v>-1.5121121559974471E-3</v>
      </c>
      <c r="F162" s="142">
        <v>127.66980198736925</v>
      </c>
      <c r="G162" s="121"/>
      <c r="H162" s="90"/>
      <c r="I162" s="27"/>
      <c r="J162" s="90"/>
      <c r="K162" s="90"/>
      <c r="L162" s="7"/>
      <c r="M162" s="7"/>
      <c r="N162" s="7"/>
      <c r="O162" s="7"/>
      <c r="P162" s="7"/>
      <c r="Q162" s="7"/>
      <c r="R162" s="7"/>
      <c r="S162" s="7"/>
      <c r="T162" s="7"/>
      <c r="U162" s="7"/>
      <c r="V162" s="7"/>
      <c r="W162" s="7"/>
      <c r="X162" s="7"/>
      <c r="Y162" s="7"/>
      <c r="Z162" s="7"/>
      <c r="AA162" s="7"/>
      <c r="AB162" s="7"/>
      <c r="AC162" s="9"/>
      <c r="AD162" s="23"/>
      <c r="AE162" s="23"/>
    </row>
    <row r="163" spans="1:31" x14ac:dyDescent="0.2">
      <c r="A163" s="23"/>
      <c r="B163" s="42"/>
      <c r="C163" s="43" t="s">
        <v>2</v>
      </c>
      <c r="D163" s="147">
        <v>25439907</v>
      </c>
      <c r="E163" s="33">
        <f t="shared" si="14"/>
        <v>1.6389622240476021E-2</v>
      </c>
      <c r="F163" s="142">
        <v>129.64100076746573</v>
      </c>
      <c r="G163" s="121"/>
      <c r="H163" s="90"/>
      <c r="I163" s="27"/>
      <c r="J163" s="90"/>
      <c r="K163" s="90"/>
      <c r="L163" s="7"/>
      <c r="M163" s="7"/>
      <c r="N163" s="7"/>
      <c r="O163" s="7"/>
      <c r="P163" s="7"/>
      <c r="Q163" s="7"/>
      <c r="R163" s="7"/>
      <c r="S163" s="7"/>
      <c r="T163" s="7"/>
      <c r="U163" s="7"/>
      <c r="V163" s="7"/>
      <c r="W163" s="7"/>
      <c r="X163" s="7"/>
      <c r="Y163" s="7"/>
      <c r="Z163" s="7"/>
      <c r="AA163" s="7"/>
      <c r="AB163" s="7"/>
      <c r="AC163" s="9"/>
      <c r="AD163" s="23"/>
      <c r="AE163" s="23"/>
    </row>
    <row r="164" spans="1:31" x14ac:dyDescent="0.2">
      <c r="A164" s="23"/>
      <c r="B164" s="42"/>
      <c r="C164" s="43" t="s">
        <v>3</v>
      </c>
      <c r="D164" s="147">
        <v>25384910</v>
      </c>
      <c r="E164" s="33">
        <f t="shared" ref="E164:E169" si="15">+D164/D163-1</f>
        <v>-2.1618396639578874E-3</v>
      </c>
      <c r="F164" s="142">
        <v>129.23996474335507</v>
      </c>
      <c r="G164" s="121"/>
      <c r="H164" s="90"/>
      <c r="I164" s="27"/>
      <c r="J164" s="90"/>
      <c r="K164" s="90"/>
      <c r="L164" s="7"/>
      <c r="M164" s="7"/>
      <c r="N164" s="7"/>
      <c r="O164" s="7"/>
      <c r="P164" s="7"/>
      <c r="Q164" s="7"/>
      <c r="R164" s="7"/>
      <c r="S164" s="7"/>
      <c r="T164" s="7"/>
      <c r="U164" s="7"/>
      <c r="V164" s="7"/>
      <c r="W164" s="7"/>
      <c r="X164" s="7"/>
      <c r="Y164" s="7"/>
      <c r="Z164" s="7"/>
      <c r="AA164" s="7"/>
      <c r="AB164" s="7"/>
      <c r="AC164" s="9"/>
      <c r="AD164" s="23"/>
      <c r="AE164" s="23"/>
    </row>
    <row r="165" spans="1:31" x14ac:dyDescent="0.2">
      <c r="A165" s="23"/>
      <c r="B165" s="42"/>
      <c r="C165" s="43" t="s">
        <v>4</v>
      </c>
      <c r="D165" s="147">
        <v>25627223</v>
      </c>
      <c r="E165" s="33">
        <f t="shared" si="15"/>
        <v>9.5455528500987263E-3</v>
      </c>
      <c r="F165" s="142">
        <v>130.3519332967285</v>
      </c>
      <c r="G165" s="121"/>
      <c r="H165" s="90"/>
      <c r="I165" s="27"/>
      <c r="J165" s="90"/>
      <c r="K165" s="90"/>
      <c r="L165" s="7"/>
      <c r="M165" s="7"/>
      <c r="N165" s="7"/>
      <c r="O165" s="7"/>
      <c r="P165" s="7"/>
      <c r="Q165" s="7"/>
      <c r="R165" s="7"/>
      <c r="S165" s="7"/>
      <c r="T165" s="7"/>
      <c r="U165" s="7"/>
      <c r="V165" s="7"/>
      <c r="W165" s="7"/>
      <c r="X165" s="7"/>
      <c r="Y165" s="7"/>
      <c r="Z165" s="7"/>
      <c r="AA165" s="7"/>
      <c r="AB165" s="7"/>
      <c r="AC165" s="9"/>
      <c r="AD165" s="23"/>
      <c r="AE165" s="23"/>
    </row>
    <row r="166" spans="1:31" x14ac:dyDescent="0.2">
      <c r="A166" s="23"/>
      <c r="B166" s="42"/>
      <c r="C166" s="43" t="s">
        <v>5</v>
      </c>
      <c r="D166" s="147">
        <v>25700791</v>
      </c>
      <c r="E166" s="33">
        <f t="shared" si="15"/>
        <v>2.8706973049712481E-3</v>
      </c>
      <c r="F166" s="142">
        <v>130.60431398688996</v>
      </c>
      <c r="G166" s="121"/>
      <c r="H166" s="90"/>
      <c r="I166" s="27"/>
      <c r="J166" s="90"/>
      <c r="K166" s="90"/>
      <c r="L166" s="7"/>
      <c r="M166" s="7"/>
      <c r="N166" s="7"/>
      <c r="O166" s="7"/>
      <c r="P166" s="7"/>
      <c r="Q166" s="7"/>
      <c r="R166" s="7"/>
      <c r="S166" s="7"/>
      <c r="T166" s="7"/>
      <c r="U166" s="7"/>
      <c r="V166" s="7"/>
      <c r="W166" s="7"/>
      <c r="X166" s="7"/>
      <c r="Y166" s="7"/>
      <c r="Z166" s="7"/>
      <c r="AA166" s="7"/>
      <c r="AB166" s="7"/>
      <c r="AC166" s="9"/>
      <c r="AD166" s="23"/>
      <c r="AE166" s="23"/>
    </row>
    <row r="167" spans="1:31" x14ac:dyDescent="0.2">
      <c r="A167" s="23"/>
      <c r="B167" s="42"/>
      <c r="C167" s="43" t="s">
        <v>6</v>
      </c>
      <c r="D167" s="147">
        <v>25839858</v>
      </c>
      <c r="E167" s="33">
        <f t="shared" si="15"/>
        <v>5.4110007742562694E-3</v>
      </c>
      <c r="F167" s="142">
        <v>131.22754512457101</v>
      </c>
      <c r="G167" s="121"/>
      <c r="H167" s="90"/>
      <c r="I167" s="27"/>
      <c r="J167" s="90"/>
      <c r="K167" s="90"/>
      <c r="L167" s="7"/>
      <c r="M167" s="7"/>
      <c r="N167" s="7"/>
      <c r="O167" s="7"/>
      <c r="P167" s="7"/>
      <c r="Q167" s="7"/>
      <c r="R167" s="7"/>
      <c r="S167" s="7"/>
      <c r="T167" s="7"/>
      <c r="U167" s="7"/>
      <c r="V167" s="7"/>
      <c r="W167" s="7"/>
      <c r="X167" s="7"/>
      <c r="Y167" s="7"/>
      <c r="Z167" s="7"/>
      <c r="AA167" s="7"/>
      <c r="AB167" s="7"/>
      <c r="AC167" s="9"/>
      <c r="AD167" s="23"/>
      <c r="AE167" s="23"/>
    </row>
    <row r="168" spans="1:31" x14ac:dyDescent="0.2">
      <c r="A168" s="23"/>
      <c r="B168" s="42"/>
      <c r="C168" s="43" t="s">
        <v>7</v>
      </c>
      <c r="D168" s="147">
        <v>26028095</v>
      </c>
      <c r="E168" s="33">
        <f t="shared" si="15"/>
        <v>7.2847536546059022E-3</v>
      </c>
      <c r="F168" s="142">
        <v>132.09953532714965</v>
      </c>
      <c r="G168" s="121"/>
      <c r="H168" s="90"/>
      <c r="I168" s="27"/>
      <c r="J168" s="90"/>
      <c r="K168" s="90"/>
      <c r="L168" s="7"/>
      <c r="M168" s="7"/>
      <c r="N168" s="7"/>
      <c r="O168" s="7"/>
      <c r="P168" s="7"/>
      <c r="Q168" s="7"/>
      <c r="R168" s="7"/>
      <c r="S168" s="7"/>
      <c r="T168" s="7"/>
      <c r="U168" s="7"/>
      <c r="V168" s="7"/>
      <c r="W168" s="7"/>
      <c r="X168" s="7"/>
      <c r="Y168" s="7"/>
      <c r="Z168" s="7"/>
      <c r="AA168" s="7"/>
      <c r="AB168" s="7"/>
      <c r="AC168" s="9"/>
      <c r="AD168" s="23"/>
      <c r="AE168" s="23"/>
    </row>
    <row r="169" spans="1:31" ht="13.5" thickBot="1" x14ac:dyDescent="0.25">
      <c r="A169" s="23"/>
      <c r="B169" s="44"/>
      <c r="C169" s="45" t="s">
        <v>8</v>
      </c>
      <c r="D169" s="148">
        <v>26073870</v>
      </c>
      <c r="E169" s="65">
        <f t="shared" si="15"/>
        <v>1.7586765377950453E-3</v>
      </c>
      <c r="F169" s="143">
        <v>132.24784467247332</v>
      </c>
      <c r="G169" s="121"/>
      <c r="H169" s="90"/>
      <c r="I169" s="27"/>
      <c r="J169" s="90"/>
      <c r="K169" s="90"/>
      <c r="L169" s="7"/>
      <c r="M169" s="7"/>
      <c r="N169" s="7"/>
      <c r="O169" s="7"/>
      <c r="P169" s="7"/>
      <c r="Q169" s="7"/>
      <c r="R169" s="7"/>
      <c r="S169" s="7"/>
      <c r="T169" s="7"/>
      <c r="U169" s="7"/>
      <c r="V169" s="7"/>
      <c r="W169" s="7"/>
      <c r="X169" s="7"/>
      <c r="Y169" s="7"/>
      <c r="Z169" s="7"/>
      <c r="AA169" s="7"/>
      <c r="AB169" s="7"/>
      <c r="AC169" s="9"/>
      <c r="AD169" s="23"/>
      <c r="AE169" s="23"/>
    </row>
    <row r="170" spans="1:31" ht="13.5" thickBot="1" x14ac:dyDescent="0.25">
      <c r="A170" s="23"/>
      <c r="B170" s="106"/>
      <c r="C170" s="106"/>
      <c r="D170" s="7"/>
      <c r="E170" s="17"/>
      <c r="F170" s="13"/>
      <c r="G170" s="121"/>
      <c r="H170" s="90"/>
      <c r="I170" s="27"/>
      <c r="J170" s="90"/>
      <c r="K170" s="90"/>
      <c r="L170" s="7"/>
      <c r="M170" s="7"/>
      <c r="N170" s="7"/>
      <c r="O170" s="7"/>
      <c r="P170" s="7"/>
      <c r="Q170" s="7"/>
      <c r="R170" s="7"/>
      <c r="S170" s="7"/>
      <c r="T170" s="7"/>
      <c r="U170" s="7"/>
      <c r="V170" s="7"/>
      <c r="W170" s="7"/>
      <c r="X170" s="7"/>
      <c r="Y170" s="7"/>
      <c r="Z170" s="7"/>
      <c r="AA170" s="7"/>
      <c r="AB170" s="7"/>
      <c r="AC170" s="9"/>
      <c r="AD170" s="23"/>
      <c r="AE170" s="23"/>
    </row>
    <row r="171" spans="1:31" ht="13.5" thickBot="1" x14ac:dyDescent="0.25">
      <c r="A171" s="23"/>
      <c r="B171" s="210" t="s">
        <v>75</v>
      </c>
      <c r="C171" s="188"/>
      <c r="D171" s="189">
        <f>+D169/D160-1</f>
        <v>4.0115326762551362E-2</v>
      </c>
      <c r="E171" s="189"/>
      <c r="F171" s="190">
        <f>+F169/F160-1</f>
        <v>3.2329911016398594E-2</v>
      </c>
      <c r="G171" s="121"/>
      <c r="H171" s="90"/>
      <c r="I171" s="27"/>
      <c r="J171" s="90"/>
      <c r="K171" s="90"/>
      <c r="L171" s="7"/>
      <c r="M171" s="7"/>
      <c r="N171" s="7"/>
      <c r="O171" s="7"/>
      <c r="P171" s="7"/>
      <c r="Q171" s="7"/>
      <c r="R171" s="7"/>
      <c r="S171" s="7"/>
      <c r="T171" s="7"/>
      <c r="U171" s="7"/>
      <c r="V171" s="7"/>
      <c r="W171" s="7"/>
      <c r="X171" s="7"/>
      <c r="Y171" s="7"/>
      <c r="Z171" s="7"/>
      <c r="AA171" s="7"/>
      <c r="AB171" s="7"/>
      <c r="AC171" s="9"/>
      <c r="AD171" s="23"/>
      <c r="AE171" s="23"/>
    </row>
    <row r="172" spans="1:31" ht="13.5" thickBot="1" x14ac:dyDescent="0.25">
      <c r="A172" s="23"/>
      <c r="B172" s="210" t="s">
        <v>76</v>
      </c>
      <c r="C172" s="188"/>
      <c r="D172" s="189">
        <f>+D169/D157-1</f>
        <v>5.9103114645498334E-2</v>
      </c>
      <c r="E172" s="189"/>
      <c r="F172" s="190">
        <f>+F169/F157-1</f>
        <v>4.822036043471134E-2</v>
      </c>
      <c r="G172" s="121"/>
      <c r="H172" s="90"/>
      <c r="I172" s="27"/>
      <c r="J172" s="90"/>
      <c r="K172" s="90"/>
      <c r="L172" s="7"/>
      <c r="M172" s="7"/>
      <c r="N172" s="7"/>
      <c r="O172" s="7"/>
      <c r="P172" s="7"/>
      <c r="Q172" s="7"/>
      <c r="R172" s="7"/>
      <c r="S172" s="7"/>
      <c r="T172" s="7"/>
      <c r="U172" s="7"/>
      <c r="V172" s="7"/>
      <c r="W172" s="7"/>
      <c r="X172" s="7"/>
      <c r="Y172" s="7"/>
      <c r="Z172" s="7"/>
      <c r="AA172" s="7"/>
      <c r="AB172" s="7"/>
      <c r="AC172" s="9"/>
      <c r="AD172" s="23"/>
      <c r="AE172" s="23"/>
    </row>
    <row r="173" spans="1:31" x14ac:dyDescent="0.2">
      <c r="A173" s="23"/>
      <c r="B173" s="109"/>
      <c r="C173" s="110"/>
      <c r="D173" s="7"/>
      <c r="E173" s="17"/>
      <c r="F173" s="13"/>
      <c r="G173" s="121"/>
      <c r="H173" s="90"/>
      <c r="I173" s="27"/>
      <c r="J173" s="90"/>
      <c r="K173" s="90"/>
      <c r="L173" s="7"/>
      <c r="M173" s="7"/>
      <c r="N173" s="7"/>
      <c r="O173" s="7"/>
      <c r="P173" s="7"/>
      <c r="Q173" s="7"/>
      <c r="R173" s="7"/>
      <c r="S173" s="7"/>
      <c r="T173" s="7"/>
      <c r="U173" s="7"/>
      <c r="V173" s="7"/>
      <c r="W173" s="7"/>
      <c r="X173" s="7"/>
      <c r="Y173" s="7"/>
      <c r="Z173" s="7"/>
      <c r="AA173" s="7"/>
      <c r="AB173" s="7"/>
      <c r="AC173" s="9"/>
      <c r="AD173" s="23"/>
      <c r="AE173" s="23"/>
    </row>
    <row r="174" spans="1:31" x14ac:dyDescent="0.2">
      <c r="A174" s="23"/>
      <c r="B174" s="61" t="s">
        <v>27</v>
      </c>
      <c r="C174" s="27"/>
      <c r="D174" s="94"/>
      <c r="E174" s="27"/>
      <c r="F174" s="27"/>
      <c r="G174" s="27"/>
      <c r="H174" s="27"/>
      <c r="I174" s="27"/>
      <c r="J174" s="27"/>
      <c r="K174" s="23"/>
      <c r="L174" s="23"/>
      <c r="M174" s="23"/>
      <c r="N174" s="23"/>
      <c r="O174" s="23"/>
      <c r="P174" s="23"/>
      <c r="Q174" s="23"/>
      <c r="R174" s="23"/>
      <c r="S174" s="23"/>
      <c r="T174" s="23"/>
      <c r="U174" s="23"/>
      <c r="V174" s="23"/>
      <c r="W174" s="23"/>
      <c r="X174" s="23"/>
      <c r="Y174" s="23"/>
      <c r="Z174" s="23"/>
      <c r="AA174" s="23"/>
      <c r="AB174" s="23"/>
      <c r="AC174" s="4"/>
      <c r="AD174" s="23"/>
      <c r="AE174" s="23"/>
    </row>
    <row r="175" spans="1:31" x14ac:dyDescent="0.2">
      <c r="A175" s="23"/>
      <c r="B175" s="27"/>
      <c r="C175" s="27"/>
      <c r="D175" s="38"/>
      <c r="E175" s="27"/>
      <c r="F175" s="27"/>
      <c r="G175" s="27"/>
      <c r="H175" s="27"/>
      <c r="I175" s="27"/>
      <c r="J175" s="27"/>
      <c r="K175" s="23"/>
      <c r="L175" s="23"/>
      <c r="M175" s="23"/>
      <c r="N175" s="23"/>
      <c r="O175" s="23"/>
      <c r="P175" s="23"/>
      <c r="Q175" s="23"/>
      <c r="R175" s="23"/>
      <c r="S175" s="23"/>
      <c r="T175" s="23"/>
      <c r="U175" s="23"/>
      <c r="V175" s="23"/>
      <c r="W175" s="23"/>
      <c r="X175" s="23"/>
      <c r="Y175" s="23"/>
      <c r="Z175" s="23"/>
      <c r="AA175" s="23"/>
      <c r="AB175" s="23"/>
      <c r="AC175" s="23"/>
      <c r="AD175" s="23"/>
      <c r="AE175" s="23"/>
    </row>
    <row r="176" spans="1:31" x14ac:dyDescent="0.2">
      <c r="A176" s="23"/>
      <c r="B176" s="27"/>
      <c r="C176" s="27"/>
      <c r="D176" s="38"/>
      <c r="E176" s="27"/>
      <c r="F176" s="27"/>
      <c r="G176" s="27"/>
      <c r="H176" s="27"/>
      <c r="I176" s="27"/>
      <c r="J176" s="12"/>
      <c r="K176" s="8"/>
      <c r="L176" s="8"/>
      <c r="M176" s="23"/>
      <c r="N176" s="23"/>
      <c r="O176" s="23"/>
      <c r="P176" s="23"/>
      <c r="Q176" s="23"/>
      <c r="R176" s="23"/>
      <c r="S176" s="23"/>
      <c r="T176" s="23"/>
      <c r="U176" s="23"/>
      <c r="V176" s="23"/>
      <c r="W176" s="23"/>
      <c r="X176" s="23"/>
      <c r="Y176" s="23"/>
      <c r="Z176" s="23"/>
      <c r="AA176" s="23"/>
      <c r="AB176" s="23"/>
      <c r="AC176" s="23"/>
      <c r="AD176" s="23"/>
      <c r="AE176" s="23"/>
    </row>
    <row r="177" spans="1:31" x14ac:dyDescent="0.2">
      <c r="A177" s="23"/>
      <c r="B177" s="27"/>
      <c r="C177" s="27"/>
      <c r="D177" s="38"/>
      <c r="E177" s="27"/>
      <c r="F177" s="27"/>
      <c r="G177" s="27"/>
      <c r="H177" s="27"/>
      <c r="I177" s="27"/>
      <c r="J177" s="12"/>
      <c r="K177" s="8"/>
      <c r="L177" s="8"/>
      <c r="M177" s="23"/>
      <c r="N177" s="23"/>
      <c r="O177" s="23"/>
      <c r="P177" s="23"/>
      <c r="Q177" s="23"/>
      <c r="R177" s="23"/>
      <c r="S177" s="23"/>
      <c r="T177" s="23"/>
      <c r="U177" s="23"/>
      <c r="V177" s="23"/>
      <c r="W177" s="23"/>
      <c r="X177" s="23"/>
      <c r="Y177" s="23"/>
      <c r="Z177" s="23"/>
      <c r="AA177" s="23"/>
      <c r="AB177" s="23"/>
      <c r="AC177" s="23"/>
      <c r="AD177" s="23"/>
      <c r="AE177" s="23"/>
    </row>
    <row r="178" spans="1:31" x14ac:dyDescent="0.2">
      <c r="A178" s="23"/>
      <c r="B178" s="27"/>
      <c r="C178" s="27"/>
      <c r="D178" s="38"/>
      <c r="E178" s="27"/>
      <c r="F178" s="27"/>
      <c r="G178" s="27"/>
      <c r="H178" s="27"/>
      <c r="I178" s="27"/>
      <c r="J178" s="12"/>
      <c r="K178" s="8"/>
      <c r="L178" s="8"/>
      <c r="M178" s="23"/>
      <c r="N178" s="23"/>
      <c r="O178" s="23"/>
      <c r="P178" s="23"/>
      <c r="Q178" s="23"/>
      <c r="R178" s="23"/>
      <c r="S178" s="23"/>
      <c r="T178" s="23"/>
      <c r="U178" s="23"/>
      <c r="V178" s="23"/>
      <c r="W178" s="23"/>
      <c r="X178" s="23"/>
      <c r="Y178" s="23"/>
      <c r="Z178" s="23"/>
      <c r="AA178" s="23"/>
      <c r="AB178" s="23"/>
      <c r="AC178" s="23"/>
      <c r="AD178" s="23"/>
      <c r="AE178" s="23"/>
    </row>
    <row r="179" spans="1:31" x14ac:dyDescent="0.2">
      <c r="A179" s="23"/>
      <c r="B179" s="27"/>
      <c r="C179" s="27"/>
      <c r="D179" s="38"/>
      <c r="E179" s="27"/>
      <c r="F179" s="27"/>
      <c r="G179" s="27"/>
      <c r="H179" s="27"/>
      <c r="I179" s="27"/>
      <c r="J179" s="12"/>
      <c r="K179" s="8"/>
      <c r="L179" s="8"/>
      <c r="M179" s="23"/>
      <c r="N179" s="23"/>
      <c r="O179" s="23"/>
      <c r="P179" s="23"/>
      <c r="Q179" s="23"/>
      <c r="R179" s="23"/>
      <c r="S179" s="23"/>
      <c r="T179" s="23"/>
      <c r="U179" s="23"/>
      <c r="V179" s="23"/>
      <c r="W179" s="23"/>
      <c r="X179" s="23"/>
      <c r="Y179" s="23"/>
      <c r="Z179" s="23"/>
      <c r="AA179" s="23"/>
      <c r="AB179" s="23"/>
      <c r="AC179" s="23"/>
      <c r="AD179" s="23"/>
      <c r="AE179" s="23"/>
    </row>
    <row r="180" spans="1:31" x14ac:dyDescent="0.2">
      <c r="A180" s="23"/>
      <c r="B180" s="27"/>
      <c r="C180" s="27"/>
      <c r="D180" s="38"/>
      <c r="E180" s="27"/>
      <c r="F180" s="27"/>
      <c r="G180" s="27"/>
      <c r="H180" s="27"/>
      <c r="I180" s="27"/>
      <c r="J180" s="12"/>
      <c r="K180" s="8"/>
      <c r="L180" s="8"/>
      <c r="M180" s="23"/>
      <c r="N180" s="23"/>
      <c r="O180" s="23"/>
      <c r="P180" s="23"/>
      <c r="Q180" s="23"/>
      <c r="R180" s="23"/>
      <c r="S180" s="23"/>
      <c r="T180" s="23"/>
      <c r="U180" s="23"/>
      <c r="V180" s="23"/>
      <c r="W180" s="23"/>
      <c r="X180" s="23"/>
      <c r="Y180" s="23"/>
      <c r="Z180" s="23"/>
      <c r="AA180" s="23"/>
      <c r="AB180" s="23"/>
      <c r="AC180" s="23"/>
      <c r="AD180" s="23"/>
      <c r="AE180" s="23"/>
    </row>
    <row r="181" spans="1:31" x14ac:dyDescent="0.2">
      <c r="A181" s="23"/>
      <c r="B181" s="27"/>
      <c r="C181" s="27"/>
      <c r="D181" s="38"/>
      <c r="E181" s="27"/>
      <c r="F181" s="27"/>
      <c r="G181" s="27"/>
      <c r="H181" s="27"/>
      <c r="I181" s="27"/>
      <c r="J181" s="12"/>
      <c r="K181" s="8"/>
      <c r="L181" s="8"/>
      <c r="M181" s="23"/>
      <c r="N181" s="23"/>
      <c r="O181" s="23"/>
      <c r="P181" s="23"/>
      <c r="Q181" s="23"/>
      <c r="R181" s="23"/>
      <c r="S181" s="23"/>
      <c r="T181" s="23"/>
      <c r="U181" s="23"/>
      <c r="V181" s="23"/>
      <c r="W181" s="23"/>
      <c r="X181" s="23"/>
      <c r="Y181" s="23"/>
      <c r="Z181" s="23"/>
      <c r="AA181" s="23"/>
      <c r="AB181" s="23"/>
      <c r="AC181" s="23"/>
      <c r="AD181" s="23"/>
      <c r="AE181" s="23"/>
    </row>
    <row r="182" spans="1:31" x14ac:dyDescent="0.2">
      <c r="A182" s="23"/>
      <c r="B182" s="27"/>
      <c r="C182" s="27"/>
      <c r="D182" s="38"/>
      <c r="E182" s="27"/>
      <c r="F182" s="27"/>
      <c r="G182" s="27"/>
      <c r="H182" s="27"/>
      <c r="I182" s="27"/>
      <c r="J182" s="12"/>
      <c r="K182" s="8"/>
      <c r="L182" s="8"/>
      <c r="M182" s="23"/>
      <c r="N182" s="23"/>
      <c r="O182" s="23"/>
      <c r="P182" s="23"/>
      <c r="Q182" s="23"/>
      <c r="R182" s="23"/>
      <c r="S182" s="23"/>
      <c r="T182" s="23"/>
      <c r="U182" s="23"/>
      <c r="V182" s="23"/>
      <c r="W182" s="23"/>
      <c r="X182" s="23"/>
      <c r="Y182" s="23"/>
      <c r="Z182" s="23"/>
      <c r="AA182" s="23"/>
      <c r="AB182" s="23"/>
      <c r="AC182" s="23"/>
      <c r="AD182" s="23"/>
      <c r="AE182" s="23"/>
    </row>
    <row r="183" spans="1:31" x14ac:dyDescent="0.2">
      <c r="A183" s="23"/>
      <c r="B183" s="27"/>
      <c r="C183" s="27"/>
      <c r="D183" s="38"/>
      <c r="E183" s="27"/>
      <c r="F183" s="27"/>
      <c r="G183" s="27"/>
      <c r="H183" s="27"/>
      <c r="I183" s="27"/>
      <c r="J183" s="12"/>
      <c r="K183" s="8"/>
      <c r="L183" s="8"/>
      <c r="M183" s="23"/>
      <c r="N183" s="23"/>
      <c r="O183" s="23"/>
      <c r="P183" s="23"/>
      <c r="Q183" s="23"/>
      <c r="R183" s="23"/>
      <c r="S183" s="23"/>
      <c r="T183" s="23"/>
      <c r="U183" s="23"/>
      <c r="V183" s="23"/>
      <c r="W183" s="23"/>
      <c r="X183" s="23"/>
      <c r="Y183" s="23"/>
      <c r="Z183" s="23"/>
      <c r="AA183" s="23"/>
      <c r="AB183" s="23"/>
      <c r="AC183" s="23"/>
      <c r="AD183" s="23"/>
      <c r="AE183" s="23"/>
    </row>
    <row r="184" spans="1:31" x14ac:dyDescent="0.2">
      <c r="A184" s="23"/>
      <c r="B184" s="27"/>
      <c r="C184" s="27"/>
      <c r="D184" s="38"/>
      <c r="E184" s="27"/>
      <c r="F184" s="27"/>
      <c r="G184" s="27"/>
      <c r="H184" s="27"/>
      <c r="I184" s="27"/>
      <c r="J184" s="12"/>
      <c r="K184" s="8"/>
      <c r="L184" s="8"/>
      <c r="M184" s="23"/>
      <c r="N184" s="23"/>
      <c r="O184" s="23"/>
      <c r="P184" s="23"/>
      <c r="Q184" s="23"/>
      <c r="R184" s="23"/>
      <c r="S184" s="23"/>
      <c r="T184" s="23"/>
      <c r="U184" s="23"/>
      <c r="V184" s="23"/>
      <c r="W184" s="23"/>
      <c r="X184" s="23"/>
      <c r="Y184" s="23"/>
      <c r="Z184" s="23"/>
      <c r="AA184" s="23"/>
      <c r="AB184" s="23"/>
      <c r="AC184" s="23"/>
      <c r="AD184" s="23"/>
      <c r="AE184" s="23"/>
    </row>
    <row r="185" spans="1:31" x14ac:dyDescent="0.2">
      <c r="A185" s="23"/>
      <c r="B185" s="27"/>
      <c r="C185" s="27"/>
      <c r="D185" s="38"/>
      <c r="E185" s="27"/>
      <c r="F185" s="27"/>
      <c r="G185" s="27"/>
      <c r="H185" s="27"/>
      <c r="I185" s="27"/>
      <c r="J185" s="12"/>
      <c r="K185" s="8"/>
      <c r="L185" s="8"/>
      <c r="M185" s="23"/>
      <c r="N185" s="23"/>
      <c r="O185" s="23"/>
      <c r="P185" s="23"/>
      <c r="Q185" s="23"/>
      <c r="R185" s="23"/>
      <c r="S185" s="23"/>
      <c r="T185" s="23"/>
      <c r="U185" s="23"/>
      <c r="V185" s="23"/>
      <c r="W185" s="23"/>
      <c r="X185" s="23"/>
      <c r="Y185" s="23"/>
      <c r="Z185" s="23"/>
      <c r="AA185" s="23"/>
      <c r="AB185" s="23"/>
      <c r="AC185" s="23"/>
      <c r="AD185" s="23"/>
      <c r="AE185" s="23"/>
    </row>
    <row r="186" spans="1:31" x14ac:dyDescent="0.2">
      <c r="A186" s="23"/>
      <c r="B186" s="27"/>
      <c r="C186" s="27"/>
      <c r="D186" s="38"/>
      <c r="E186" s="27"/>
      <c r="F186" s="27"/>
      <c r="G186" s="27"/>
      <c r="H186" s="27"/>
      <c r="I186" s="27"/>
      <c r="J186" s="12"/>
      <c r="K186" s="8"/>
      <c r="L186" s="8"/>
      <c r="M186" s="23"/>
      <c r="N186" s="23"/>
      <c r="O186" s="23"/>
      <c r="P186" s="23"/>
      <c r="Q186" s="23"/>
      <c r="R186" s="23"/>
      <c r="S186" s="23"/>
      <c r="T186" s="23"/>
      <c r="U186" s="23"/>
      <c r="V186" s="23"/>
      <c r="W186" s="23"/>
      <c r="X186" s="23"/>
      <c r="Y186" s="23"/>
      <c r="Z186" s="23"/>
      <c r="AA186" s="23"/>
      <c r="AB186" s="23"/>
      <c r="AC186" s="23"/>
      <c r="AD186" s="23"/>
      <c r="AE186" s="23"/>
    </row>
    <row r="187" spans="1:31" x14ac:dyDescent="0.2">
      <c r="A187" s="23"/>
      <c r="B187" s="27"/>
      <c r="C187" s="27"/>
      <c r="D187" s="38"/>
      <c r="E187" s="27"/>
      <c r="F187" s="27"/>
      <c r="G187" s="27"/>
      <c r="H187" s="27"/>
      <c r="I187" s="27"/>
      <c r="J187" s="12"/>
      <c r="K187" s="8"/>
      <c r="L187" s="8"/>
      <c r="M187" s="23"/>
      <c r="N187" s="23"/>
      <c r="O187" s="23"/>
      <c r="P187" s="23"/>
      <c r="Q187" s="23"/>
      <c r="R187" s="23"/>
      <c r="S187" s="23"/>
      <c r="T187" s="23"/>
      <c r="U187" s="23"/>
      <c r="V187" s="23"/>
      <c r="W187" s="23"/>
      <c r="X187" s="23"/>
      <c r="Y187" s="23"/>
      <c r="Z187" s="23"/>
      <c r="AA187" s="23"/>
      <c r="AB187" s="23"/>
      <c r="AC187" s="23"/>
      <c r="AD187" s="23"/>
      <c r="AE187" s="23"/>
    </row>
    <row r="188" spans="1:31" x14ac:dyDescent="0.2">
      <c r="A188" s="23"/>
      <c r="B188" s="27"/>
      <c r="C188" s="27"/>
      <c r="D188" s="38"/>
      <c r="E188" s="27"/>
      <c r="F188" s="27"/>
      <c r="G188" s="27"/>
      <c r="H188" s="27"/>
      <c r="I188" s="27"/>
      <c r="J188" s="12"/>
      <c r="K188" s="8"/>
      <c r="L188" s="8"/>
      <c r="M188" s="23"/>
      <c r="N188" s="23"/>
      <c r="O188" s="23"/>
      <c r="P188" s="23"/>
      <c r="Q188" s="23"/>
      <c r="R188" s="23"/>
      <c r="S188" s="23"/>
      <c r="T188" s="23"/>
      <c r="U188" s="23"/>
      <c r="V188" s="23"/>
      <c r="W188" s="23"/>
      <c r="X188" s="23"/>
      <c r="Y188" s="23"/>
      <c r="Z188" s="23"/>
      <c r="AA188" s="23"/>
      <c r="AB188" s="23"/>
      <c r="AC188" s="23"/>
      <c r="AD188" s="23"/>
      <c r="AE188" s="23"/>
    </row>
    <row r="189" spans="1:31" x14ac:dyDescent="0.2">
      <c r="A189" s="23"/>
      <c r="B189" s="27"/>
      <c r="C189" s="27"/>
      <c r="D189" s="38"/>
      <c r="E189" s="27"/>
      <c r="F189" s="27"/>
      <c r="G189" s="27"/>
      <c r="H189" s="27"/>
      <c r="I189" s="27"/>
      <c r="J189" s="12"/>
      <c r="K189" s="8"/>
      <c r="L189" s="8"/>
      <c r="M189" s="23"/>
      <c r="N189" s="23"/>
      <c r="O189" s="23"/>
      <c r="P189" s="23"/>
      <c r="Q189" s="23"/>
      <c r="R189" s="23"/>
      <c r="S189" s="23"/>
      <c r="T189" s="23"/>
      <c r="U189" s="23"/>
      <c r="V189" s="23"/>
      <c r="W189" s="23"/>
      <c r="X189" s="23"/>
      <c r="Y189" s="23"/>
      <c r="Z189" s="23"/>
      <c r="AA189" s="23"/>
      <c r="AB189" s="23"/>
      <c r="AC189" s="23"/>
      <c r="AD189" s="23"/>
      <c r="AE189" s="23"/>
    </row>
    <row r="190" spans="1:31" x14ac:dyDescent="0.2">
      <c r="A190" s="23"/>
      <c r="B190" s="27"/>
      <c r="C190" s="27"/>
      <c r="D190" s="38"/>
      <c r="E190" s="27"/>
      <c r="F190" s="27"/>
      <c r="G190" s="27"/>
      <c r="H190" s="27"/>
      <c r="I190" s="27"/>
      <c r="J190" s="12"/>
      <c r="K190" s="8"/>
      <c r="L190" s="8"/>
      <c r="M190" s="23"/>
      <c r="N190" s="23"/>
      <c r="O190" s="23"/>
      <c r="P190" s="23"/>
      <c r="Q190" s="23"/>
      <c r="R190" s="23"/>
      <c r="S190" s="23"/>
      <c r="T190" s="23"/>
      <c r="U190" s="23"/>
      <c r="V190" s="23"/>
      <c r="W190" s="23"/>
      <c r="X190" s="23"/>
      <c r="Y190" s="23"/>
      <c r="Z190" s="23"/>
      <c r="AA190" s="23"/>
      <c r="AB190" s="23"/>
      <c r="AC190" s="23"/>
      <c r="AD190" s="23"/>
      <c r="AE190" s="23"/>
    </row>
    <row r="191" spans="1:31" x14ac:dyDescent="0.2">
      <c r="A191" s="23"/>
      <c r="B191" s="27"/>
      <c r="C191" s="27"/>
      <c r="D191" s="38"/>
      <c r="E191" s="27"/>
      <c r="F191" s="27"/>
      <c r="G191" s="27"/>
      <c r="H191" s="27"/>
      <c r="I191" s="27"/>
      <c r="J191" s="12"/>
      <c r="K191" s="8"/>
      <c r="L191" s="8"/>
      <c r="M191" s="23"/>
      <c r="N191" s="23"/>
      <c r="O191" s="23"/>
      <c r="P191" s="23"/>
      <c r="Q191" s="23"/>
      <c r="R191" s="23"/>
      <c r="S191" s="23"/>
      <c r="T191" s="23"/>
      <c r="U191" s="23"/>
      <c r="V191" s="23"/>
      <c r="W191" s="23"/>
      <c r="X191" s="23"/>
      <c r="Y191" s="23"/>
      <c r="Z191" s="23"/>
      <c r="AA191" s="23"/>
      <c r="AB191" s="23"/>
      <c r="AC191" s="23"/>
      <c r="AD191" s="23"/>
      <c r="AE191" s="23"/>
    </row>
    <row r="192" spans="1:31" x14ac:dyDescent="0.2">
      <c r="A192" s="23"/>
      <c r="B192" s="27"/>
      <c r="C192" s="27"/>
      <c r="D192" s="38"/>
      <c r="E192" s="27"/>
      <c r="F192" s="27"/>
      <c r="G192" s="27"/>
      <c r="H192" s="27"/>
      <c r="I192" s="27"/>
      <c r="J192" s="12"/>
      <c r="K192" s="8"/>
      <c r="L192" s="8"/>
      <c r="M192" s="23"/>
      <c r="N192" s="23"/>
      <c r="O192" s="23"/>
      <c r="P192" s="23"/>
      <c r="Q192" s="23"/>
      <c r="R192" s="23"/>
      <c r="S192" s="23"/>
      <c r="T192" s="23"/>
      <c r="U192" s="23"/>
      <c r="V192" s="23"/>
      <c r="W192" s="23"/>
      <c r="X192" s="23"/>
      <c r="Y192" s="23"/>
      <c r="Z192" s="23"/>
      <c r="AA192" s="23"/>
      <c r="AB192" s="23"/>
      <c r="AC192" s="23"/>
      <c r="AD192" s="23"/>
      <c r="AE192" s="23"/>
    </row>
    <row r="193" spans="1:31" x14ac:dyDescent="0.2">
      <c r="A193" s="23"/>
      <c r="B193" s="27"/>
      <c r="C193" s="27"/>
      <c r="D193" s="38"/>
      <c r="E193" s="27"/>
      <c r="F193" s="27"/>
      <c r="G193" s="27"/>
      <c r="H193" s="27"/>
      <c r="I193" s="27"/>
      <c r="J193" s="12"/>
      <c r="K193" s="8"/>
      <c r="L193" s="8"/>
      <c r="M193" s="23"/>
      <c r="N193" s="23"/>
      <c r="O193" s="23"/>
      <c r="P193" s="23"/>
      <c r="Q193" s="23"/>
      <c r="R193" s="23"/>
      <c r="S193" s="23"/>
      <c r="T193" s="23"/>
      <c r="U193" s="23"/>
      <c r="V193" s="23"/>
      <c r="W193" s="23"/>
      <c r="X193" s="23"/>
      <c r="Y193" s="23"/>
      <c r="Z193" s="23"/>
      <c r="AA193" s="23"/>
      <c r="AB193" s="23"/>
      <c r="AC193" s="23"/>
      <c r="AD193" s="23"/>
      <c r="AE193" s="23"/>
    </row>
    <row r="194" spans="1:31" x14ac:dyDescent="0.2">
      <c r="A194" s="23"/>
      <c r="B194" s="27"/>
      <c r="C194" s="27"/>
      <c r="D194" s="38"/>
      <c r="E194" s="27"/>
      <c r="F194" s="27"/>
      <c r="G194" s="27"/>
      <c r="H194" s="27"/>
      <c r="I194" s="27"/>
      <c r="J194" s="12"/>
      <c r="K194" s="8"/>
      <c r="L194" s="8"/>
      <c r="M194" s="23"/>
      <c r="N194" s="23"/>
      <c r="O194" s="23"/>
      <c r="P194" s="23"/>
      <c r="Q194" s="23"/>
      <c r="R194" s="23"/>
      <c r="S194" s="23"/>
      <c r="T194" s="23"/>
      <c r="U194" s="23"/>
      <c r="V194" s="23"/>
      <c r="W194" s="23"/>
      <c r="X194" s="23"/>
      <c r="Y194" s="23"/>
      <c r="Z194" s="23"/>
      <c r="AA194" s="23"/>
      <c r="AB194" s="23"/>
      <c r="AC194" s="23"/>
      <c r="AD194" s="23"/>
      <c r="AE194" s="23"/>
    </row>
    <row r="195" spans="1:31" x14ac:dyDescent="0.2">
      <c r="A195" s="23"/>
      <c r="B195" s="27"/>
      <c r="C195" s="27"/>
      <c r="D195" s="38"/>
      <c r="E195" s="27"/>
      <c r="F195" s="27"/>
      <c r="G195" s="27"/>
      <c r="H195" s="27"/>
      <c r="I195" s="27"/>
      <c r="J195" s="12"/>
      <c r="K195" s="8"/>
      <c r="L195" s="8"/>
      <c r="M195" s="23"/>
      <c r="N195" s="23"/>
      <c r="O195" s="23"/>
      <c r="P195" s="23"/>
      <c r="Q195" s="23"/>
      <c r="R195" s="23"/>
      <c r="S195" s="23"/>
      <c r="T195" s="23"/>
      <c r="U195" s="23"/>
      <c r="V195" s="23"/>
      <c r="W195" s="23"/>
      <c r="X195" s="23"/>
      <c r="Y195" s="23"/>
      <c r="Z195" s="23"/>
      <c r="AA195" s="23"/>
      <c r="AB195" s="23"/>
      <c r="AC195" s="23"/>
      <c r="AD195" s="23"/>
      <c r="AE195" s="23"/>
    </row>
    <row r="196" spans="1:31" x14ac:dyDescent="0.2">
      <c r="A196" s="23"/>
      <c r="B196" s="27"/>
      <c r="C196" s="27"/>
      <c r="D196" s="38"/>
      <c r="E196" s="27"/>
      <c r="F196" s="27"/>
      <c r="G196" s="27"/>
      <c r="H196" s="27"/>
      <c r="I196" s="27"/>
      <c r="J196" s="12"/>
      <c r="K196" s="8"/>
      <c r="L196" s="8"/>
      <c r="M196" s="23"/>
      <c r="N196" s="23"/>
      <c r="O196" s="23"/>
      <c r="P196" s="23"/>
      <c r="Q196" s="23"/>
      <c r="R196" s="23"/>
      <c r="S196" s="23"/>
      <c r="T196" s="23"/>
      <c r="U196" s="23"/>
      <c r="V196" s="23"/>
      <c r="W196" s="23"/>
      <c r="X196" s="23"/>
      <c r="Y196" s="23"/>
      <c r="Z196" s="23"/>
      <c r="AA196" s="23"/>
      <c r="AB196" s="23"/>
      <c r="AC196" s="23"/>
      <c r="AD196" s="23"/>
      <c r="AE196" s="23"/>
    </row>
    <row r="197" spans="1:31" x14ac:dyDescent="0.2">
      <c r="A197" s="23"/>
      <c r="B197" s="27"/>
      <c r="C197" s="27"/>
      <c r="D197" s="38"/>
      <c r="E197" s="27"/>
      <c r="F197" s="27"/>
      <c r="G197" s="27"/>
      <c r="H197" s="27"/>
      <c r="I197" s="27"/>
      <c r="J197" s="12"/>
      <c r="K197" s="8"/>
      <c r="L197" s="8"/>
      <c r="M197" s="23"/>
      <c r="N197" s="23"/>
      <c r="O197" s="23"/>
      <c r="P197" s="23"/>
      <c r="Q197" s="23"/>
      <c r="R197" s="23"/>
      <c r="S197" s="23"/>
      <c r="T197" s="23"/>
      <c r="U197" s="23"/>
      <c r="V197" s="23"/>
      <c r="W197" s="23"/>
      <c r="X197" s="23"/>
      <c r="Y197" s="23"/>
      <c r="Z197" s="23"/>
      <c r="AA197" s="23"/>
      <c r="AB197" s="23"/>
      <c r="AC197" s="23"/>
      <c r="AD197" s="23"/>
      <c r="AE197" s="23"/>
    </row>
    <row r="198" spans="1:31" x14ac:dyDescent="0.2">
      <c r="A198" s="23"/>
      <c r="B198" s="27"/>
      <c r="C198" s="27"/>
      <c r="D198" s="38"/>
      <c r="E198" s="27"/>
      <c r="F198" s="27"/>
      <c r="G198" s="27"/>
      <c r="H198" s="27"/>
      <c r="I198" s="27"/>
      <c r="J198" s="12"/>
      <c r="K198" s="8"/>
      <c r="L198" s="8"/>
      <c r="M198" s="23"/>
      <c r="N198" s="23"/>
      <c r="O198" s="23"/>
      <c r="P198" s="23"/>
      <c r="Q198" s="23"/>
      <c r="R198" s="23"/>
      <c r="S198" s="23"/>
      <c r="T198" s="23"/>
      <c r="U198" s="23"/>
      <c r="V198" s="23"/>
      <c r="W198" s="23"/>
      <c r="X198" s="23"/>
      <c r="Y198" s="23"/>
      <c r="Z198" s="23"/>
      <c r="AA198" s="23"/>
      <c r="AB198" s="23"/>
      <c r="AC198" s="23"/>
      <c r="AD198" s="23"/>
      <c r="AE198" s="23"/>
    </row>
    <row r="199" spans="1:31" x14ac:dyDescent="0.2">
      <c r="A199" s="23"/>
      <c r="B199" s="27"/>
      <c r="C199" s="27"/>
      <c r="D199" s="38"/>
      <c r="E199" s="27"/>
      <c r="F199" s="27"/>
      <c r="G199" s="27"/>
      <c r="H199" s="27"/>
      <c r="I199" s="27"/>
      <c r="J199" s="12"/>
      <c r="K199" s="8"/>
      <c r="L199" s="8"/>
      <c r="M199" s="23"/>
      <c r="N199" s="23"/>
      <c r="O199" s="23"/>
      <c r="P199" s="23"/>
      <c r="Q199" s="23"/>
      <c r="R199" s="23"/>
      <c r="S199" s="23"/>
      <c r="T199" s="23"/>
      <c r="U199" s="23"/>
      <c r="V199" s="23"/>
      <c r="W199" s="23"/>
      <c r="X199" s="23"/>
      <c r="Y199" s="23"/>
      <c r="Z199" s="23"/>
      <c r="AA199" s="23"/>
      <c r="AB199" s="23"/>
      <c r="AC199" s="23"/>
      <c r="AD199" s="23"/>
      <c r="AE199" s="23"/>
    </row>
    <row r="200" spans="1:31" x14ac:dyDescent="0.2">
      <c r="A200" s="23"/>
      <c r="B200" s="27"/>
      <c r="C200" s="27"/>
      <c r="D200" s="38"/>
      <c r="E200" s="27"/>
      <c r="F200" s="27"/>
      <c r="G200" s="27"/>
      <c r="H200" s="27"/>
      <c r="I200" s="27"/>
      <c r="J200" s="12"/>
      <c r="K200" s="8"/>
      <c r="L200" s="8"/>
      <c r="M200" s="23"/>
      <c r="N200" s="23"/>
      <c r="O200" s="23"/>
      <c r="P200" s="23"/>
      <c r="Q200" s="23"/>
      <c r="R200" s="23"/>
      <c r="S200" s="23"/>
      <c r="T200" s="23"/>
      <c r="U200" s="23"/>
      <c r="V200" s="23"/>
      <c r="W200" s="23"/>
      <c r="X200" s="23"/>
      <c r="Y200" s="23"/>
      <c r="Z200" s="23"/>
      <c r="AA200" s="23"/>
      <c r="AB200" s="23"/>
      <c r="AC200" s="23"/>
      <c r="AD200" s="23"/>
      <c r="AE200" s="23"/>
    </row>
    <row r="201" spans="1:31" x14ac:dyDescent="0.2">
      <c r="A201" s="23"/>
      <c r="B201" s="27"/>
      <c r="C201" s="27"/>
      <c r="D201" s="27"/>
      <c r="E201" s="27"/>
      <c r="F201" s="27"/>
      <c r="G201" s="27"/>
      <c r="H201" s="27"/>
      <c r="I201" s="27"/>
      <c r="J201" s="27"/>
      <c r="K201" s="23"/>
      <c r="L201" s="23"/>
      <c r="M201" s="23"/>
      <c r="N201" s="23"/>
      <c r="O201" s="23"/>
      <c r="P201" s="23"/>
      <c r="Q201" s="23"/>
      <c r="R201" s="23"/>
      <c r="S201" s="23"/>
      <c r="T201" s="23"/>
      <c r="U201" s="23"/>
      <c r="V201" s="23"/>
      <c r="W201" s="23"/>
      <c r="X201" s="23"/>
      <c r="Y201" s="23"/>
      <c r="Z201" s="23"/>
      <c r="AA201" s="23"/>
      <c r="AB201" s="23"/>
      <c r="AC201" s="23"/>
      <c r="AD201" s="23"/>
      <c r="AE201" s="23"/>
    </row>
    <row r="202" spans="1:31" hidden="1" x14ac:dyDescent="0.2">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row>
    <row r="203" spans="1:31" hidden="1" x14ac:dyDescent="0.2"/>
    <row r="204" spans="1:31" hidden="1" x14ac:dyDescent="0.2">
      <c r="F204" s="28"/>
      <c r="G204" s="28"/>
    </row>
    <row r="205" spans="1:31" hidden="1" x14ac:dyDescent="0.2"/>
    <row r="206" spans="1:31" hidden="1" x14ac:dyDescent="0.2"/>
    <row r="207" spans="1:31" hidden="1" x14ac:dyDescent="0.2"/>
    <row r="208" spans="1:31"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sheetData>
  <phoneticPr fontId="0" type="noConversion"/>
  <hyperlinks>
    <hyperlink ref="B5" location="ÍNDICE!A1" display="&lt;&lt; VOLVER"/>
    <hyperlink ref="B174" location="ÍNDICE!A1" display="&lt;&lt; VOLVER"/>
  </hyperlinks>
  <printOptions horizontalCentered="1"/>
  <pageMargins left="0.78740157480314965" right="0.78740157480314965" top="0.98425196850393704" bottom="0.98425196850393704" header="0" footer="0"/>
  <pageSetup paperSize="9" scale="81" orientation="portrait" r:id="rId1"/>
  <headerFooter alignWithMargins="0"/>
  <ignoredErrors>
    <ignoredError sqref="E13:E14 E17:E2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33"/>
  <sheetViews>
    <sheetView showGridLines="0" topLeftCell="A148" zoomScaleNormal="100" zoomScaleSheetLayoutView="100" workbookViewId="0">
      <selection activeCell="K167" sqref="K167:K169"/>
    </sheetView>
  </sheetViews>
  <sheetFormatPr baseColWidth="10" defaultColWidth="0" defaultRowHeight="12.75" zeroHeight="1" x14ac:dyDescent="0.2"/>
  <cols>
    <col min="1" max="1" width="18.42578125" customWidth="1"/>
    <col min="2" max="2" width="13.28515625" customWidth="1"/>
    <col min="3" max="3" width="7.42578125" customWidth="1"/>
    <col min="4" max="4" width="16.140625" customWidth="1"/>
    <col min="5" max="5" width="11.42578125" customWidth="1"/>
    <col min="6" max="7" width="12.42578125" bestFit="1" customWidth="1"/>
    <col min="8" max="8" width="11.140625" customWidth="1"/>
    <col min="9" max="11" width="13.42578125" customWidth="1"/>
    <col min="12" max="12" width="19.5703125" customWidth="1"/>
    <col min="13" max="13" width="24.42578125" customWidth="1"/>
    <col min="14" max="24" width="3" customWidth="1"/>
    <col min="25" max="30" width="3" hidden="1" customWidth="1"/>
    <col min="31" max="31" width="13.28515625" hidden="1" customWidth="1"/>
    <col min="32" max="32" width="5.42578125" hidden="1" customWidth="1"/>
    <col min="33" max="255" width="3" hidden="1" customWidth="1"/>
  </cols>
  <sheetData>
    <row r="1" spans="1:33" s="24" customFormat="1" ht="33.7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row>
    <row r="2" spans="1:33" s="3" customFormat="1" ht="12.75" customHeight="1" x14ac:dyDescent="0.2">
      <c r="A2" s="2"/>
      <c r="B2" s="186" t="s">
        <v>12</v>
      </c>
      <c r="C2" s="2"/>
      <c r="D2" s="36"/>
      <c r="E2" s="36"/>
      <c r="F2" s="36"/>
      <c r="G2" s="2"/>
      <c r="H2" s="2"/>
      <c r="I2" s="2"/>
      <c r="J2" s="2"/>
      <c r="K2" s="2"/>
      <c r="L2" s="2"/>
      <c r="M2" s="2"/>
      <c r="N2" s="2"/>
      <c r="O2" s="2"/>
      <c r="P2" s="2"/>
      <c r="Q2" s="2"/>
      <c r="R2" s="2"/>
      <c r="S2" s="2"/>
      <c r="T2" s="2"/>
      <c r="U2" s="2"/>
      <c r="V2" s="2"/>
      <c r="W2" s="2"/>
      <c r="X2" s="2"/>
      <c r="Y2" s="2"/>
      <c r="Z2" s="2"/>
      <c r="AA2" s="2"/>
      <c r="AB2" s="2"/>
      <c r="AC2" s="2"/>
      <c r="AD2" s="2"/>
      <c r="AE2" s="2"/>
      <c r="AF2" s="2"/>
      <c r="AG2" s="2"/>
    </row>
    <row r="3" spans="1:33" s="3" customFormat="1" ht="10.5" customHeight="1" x14ac:dyDescent="0.2">
      <c r="A3" s="2"/>
      <c r="B3" s="186" t="s">
        <v>49</v>
      </c>
      <c r="C3" s="2"/>
      <c r="D3" s="36"/>
      <c r="E3" s="36"/>
      <c r="F3" s="36"/>
      <c r="G3" s="2"/>
      <c r="H3" s="2"/>
      <c r="I3" s="2"/>
      <c r="J3" s="2"/>
      <c r="K3" s="2"/>
      <c r="L3" s="2"/>
      <c r="M3" s="2"/>
      <c r="N3" s="2"/>
      <c r="O3" s="2"/>
      <c r="P3" s="2"/>
      <c r="Q3" s="2"/>
      <c r="R3" s="2"/>
      <c r="S3" s="2"/>
      <c r="T3" s="2"/>
      <c r="U3" s="2"/>
      <c r="V3" s="2"/>
      <c r="W3" s="2"/>
      <c r="X3" s="2"/>
      <c r="Y3" s="2"/>
      <c r="Z3" s="2"/>
      <c r="AA3" s="2"/>
      <c r="AB3" s="2"/>
      <c r="AC3" s="2"/>
      <c r="AD3" s="2"/>
      <c r="AE3" s="2"/>
      <c r="AF3" s="2"/>
      <c r="AG3" s="2"/>
    </row>
    <row r="4" spans="1:33" s="3" customFormat="1" ht="10.5" customHeight="1" x14ac:dyDescent="0.2">
      <c r="A4" s="2"/>
      <c r="B4" s="35"/>
      <c r="C4" s="2"/>
      <c r="D4" s="36"/>
      <c r="E4" s="36"/>
      <c r="F4" s="36"/>
      <c r="G4" s="2"/>
      <c r="H4" s="2"/>
      <c r="I4" s="2"/>
      <c r="J4" s="2"/>
      <c r="K4" s="2"/>
      <c r="L4" s="2"/>
      <c r="M4" s="2"/>
      <c r="N4" s="2"/>
      <c r="O4" s="2"/>
      <c r="P4" s="2"/>
      <c r="Q4" s="2"/>
      <c r="R4" s="2"/>
      <c r="S4" s="2"/>
      <c r="T4" s="2"/>
      <c r="U4" s="2"/>
      <c r="V4" s="2"/>
      <c r="W4" s="2"/>
      <c r="X4" s="2"/>
      <c r="Y4" s="2"/>
      <c r="Z4" s="2"/>
      <c r="AA4" s="2"/>
      <c r="AB4" s="2"/>
      <c r="AC4" s="2"/>
      <c r="AD4" s="2"/>
      <c r="AE4" s="2"/>
      <c r="AF4" s="2"/>
      <c r="AG4" s="2"/>
    </row>
    <row r="5" spans="1:33" s="24" customFormat="1" ht="28.5" customHeight="1" thickBot="1" x14ac:dyDescent="0.25">
      <c r="A5" s="23"/>
      <c r="B5" s="61" t="s">
        <v>27</v>
      </c>
      <c r="C5" s="23"/>
      <c r="D5" s="23"/>
      <c r="E5" s="23"/>
      <c r="F5" s="23"/>
      <c r="G5" s="23"/>
      <c r="H5" s="23"/>
      <c r="I5" s="23"/>
      <c r="J5" s="23"/>
      <c r="K5" s="23"/>
      <c r="L5" s="23"/>
      <c r="M5" s="23"/>
      <c r="N5" s="23"/>
      <c r="O5" s="23"/>
      <c r="P5" s="23"/>
      <c r="Q5" s="23"/>
      <c r="R5" s="23"/>
      <c r="S5" s="23"/>
      <c r="T5" s="23"/>
      <c r="U5" s="23"/>
      <c r="V5" s="23"/>
      <c r="W5" s="23"/>
      <c r="X5" s="23"/>
      <c r="Y5" s="23"/>
      <c r="Z5" s="4"/>
      <c r="AA5" s="23"/>
      <c r="AB5" s="23"/>
      <c r="AC5" s="23"/>
      <c r="AD5" s="23"/>
      <c r="AE5" s="23"/>
      <c r="AF5" s="23"/>
      <c r="AG5" s="23"/>
    </row>
    <row r="6" spans="1:33" ht="36.75" thickBot="1" x14ac:dyDescent="0.25">
      <c r="A6" s="1"/>
      <c r="B6" s="175" t="s">
        <v>13</v>
      </c>
      <c r="C6" s="176" t="s">
        <v>19</v>
      </c>
      <c r="D6" s="177" t="s">
        <v>16</v>
      </c>
      <c r="E6" s="178" t="s">
        <v>21</v>
      </c>
      <c r="F6" s="178" t="s">
        <v>22</v>
      </c>
      <c r="G6" s="178" t="s">
        <v>17</v>
      </c>
      <c r="H6" s="178" t="s">
        <v>23</v>
      </c>
      <c r="I6" s="179" t="s">
        <v>24</v>
      </c>
      <c r="J6" s="182" t="s">
        <v>71</v>
      </c>
      <c r="K6" s="5"/>
      <c r="L6" s="5"/>
      <c r="M6" s="5"/>
      <c r="N6" s="5"/>
      <c r="O6" s="5"/>
      <c r="P6" s="5"/>
      <c r="Q6" s="5"/>
      <c r="R6" s="5"/>
      <c r="S6" s="5"/>
      <c r="T6" s="5"/>
      <c r="U6" s="5"/>
      <c r="V6" s="5"/>
      <c r="W6" s="5"/>
      <c r="X6" s="5"/>
      <c r="Y6" s="5"/>
      <c r="Z6" s="5"/>
      <c r="AA6" s="5"/>
      <c r="AB6" s="5"/>
      <c r="AC6" s="5"/>
      <c r="AD6" s="5"/>
      <c r="AE6" s="6"/>
      <c r="AF6" s="1"/>
      <c r="AG6" s="1"/>
    </row>
    <row r="7" spans="1:33" x14ac:dyDescent="0.2">
      <c r="A7" s="1"/>
      <c r="B7" s="42">
        <v>2000</v>
      </c>
      <c r="C7" s="43" t="s">
        <v>11</v>
      </c>
      <c r="D7" s="53">
        <v>1068130</v>
      </c>
      <c r="E7" s="153"/>
      <c r="F7" s="154">
        <v>6.8979562222309125</v>
      </c>
      <c r="G7" s="54">
        <v>2333395</v>
      </c>
      <c r="H7" s="153"/>
      <c r="I7" s="158">
        <v>15.069005232670646</v>
      </c>
      <c r="J7" s="151">
        <f>+D7+G7</f>
        <v>3401525</v>
      </c>
      <c r="K7" s="7"/>
      <c r="L7" s="7"/>
      <c r="M7" s="7"/>
      <c r="N7" s="7"/>
      <c r="O7" s="7"/>
      <c r="P7" s="7"/>
      <c r="Q7" s="7"/>
      <c r="R7" s="7"/>
      <c r="S7" s="7"/>
      <c r="T7" s="7"/>
      <c r="U7" s="7"/>
      <c r="V7" s="7"/>
      <c r="W7" s="7"/>
      <c r="X7" s="7"/>
      <c r="Y7" s="7"/>
      <c r="Z7" s="7"/>
      <c r="AA7" s="7"/>
      <c r="AB7" s="7"/>
      <c r="AC7" s="7"/>
      <c r="AD7" s="7"/>
      <c r="AE7" s="7"/>
      <c r="AF7" s="1"/>
      <c r="AG7" s="1"/>
    </row>
    <row r="8" spans="1:33" x14ac:dyDescent="0.2">
      <c r="A8" s="1"/>
      <c r="B8" s="42">
        <v>2001</v>
      </c>
      <c r="C8" s="43" t="s">
        <v>11</v>
      </c>
      <c r="D8" s="56">
        <v>1290852</v>
      </c>
      <c r="E8" s="33">
        <f t="shared" ref="E8:E17" si="0">(D8-D7)/D7</f>
        <v>0.20851581736305505</v>
      </c>
      <c r="F8" s="155">
        <v>8.2437091722769384</v>
      </c>
      <c r="G8" s="32">
        <v>3809931</v>
      </c>
      <c r="H8" s="33">
        <f t="shared" ref="H8:H13" si="1">(G8-G7)/G7</f>
        <v>0.63278441926891937</v>
      </c>
      <c r="I8" s="159">
        <v>24.331188339517038</v>
      </c>
      <c r="J8" s="152">
        <f t="shared" ref="J8:J77" si="2">+D8+G8</f>
        <v>5100783</v>
      </c>
      <c r="K8" s="7"/>
      <c r="L8" s="7"/>
      <c r="M8" s="7"/>
      <c r="N8" s="7"/>
      <c r="O8" s="7"/>
      <c r="P8" s="7"/>
      <c r="Q8" s="7"/>
      <c r="R8" s="7"/>
      <c r="S8" s="7"/>
      <c r="T8" s="7"/>
      <c r="U8" s="7"/>
      <c r="V8" s="7"/>
      <c r="W8" s="7"/>
      <c r="X8" s="7"/>
      <c r="Y8" s="7"/>
      <c r="Z8" s="7"/>
      <c r="AA8" s="7"/>
      <c r="AB8" s="7"/>
      <c r="AC8" s="7"/>
      <c r="AD8" s="7"/>
      <c r="AE8" s="7"/>
      <c r="AF8" s="1"/>
      <c r="AG8" s="1"/>
    </row>
    <row r="9" spans="1:33" x14ac:dyDescent="0.2">
      <c r="A9" s="1"/>
      <c r="B9" s="42">
        <v>2002</v>
      </c>
      <c r="C9" s="43" t="s">
        <v>11</v>
      </c>
      <c r="D9" s="56">
        <v>1382871</v>
      </c>
      <c r="E9" s="33">
        <f t="shared" si="0"/>
        <v>7.1285476568963752E-2</v>
      </c>
      <c r="F9" s="155">
        <v>8.7343647077021327</v>
      </c>
      <c r="G9" s="32">
        <v>4861439</v>
      </c>
      <c r="H9" s="33">
        <f t="shared" si="1"/>
        <v>0.27599134997457958</v>
      </c>
      <c r="I9" s="159">
        <v>30.705381217949292</v>
      </c>
      <c r="J9" s="152">
        <f t="shared" si="2"/>
        <v>6244310</v>
      </c>
      <c r="K9" s="7"/>
      <c r="L9" s="7"/>
      <c r="M9" s="7"/>
      <c r="N9" s="7"/>
      <c r="O9" s="7"/>
      <c r="P9" s="7"/>
      <c r="Q9" s="7"/>
      <c r="R9" s="7"/>
      <c r="S9" s="7"/>
      <c r="T9" s="7"/>
      <c r="U9" s="7"/>
      <c r="V9" s="7"/>
      <c r="W9" s="7"/>
      <c r="X9" s="7"/>
      <c r="Y9" s="7"/>
      <c r="Z9" s="7"/>
      <c r="AA9" s="7"/>
      <c r="AB9" s="7"/>
      <c r="AC9" s="7"/>
      <c r="AD9" s="7"/>
      <c r="AE9" s="7"/>
      <c r="AF9" s="1"/>
      <c r="AG9" s="1"/>
    </row>
    <row r="10" spans="1:33" x14ac:dyDescent="0.2">
      <c r="A10" s="46"/>
      <c r="B10" s="42">
        <v>2003</v>
      </c>
      <c r="C10" s="43" t="s">
        <v>11</v>
      </c>
      <c r="D10" s="56">
        <v>1473310</v>
      </c>
      <c r="E10" s="33">
        <f t="shared" si="0"/>
        <v>6.5399447960077253E-2</v>
      </c>
      <c r="F10" s="155">
        <v>9.2044893087799</v>
      </c>
      <c r="G10" s="32">
        <v>5794971</v>
      </c>
      <c r="H10" s="33">
        <f t="shared" si="1"/>
        <v>0.19202791601416783</v>
      </c>
      <c r="I10" s="159">
        <v>36.204022652523612</v>
      </c>
      <c r="J10" s="152">
        <f t="shared" si="2"/>
        <v>7268281</v>
      </c>
      <c r="K10" s="7"/>
      <c r="L10" s="7"/>
      <c r="M10" s="7"/>
      <c r="N10" s="7"/>
      <c r="O10" s="7"/>
      <c r="P10" s="7"/>
      <c r="Q10" s="7"/>
      <c r="R10" s="7"/>
      <c r="S10" s="7"/>
      <c r="T10" s="7"/>
      <c r="U10" s="7"/>
      <c r="V10" s="7"/>
      <c r="W10" s="7"/>
      <c r="X10" s="7"/>
      <c r="Y10" s="7"/>
      <c r="Z10" s="7"/>
      <c r="AA10" s="7"/>
      <c r="AB10" s="7"/>
      <c r="AC10" s="7"/>
      <c r="AD10" s="7"/>
      <c r="AE10" s="7"/>
      <c r="AF10" s="1"/>
      <c r="AG10" s="1"/>
    </row>
    <row r="11" spans="1:33" x14ac:dyDescent="0.2">
      <c r="A11" s="1"/>
      <c r="B11" s="42">
        <v>2004</v>
      </c>
      <c r="C11" s="43" t="s">
        <v>11</v>
      </c>
      <c r="D11" s="56">
        <v>1616653</v>
      </c>
      <c r="E11" s="33">
        <f t="shared" si="0"/>
        <v>9.7293169801331694E-2</v>
      </c>
      <c r="F11" s="155">
        <v>9.9914723607580687</v>
      </c>
      <c r="G11" s="32">
        <v>7644732</v>
      </c>
      <c r="H11" s="33">
        <f t="shared" si="1"/>
        <v>0.31920107969479056</v>
      </c>
      <c r="I11" s="159">
        <v>47.247076820692349</v>
      </c>
      <c r="J11" s="152">
        <f t="shared" si="2"/>
        <v>9261385</v>
      </c>
      <c r="K11" s="7"/>
      <c r="L11" s="7"/>
      <c r="M11" s="7"/>
      <c r="N11" s="7"/>
      <c r="O11" s="7"/>
      <c r="P11" s="7"/>
      <c r="Q11" s="7"/>
      <c r="R11" s="7"/>
      <c r="S11" s="7"/>
      <c r="T11" s="7"/>
      <c r="U11" s="7"/>
      <c r="V11" s="7"/>
      <c r="W11" s="7"/>
      <c r="X11" s="7"/>
      <c r="Y11" s="7"/>
      <c r="Z11" s="7"/>
      <c r="AA11" s="7"/>
      <c r="AB11" s="7"/>
      <c r="AC11" s="7"/>
      <c r="AD11" s="7"/>
      <c r="AE11" s="7"/>
      <c r="AF11" s="1"/>
      <c r="AG11" s="1"/>
    </row>
    <row r="12" spans="1:33" x14ac:dyDescent="0.2">
      <c r="A12" s="1"/>
      <c r="B12" s="42">
        <v>2005</v>
      </c>
      <c r="C12" s="43" t="s">
        <v>11</v>
      </c>
      <c r="D12" s="56">
        <v>1931459</v>
      </c>
      <c r="E12" s="33">
        <f t="shared" si="0"/>
        <v>0.19472700697057438</v>
      </c>
      <c r="F12" s="155">
        <v>11.813222233476056</v>
      </c>
      <c r="G12" s="32">
        <v>8638113</v>
      </c>
      <c r="H12" s="33">
        <f t="shared" si="1"/>
        <v>0.12994320795025907</v>
      </c>
      <c r="I12" s="159">
        <v>52.832572965244694</v>
      </c>
      <c r="J12" s="152">
        <f t="shared" si="2"/>
        <v>10569572</v>
      </c>
      <c r="K12" s="7"/>
      <c r="L12" s="7"/>
      <c r="M12" s="7"/>
      <c r="N12" s="7"/>
      <c r="O12" s="7"/>
      <c r="P12" s="7"/>
      <c r="Q12" s="7"/>
      <c r="R12" s="7"/>
      <c r="S12" s="7"/>
      <c r="T12" s="7"/>
      <c r="U12" s="7"/>
      <c r="V12" s="7"/>
      <c r="W12" s="7"/>
      <c r="X12" s="7"/>
      <c r="Y12" s="7"/>
      <c r="Z12" s="7"/>
      <c r="AA12" s="7"/>
      <c r="AB12" s="7"/>
      <c r="AC12" s="7"/>
      <c r="AD12" s="7"/>
      <c r="AE12" s="7"/>
      <c r="AF12" s="1"/>
      <c r="AG12" s="1"/>
    </row>
    <row r="13" spans="1:33" x14ac:dyDescent="0.2">
      <c r="A13" s="1"/>
      <c r="B13" s="42">
        <v>2006</v>
      </c>
      <c r="C13" s="43" t="s">
        <v>11</v>
      </c>
      <c r="D13" s="56">
        <v>2644224</v>
      </c>
      <c r="E13" s="33">
        <f t="shared" si="0"/>
        <v>0.36902931928661181</v>
      </c>
      <c r="F13" s="155">
        <v>16.01068192582256</v>
      </c>
      <c r="G13" s="32">
        <v>9806577</v>
      </c>
      <c r="H13" s="33">
        <f t="shared" si="1"/>
        <v>0.13526843189015936</v>
      </c>
      <c r="I13" s="159">
        <v>59.378473657332819</v>
      </c>
      <c r="J13" s="152">
        <f t="shared" si="2"/>
        <v>12450801</v>
      </c>
      <c r="K13" s="7"/>
      <c r="L13" s="7"/>
      <c r="M13" s="7"/>
      <c r="N13" s="7"/>
      <c r="O13" s="7"/>
      <c r="P13" s="7"/>
      <c r="Q13" s="7"/>
      <c r="R13" s="7"/>
      <c r="S13" s="7"/>
      <c r="T13" s="7"/>
      <c r="U13" s="7"/>
      <c r="V13" s="7"/>
      <c r="W13" s="7"/>
      <c r="X13" s="7"/>
      <c r="Y13" s="7"/>
      <c r="Z13" s="7"/>
      <c r="AA13" s="7"/>
      <c r="AB13" s="7"/>
      <c r="AC13" s="7"/>
      <c r="AD13" s="7"/>
      <c r="AE13" s="7"/>
      <c r="AF13" s="1"/>
      <c r="AG13" s="1"/>
    </row>
    <row r="14" spans="1:33" x14ac:dyDescent="0.2">
      <c r="A14" s="47"/>
      <c r="B14" s="42">
        <v>2007</v>
      </c>
      <c r="C14" s="43" t="s">
        <v>11</v>
      </c>
      <c r="D14" s="56">
        <v>3523166</v>
      </c>
      <c r="E14" s="33">
        <f t="shared" si="0"/>
        <v>0.33240073458224417</v>
      </c>
      <c r="F14" s="156">
        <v>21.121120773067322</v>
      </c>
      <c r="G14" s="150">
        <v>10432036</v>
      </c>
      <c r="H14" s="33">
        <f t="shared" ref="H14:H19" si="3">(G14-G13)/G13</f>
        <v>6.3779543055645205E-2</v>
      </c>
      <c r="I14" s="142">
        <v>62.539287749991367</v>
      </c>
      <c r="J14" s="152">
        <f t="shared" si="2"/>
        <v>13955202</v>
      </c>
      <c r="K14" s="7"/>
      <c r="L14" s="8"/>
      <c r="M14" s="8"/>
      <c r="N14" s="8"/>
      <c r="O14" s="8"/>
      <c r="P14" s="8"/>
      <c r="Q14" s="8"/>
      <c r="R14" s="8"/>
      <c r="S14" s="8"/>
      <c r="T14" s="8"/>
      <c r="U14" s="8"/>
      <c r="V14" s="8"/>
      <c r="W14" s="8"/>
      <c r="X14" s="8"/>
      <c r="Y14" s="8"/>
      <c r="Z14" s="8"/>
      <c r="AA14" s="8"/>
      <c r="AB14" s="8"/>
      <c r="AC14" s="8"/>
      <c r="AD14" s="8"/>
      <c r="AE14" s="8"/>
      <c r="AF14" s="1"/>
      <c r="AG14" s="1"/>
    </row>
    <row r="15" spans="1:33" x14ac:dyDescent="0.2">
      <c r="A15" s="47"/>
      <c r="B15" s="42">
        <v>2008</v>
      </c>
      <c r="C15" s="43" t="s">
        <v>11</v>
      </c>
      <c r="D15" s="56">
        <v>4033678</v>
      </c>
      <c r="E15" s="33">
        <f t="shared" si="0"/>
        <v>0.144901489171955</v>
      </c>
      <c r="F15" s="156">
        <v>23.944182213745112</v>
      </c>
      <c r="G15" s="32">
        <v>10762915</v>
      </c>
      <c r="H15" s="33">
        <f t="shared" si="3"/>
        <v>3.171758609728724E-2</v>
      </c>
      <c r="I15" s="142">
        <v>63.88938281911706</v>
      </c>
      <c r="J15" s="152">
        <f t="shared" si="2"/>
        <v>14796593</v>
      </c>
      <c r="K15" s="7"/>
      <c r="L15" s="8"/>
      <c r="M15" s="8"/>
      <c r="N15" s="8"/>
      <c r="O15" s="8"/>
      <c r="P15" s="8"/>
      <c r="Q15" s="8"/>
      <c r="R15" s="8"/>
      <c r="S15" s="8"/>
      <c r="T15" s="8"/>
      <c r="U15" s="8"/>
      <c r="V15" s="8"/>
      <c r="W15" s="8"/>
      <c r="X15" s="8"/>
      <c r="Y15" s="8"/>
      <c r="Z15" s="8"/>
      <c r="AA15" s="8"/>
      <c r="AB15" s="8"/>
      <c r="AC15" s="8"/>
      <c r="AD15" s="8"/>
      <c r="AE15" s="8"/>
      <c r="AF15" s="1"/>
      <c r="AG15" s="1"/>
    </row>
    <row r="16" spans="1:33" x14ac:dyDescent="0.2">
      <c r="A16" s="47"/>
      <c r="B16" s="42">
        <v>2009</v>
      </c>
      <c r="C16" s="43" t="s">
        <v>11</v>
      </c>
      <c r="D16" s="56">
        <v>4517200</v>
      </c>
      <c r="E16" s="33">
        <f t="shared" si="0"/>
        <v>0.11987124406063152</v>
      </c>
      <c r="F16" s="156">
        <v>26.553690233732972</v>
      </c>
      <c r="G16" s="32">
        <v>11933023</v>
      </c>
      <c r="H16" s="33">
        <f t="shared" si="3"/>
        <v>0.1087166441433385</v>
      </c>
      <c r="I16" s="142">
        <v>70.146505865140114</v>
      </c>
      <c r="J16" s="152">
        <f t="shared" si="2"/>
        <v>16450223</v>
      </c>
      <c r="K16" s="7"/>
      <c r="L16" s="8"/>
      <c r="M16" s="8"/>
      <c r="N16" s="8"/>
      <c r="O16" s="8"/>
      <c r="P16" s="8"/>
      <c r="Q16" s="8"/>
      <c r="R16" s="8"/>
      <c r="S16" s="8"/>
      <c r="T16" s="8"/>
      <c r="U16" s="8"/>
      <c r="V16" s="8"/>
      <c r="W16" s="8"/>
      <c r="X16" s="8"/>
      <c r="Y16" s="8"/>
      <c r="Z16" s="8"/>
      <c r="AA16" s="8"/>
      <c r="AB16" s="8"/>
      <c r="AC16" s="8"/>
      <c r="AD16" s="8"/>
      <c r="AE16" s="8"/>
      <c r="AF16" s="1"/>
      <c r="AG16" s="1"/>
    </row>
    <row r="17" spans="1:33" x14ac:dyDescent="0.2">
      <c r="A17" s="47"/>
      <c r="B17" s="42">
        <v>2010</v>
      </c>
      <c r="C17" s="43" t="s">
        <v>11</v>
      </c>
      <c r="D17" s="56">
        <f>+D40</f>
        <v>5786405</v>
      </c>
      <c r="E17" s="33">
        <f t="shared" si="0"/>
        <v>0.280971619587355</v>
      </c>
      <c r="F17" s="156">
        <f>+F40</f>
        <v>33.697995718161536</v>
      </c>
      <c r="G17" s="32">
        <f>+G40</f>
        <v>14065837</v>
      </c>
      <c r="H17" s="33">
        <f t="shared" si="3"/>
        <v>0.1787320782001342</v>
      </c>
      <c r="I17" s="142">
        <f>+I40</f>
        <v>81.91450736655284</v>
      </c>
      <c r="J17" s="152">
        <f t="shared" si="2"/>
        <v>19852242</v>
      </c>
      <c r="K17" s="7"/>
      <c r="L17" s="8"/>
      <c r="M17" s="8"/>
      <c r="N17" s="8"/>
      <c r="O17" s="8"/>
      <c r="P17" s="8"/>
      <c r="Q17" s="8"/>
      <c r="R17" s="8"/>
      <c r="S17" s="8"/>
      <c r="T17" s="8"/>
      <c r="U17" s="8"/>
      <c r="V17" s="8"/>
      <c r="W17" s="8"/>
      <c r="X17" s="8"/>
      <c r="Y17" s="8"/>
      <c r="Z17" s="8"/>
      <c r="AA17" s="8"/>
      <c r="AB17" s="8"/>
      <c r="AC17" s="8"/>
      <c r="AD17" s="8"/>
      <c r="AE17" s="8"/>
      <c r="AF17" s="1"/>
      <c r="AG17" s="1"/>
    </row>
    <row r="18" spans="1:33" x14ac:dyDescent="0.2">
      <c r="A18" s="47"/>
      <c r="B18" s="42">
        <v>2011</v>
      </c>
      <c r="C18" s="43" t="s">
        <v>11</v>
      </c>
      <c r="D18" s="56">
        <f>+D52</f>
        <v>6429681</v>
      </c>
      <c r="E18" s="33">
        <f t="shared" ref="E18:E23" si="4">(D18-D17)/D17</f>
        <v>0.11117023436831677</v>
      </c>
      <c r="F18" s="156">
        <f>+F52</f>
        <v>37.110999137689184</v>
      </c>
      <c r="G18" s="32">
        <f>+G52</f>
        <v>15885567</v>
      </c>
      <c r="H18" s="33">
        <f t="shared" si="3"/>
        <v>0.12937232245759708</v>
      </c>
      <c r="I18" s="142">
        <f>+I52</f>
        <v>91.688726585145318</v>
      </c>
      <c r="J18" s="152">
        <f t="shared" si="2"/>
        <v>22315248</v>
      </c>
      <c r="K18" s="7"/>
      <c r="L18" s="8"/>
      <c r="M18" s="8"/>
      <c r="N18" s="8"/>
      <c r="O18" s="8"/>
      <c r="P18" s="8"/>
      <c r="Q18" s="8"/>
      <c r="R18" s="8"/>
      <c r="S18" s="8"/>
      <c r="T18" s="8"/>
      <c r="U18" s="8"/>
      <c r="V18" s="8"/>
      <c r="W18" s="8"/>
      <c r="X18" s="8"/>
      <c r="Y18" s="8"/>
      <c r="Z18" s="8"/>
      <c r="AA18" s="8"/>
      <c r="AB18" s="8"/>
      <c r="AC18" s="8"/>
      <c r="AD18" s="8"/>
      <c r="AE18" s="8"/>
      <c r="AF18" s="1"/>
      <c r="AG18" s="1"/>
    </row>
    <row r="19" spans="1:33" x14ac:dyDescent="0.2">
      <c r="A19" s="47"/>
      <c r="B19" s="42">
        <v>2012</v>
      </c>
      <c r="C19" s="43" t="s">
        <v>11</v>
      </c>
      <c r="D19" s="56">
        <f>+D64</f>
        <v>6657716</v>
      </c>
      <c r="E19" s="33">
        <f t="shared" si="4"/>
        <v>3.5465989681292123E-2</v>
      </c>
      <c r="F19" s="156">
        <f>+F64</f>
        <v>38.088224798763221</v>
      </c>
      <c r="G19" s="32">
        <f>+G64</f>
        <v>17283257</v>
      </c>
      <c r="H19" s="33">
        <f t="shared" si="3"/>
        <v>8.7984898493078653E-2</v>
      </c>
      <c r="I19" s="142">
        <f>+I64</f>
        <v>98.876037648766939</v>
      </c>
      <c r="J19" s="152">
        <f t="shared" si="2"/>
        <v>23940973</v>
      </c>
      <c r="K19" s="7"/>
      <c r="L19" s="8"/>
      <c r="M19" s="8"/>
      <c r="N19" s="8"/>
      <c r="O19" s="8"/>
      <c r="P19" s="8"/>
      <c r="Q19" s="8"/>
      <c r="R19" s="8"/>
      <c r="S19" s="8"/>
      <c r="T19" s="8"/>
      <c r="U19" s="8"/>
      <c r="V19" s="8"/>
      <c r="W19" s="8"/>
      <c r="X19" s="8"/>
      <c r="Y19" s="8"/>
      <c r="Z19" s="8"/>
      <c r="AA19" s="8"/>
      <c r="AB19" s="8"/>
      <c r="AC19" s="8"/>
      <c r="AD19" s="8"/>
      <c r="AE19" s="8"/>
      <c r="AF19" s="1"/>
      <c r="AG19" s="1"/>
    </row>
    <row r="20" spans="1:33" x14ac:dyDescent="0.2">
      <c r="A20" s="47"/>
      <c r="B20" s="42">
        <v>2013</v>
      </c>
      <c r="C20" s="43" t="s">
        <v>11</v>
      </c>
      <c r="D20" s="56">
        <f>+D76</f>
        <v>7031350</v>
      </c>
      <c r="E20" s="33">
        <f t="shared" si="4"/>
        <v>5.6120447312561848E-2</v>
      </c>
      <c r="F20" s="156">
        <f>+F76</f>
        <v>39.874027934644865</v>
      </c>
      <c r="G20" s="32">
        <f>+G76</f>
        <v>16629989</v>
      </c>
      <c r="H20" s="33">
        <f t="shared" ref="H20:H26" si="5">(G20-G19)/G19</f>
        <v>-3.7797736850178183E-2</v>
      </c>
      <c r="I20" s="142">
        <f>+I76</f>
        <v>94.306875057967076</v>
      </c>
      <c r="J20" s="152">
        <f t="shared" si="2"/>
        <v>23661339</v>
      </c>
      <c r="K20" s="7"/>
      <c r="L20" s="8"/>
      <c r="M20" s="8"/>
      <c r="N20" s="8"/>
      <c r="O20" s="8"/>
      <c r="P20" s="8"/>
      <c r="Q20" s="8"/>
      <c r="R20" s="8"/>
      <c r="S20" s="8"/>
      <c r="T20" s="8"/>
      <c r="U20" s="8"/>
      <c r="V20" s="8"/>
      <c r="W20" s="8"/>
      <c r="X20" s="8"/>
      <c r="Y20" s="8"/>
      <c r="Z20" s="8"/>
      <c r="AA20" s="8"/>
      <c r="AB20" s="8"/>
      <c r="AC20" s="8"/>
      <c r="AD20" s="8"/>
      <c r="AE20" s="8"/>
      <c r="AF20" s="1"/>
      <c r="AG20" s="1"/>
    </row>
    <row r="21" spans="1:33" x14ac:dyDescent="0.2">
      <c r="A21" s="47"/>
      <c r="B21" s="42">
        <v>2014</v>
      </c>
      <c r="C21" s="43" t="s">
        <v>11</v>
      </c>
      <c r="D21" s="56">
        <f>+D88</f>
        <v>7375577</v>
      </c>
      <c r="E21" s="33">
        <f t="shared" si="4"/>
        <v>4.8956032625313776E-2</v>
      </c>
      <c r="F21" s="156">
        <f>+F88</f>
        <v>41.175057035553571</v>
      </c>
      <c r="G21" s="32">
        <f>+G88</f>
        <v>16305141</v>
      </c>
      <c r="H21" s="33">
        <f t="shared" si="5"/>
        <v>-1.953386740063388E-2</v>
      </c>
      <c r="I21" s="142">
        <f>+I88</f>
        <v>91.025435792717374</v>
      </c>
      <c r="J21" s="152">
        <f t="shared" si="2"/>
        <v>23680718</v>
      </c>
      <c r="K21" s="7"/>
      <c r="L21" s="8"/>
      <c r="M21" s="8"/>
      <c r="N21" s="8"/>
      <c r="O21" s="8"/>
      <c r="P21" s="8"/>
      <c r="Q21" s="8"/>
      <c r="R21" s="8"/>
      <c r="S21" s="8"/>
      <c r="T21" s="8"/>
      <c r="U21" s="8"/>
      <c r="V21" s="8"/>
      <c r="W21" s="8"/>
      <c r="X21" s="8"/>
      <c r="Y21" s="8"/>
      <c r="Z21" s="8"/>
      <c r="AA21" s="8"/>
      <c r="AB21" s="8"/>
      <c r="AC21" s="8"/>
      <c r="AD21" s="8"/>
      <c r="AE21" s="8"/>
      <c r="AF21" s="1"/>
      <c r="AG21" s="1"/>
    </row>
    <row r="22" spans="1:33" x14ac:dyDescent="0.2">
      <c r="A22" s="47"/>
      <c r="B22" s="42">
        <v>2015</v>
      </c>
      <c r="C22" s="43" t="s">
        <v>11</v>
      </c>
      <c r="D22" s="56">
        <f>+D100</f>
        <v>7638385</v>
      </c>
      <c r="E22" s="33">
        <f t="shared" si="4"/>
        <v>3.5632195284518081E-2</v>
      </c>
      <c r="F22" s="156">
        <f>+F100</f>
        <v>42.203014501430452</v>
      </c>
      <c r="G22" s="32">
        <f>+G100</f>
        <v>15567968</v>
      </c>
      <c r="H22" s="33">
        <f t="shared" si="5"/>
        <v>-4.5211077904815419E-2</v>
      </c>
      <c r="I22" s="142">
        <f>+I100</f>
        <v>86.014933688443989</v>
      </c>
      <c r="J22" s="152">
        <f t="shared" si="2"/>
        <v>23206353</v>
      </c>
      <c r="K22" s="7"/>
      <c r="L22" s="8"/>
      <c r="M22" s="8"/>
      <c r="N22" s="8"/>
      <c r="O22" s="8"/>
      <c r="P22" s="8"/>
      <c r="Q22" s="8"/>
      <c r="R22" s="8"/>
      <c r="S22" s="8"/>
      <c r="T22" s="8"/>
      <c r="U22" s="8"/>
      <c r="V22" s="8"/>
      <c r="W22" s="8"/>
      <c r="X22" s="8"/>
      <c r="Y22" s="8"/>
      <c r="Z22" s="8"/>
      <c r="AA22" s="8"/>
      <c r="AB22" s="8"/>
      <c r="AC22" s="8"/>
      <c r="AD22" s="8"/>
      <c r="AE22" s="8"/>
      <c r="AF22" s="1"/>
      <c r="AG22" s="1"/>
    </row>
    <row r="23" spans="1:33" x14ac:dyDescent="0.2">
      <c r="A23" s="47"/>
      <c r="B23" s="42">
        <v>2016</v>
      </c>
      <c r="C23" s="43" t="s">
        <v>11</v>
      </c>
      <c r="D23" s="56">
        <f>+D112</f>
        <v>8556131</v>
      </c>
      <c r="E23" s="33">
        <f t="shared" si="4"/>
        <v>0.12014922002491364</v>
      </c>
      <c r="F23" s="156">
        <f>+F112</f>
        <v>46.798542714816996</v>
      </c>
      <c r="G23" s="32">
        <f>+G112</f>
        <v>14746472</v>
      </c>
      <c r="H23" s="33">
        <f t="shared" si="5"/>
        <v>-5.2768351014082247E-2</v>
      </c>
      <c r="I23" s="142">
        <f>+I112</f>
        <v>80.657180188668548</v>
      </c>
      <c r="J23" s="152">
        <f>+D23+G23</f>
        <v>23302603</v>
      </c>
      <c r="K23" s="7"/>
      <c r="L23" s="8"/>
      <c r="M23" s="8"/>
      <c r="N23" s="8"/>
      <c r="O23" s="8"/>
      <c r="P23" s="8"/>
      <c r="Q23" s="8"/>
      <c r="R23" s="8"/>
      <c r="S23" s="8"/>
      <c r="T23" s="8"/>
      <c r="U23" s="8"/>
      <c r="V23" s="8"/>
      <c r="W23" s="8"/>
      <c r="X23" s="8"/>
      <c r="Y23" s="8"/>
      <c r="Z23" s="8"/>
      <c r="AA23" s="8"/>
      <c r="AB23" s="8"/>
      <c r="AC23" s="8"/>
      <c r="AD23" s="8"/>
      <c r="AE23" s="8"/>
      <c r="AF23" s="1"/>
      <c r="AG23" s="1"/>
    </row>
    <row r="24" spans="1:33" x14ac:dyDescent="0.2">
      <c r="A24" s="47"/>
      <c r="B24" s="42">
        <v>2017</v>
      </c>
      <c r="C24" s="43" t="s">
        <v>11</v>
      </c>
      <c r="D24" s="56">
        <f>+D124</f>
        <v>9878035</v>
      </c>
      <c r="E24" s="33">
        <f t="shared" ref="E24:E27" si="6">(D24-D23)/D23</f>
        <v>0.15449786825377032</v>
      </c>
      <c r="F24" s="156">
        <f t="shared" ref="F24:G24" si="7">+F124</f>
        <v>53.149724767670513</v>
      </c>
      <c r="G24" s="32">
        <f t="shared" si="7"/>
        <v>13135112</v>
      </c>
      <c r="H24" s="33">
        <f t="shared" si="5"/>
        <v>-0.10927088187601754</v>
      </c>
      <c r="I24" s="142">
        <f>+I124</f>
        <v>70.674743265490164</v>
      </c>
      <c r="J24" s="152">
        <f t="shared" ref="J24" si="8">+D24+G24</f>
        <v>23013147</v>
      </c>
      <c r="K24" s="7"/>
      <c r="L24" s="8"/>
      <c r="M24" s="8"/>
      <c r="N24" s="8"/>
      <c r="O24" s="8"/>
      <c r="P24" s="8"/>
      <c r="Q24" s="8"/>
      <c r="R24" s="8"/>
      <c r="S24" s="8"/>
      <c r="T24" s="8"/>
      <c r="U24" s="8"/>
      <c r="V24" s="8"/>
      <c r="W24" s="8"/>
      <c r="X24" s="8"/>
      <c r="Y24" s="8"/>
      <c r="Z24" s="8"/>
      <c r="AA24" s="8"/>
      <c r="AB24" s="8"/>
      <c r="AC24" s="8"/>
      <c r="AD24" s="8"/>
      <c r="AE24" s="8"/>
      <c r="AF24" s="1"/>
      <c r="AG24" s="1"/>
    </row>
    <row r="25" spans="1:33" ht="13.15" customHeight="1" x14ac:dyDescent="0.2">
      <c r="A25" s="47"/>
      <c r="B25" s="42">
        <v>2018</v>
      </c>
      <c r="C25" s="43" t="s">
        <v>11</v>
      </c>
      <c r="D25" s="56">
        <f>+D136</f>
        <v>12051532</v>
      </c>
      <c r="E25" s="33">
        <f t="shared" si="6"/>
        <v>0.22003333658971647</v>
      </c>
      <c r="F25" s="156">
        <f t="shared" ref="F25:G25" si="9">+F136</f>
        <v>63.66598508698975</v>
      </c>
      <c r="G25" s="32">
        <f t="shared" si="9"/>
        <v>13127449</v>
      </c>
      <c r="H25" s="33">
        <f t="shared" si="5"/>
        <v>-5.8339814689056324E-4</v>
      </c>
      <c r="I25" s="142">
        <f>+I136</f>
        <v>69.349852970080363</v>
      </c>
      <c r="J25" s="152">
        <f>+D25+G25</f>
        <v>25178981</v>
      </c>
      <c r="K25" s="7"/>
      <c r="L25" s="8"/>
      <c r="M25" s="8"/>
      <c r="N25" s="8"/>
      <c r="O25" s="8"/>
      <c r="P25" s="8"/>
      <c r="Q25" s="8"/>
      <c r="R25" s="8"/>
      <c r="S25" s="8"/>
      <c r="T25" s="8"/>
      <c r="U25" s="8"/>
      <c r="V25" s="8"/>
      <c r="W25" s="8"/>
      <c r="X25" s="8"/>
      <c r="Y25" s="8"/>
      <c r="Z25" s="8"/>
      <c r="AA25" s="8"/>
      <c r="AB25" s="8"/>
      <c r="AC25" s="8"/>
      <c r="AD25" s="8"/>
      <c r="AE25" s="8"/>
      <c r="AF25" s="1"/>
      <c r="AG25" s="1"/>
    </row>
    <row r="26" spans="1:33" ht="13.15" customHeight="1" x14ac:dyDescent="0.2">
      <c r="A26" s="47"/>
      <c r="B26" s="42">
        <v>2019</v>
      </c>
      <c r="C26" s="43" t="s">
        <v>11</v>
      </c>
      <c r="D26" s="32">
        <f>+D148</f>
        <v>13431953</v>
      </c>
      <c r="E26" s="33">
        <f t="shared" si="6"/>
        <v>0.1145431966657849</v>
      </c>
      <c r="F26" s="156">
        <f t="shared" ref="F26:G26" si="10">+F148</f>
        <v>69.657823414621561</v>
      </c>
      <c r="G26" s="32">
        <f t="shared" si="10"/>
        <v>11619715</v>
      </c>
      <c r="H26" s="33">
        <f t="shared" si="5"/>
        <v>-0.11485354085169175</v>
      </c>
      <c r="I26" s="142">
        <f>+I148</f>
        <v>60.259595577666893</v>
      </c>
      <c r="J26" s="132">
        <f>+D26+G26</f>
        <v>25051668</v>
      </c>
      <c r="K26" s="7"/>
      <c r="L26" s="8"/>
      <c r="M26" s="8"/>
      <c r="N26" s="8"/>
      <c r="O26" s="8"/>
      <c r="P26" s="8"/>
      <c r="Q26" s="8"/>
      <c r="R26" s="8"/>
      <c r="S26" s="8"/>
      <c r="T26" s="8"/>
      <c r="U26" s="8"/>
      <c r="V26" s="8"/>
      <c r="W26" s="8"/>
      <c r="X26" s="8"/>
      <c r="Y26" s="8"/>
      <c r="Z26" s="8"/>
      <c r="AA26" s="8"/>
      <c r="AB26" s="8"/>
      <c r="AC26" s="8"/>
      <c r="AD26" s="8"/>
      <c r="AE26" s="8"/>
      <c r="AF26" s="1"/>
      <c r="AG26" s="1"/>
    </row>
    <row r="27" spans="1:33" ht="13.15" customHeight="1" thickBot="1" x14ac:dyDescent="0.25">
      <c r="A27" s="47"/>
      <c r="B27" s="44">
        <v>2020</v>
      </c>
      <c r="C27" s="43" t="s">
        <v>11</v>
      </c>
      <c r="D27" s="58">
        <f>+D160</f>
        <v>14943390</v>
      </c>
      <c r="E27" s="65">
        <f t="shared" si="6"/>
        <v>0.11252548307755394</v>
      </c>
      <c r="F27" s="157">
        <f t="shared" ref="F27:G27" si="11">+F160</f>
        <v>76.365152449212985</v>
      </c>
      <c r="G27" s="59">
        <f t="shared" si="11"/>
        <v>10124859</v>
      </c>
      <c r="H27" s="65">
        <f t="shared" ref="H27" si="12">(G27-G26)/G26</f>
        <v>-0.12864824997859242</v>
      </c>
      <c r="I27" s="143">
        <f>+I160</f>
        <v>51.741030720725767</v>
      </c>
      <c r="J27" s="199">
        <f>+D27+G27</f>
        <v>25068249</v>
      </c>
      <c r="K27" s="7"/>
      <c r="L27" s="8"/>
      <c r="M27" s="8"/>
      <c r="N27" s="8"/>
      <c r="O27" s="8"/>
      <c r="P27" s="8"/>
      <c r="Q27" s="8"/>
      <c r="R27" s="8"/>
      <c r="S27" s="8"/>
      <c r="T27" s="8"/>
      <c r="U27" s="8"/>
      <c r="V27" s="8"/>
      <c r="W27" s="8"/>
      <c r="X27" s="8"/>
      <c r="Y27" s="8"/>
      <c r="Z27" s="8"/>
      <c r="AA27" s="8"/>
      <c r="AB27" s="8"/>
      <c r="AC27" s="8"/>
      <c r="AD27" s="8"/>
      <c r="AE27" s="8"/>
      <c r="AF27" s="1"/>
      <c r="AG27" s="1"/>
    </row>
    <row r="28" spans="1:33" ht="36.75" thickBot="1" x14ac:dyDescent="0.25">
      <c r="A28" s="1"/>
      <c r="B28" s="175" t="s">
        <v>13</v>
      </c>
      <c r="C28" s="176" t="s">
        <v>19</v>
      </c>
      <c r="D28" s="180" t="s">
        <v>16</v>
      </c>
      <c r="E28" s="181" t="s">
        <v>25</v>
      </c>
      <c r="F28" s="181" t="s">
        <v>22</v>
      </c>
      <c r="G28" s="181" t="s">
        <v>17</v>
      </c>
      <c r="H28" s="181" t="s">
        <v>26</v>
      </c>
      <c r="I28" s="182" t="s">
        <v>24</v>
      </c>
      <c r="J28" s="182" t="s">
        <v>71</v>
      </c>
      <c r="K28" s="7"/>
      <c r="L28" s="5"/>
      <c r="M28" s="5"/>
      <c r="N28" s="5"/>
      <c r="O28" s="5"/>
      <c r="P28" s="5"/>
      <c r="Q28" s="5"/>
      <c r="R28" s="5"/>
      <c r="S28" s="5"/>
      <c r="T28" s="5"/>
      <c r="U28" s="5"/>
      <c r="V28" s="5"/>
      <c r="W28" s="5"/>
      <c r="X28" s="5"/>
      <c r="Y28" s="5"/>
      <c r="Z28" s="5"/>
      <c r="AA28" s="5"/>
      <c r="AB28" s="5"/>
      <c r="AC28" s="5"/>
      <c r="AD28" s="5"/>
      <c r="AE28" s="6"/>
      <c r="AF28" s="1"/>
      <c r="AG28" s="1"/>
    </row>
    <row r="29" spans="1:33" x14ac:dyDescent="0.2">
      <c r="A29" s="1"/>
      <c r="B29" s="52">
        <v>2010</v>
      </c>
      <c r="C29" s="41" t="s">
        <v>1</v>
      </c>
      <c r="D29" s="54">
        <v>4573551</v>
      </c>
      <c r="E29" s="66">
        <f>+D29/D16-1</f>
        <v>1.2474763127601207E-2</v>
      </c>
      <c r="F29" s="154">
        <v>26.863171595662521</v>
      </c>
      <c r="G29" s="54">
        <v>11956371</v>
      </c>
      <c r="H29" s="66">
        <f>+G29/G16-1</f>
        <v>1.9565871950468772E-3</v>
      </c>
      <c r="I29" s="158">
        <v>70.226842520046915</v>
      </c>
      <c r="J29" s="162">
        <f t="shared" si="2"/>
        <v>16529922</v>
      </c>
      <c r="K29" s="7"/>
      <c r="L29" s="10"/>
      <c r="M29" s="10"/>
      <c r="N29" s="10"/>
      <c r="O29" s="10"/>
      <c r="P29" s="10"/>
      <c r="Q29" s="10"/>
      <c r="R29" s="10"/>
      <c r="S29" s="10"/>
      <c r="T29" s="10"/>
      <c r="U29" s="10"/>
      <c r="V29" s="10"/>
      <c r="W29" s="10"/>
      <c r="X29" s="10"/>
      <c r="Y29" s="10"/>
      <c r="Z29" s="10"/>
      <c r="AA29" s="10"/>
      <c r="AB29" s="10"/>
      <c r="AC29" s="10"/>
      <c r="AD29" s="10"/>
      <c r="AE29" s="10"/>
      <c r="AF29" s="1"/>
      <c r="AG29" s="1"/>
    </row>
    <row r="30" spans="1:33" x14ac:dyDescent="0.2">
      <c r="A30" s="1"/>
      <c r="B30" s="50"/>
      <c r="C30" s="43" t="s">
        <v>33</v>
      </c>
      <c r="D30" s="32">
        <v>4622528</v>
      </c>
      <c r="E30" s="33">
        <f t="shared" ref="E30:E43" si="13">+D30/D29-1</f>
        <v>1.0708746879612763E-2</v>
      </c>
      <c r="F30" s="155">
        <v>27.128879325548148</v>
      </c>
      <c r="G30" s="32">
        <v>11961948</v>
      </c>
      <c r="H30" s="33">
        <f t="shared" ref="H30:H43" si="14">+G30/G29-1</f>
        <v>4.6644588061051095E-4</v>
      </c>
      <c r="I30" s="159">
        <v>70.202764329492879</v>
      </c>
      <c r="J30" s="163">
        <f t="shared" si="2"/>
        <v>16584476</v>
      </c>
      <c r="K30" s="7"/>
      <c r="L30" s="10"/>
      <c r="M30" s="10"/>
      <c r="N30" s="10"/>
      <c r="O30" s="10"/>
      <c r="P30" s="10"/>
      <c r="Q30" s="10"/>
      <c r="R30" s="10"/>
      <c r="S30" s="10"/>
      <c r="T30" s="10"/>
      <c r="U30" s="10"/>
      <c r="V30" s="10"/>
      <c r="W30" s="10"/>
      <c r="X30" s="10"/>
      <c r="Y30" s="10"/>
      <c r="Z30" s="10"/>
      <c r="AA30" s="10"/>
      <c r="AB30" s="10"/>
      <c r="AC30" s="10"/>
      <c r="AD30" s="10"/>
      <c r="AE30" s="10"/>
      <c r="AF30" s="1"/>
      <c r="AG30" s="1"/>
    </row>
    <row r="31" spans="1:33" x14ac:dyDescent="0.2">
      <c r="A31" s="1"/>
      <c r="B31" s="50"/>
      <c r="C31" s="43" t="s">
        <v>2</v>
      </c>
      <c r="D31" s="32">
        <v>4819989</v>
      </c>
      <c r="E31" s="33">
        <f t="shared" si="13"/>
        <v>4.2717101984022676E-2</v>
      </c>
      <c r="F31" s="155">
        <v>28.26488207345313</v>
      </c>
      <c r="G31" s="32">
        <v>12258585</v>
      </c>
      <c r="H31" s="33">
        <f t="shared" si="14"/>
        <v>2.479838568099435E-2</v>
      </c>
      <c r="I31" s="159">
        <v>71.885529077431798</v>
      </c>
      <c r="J31" s="163">
        <f t="shared" si="2"/>
        <v>17078574</v>
      </c>
      <c r="K31" s="7"/>
      <c r="L31" s="10"/>
      <c r="M31" s="10"/>
      <c r="N31" s="10"/>
      <c r="O31" s="10"/>
      <c r="P31" s="10"/>
      <c r="Q31" s="10"/>
      <c r="R31" s="10"/>
      <c r="S31" s="10"/>
      <c r="T31" s="10"/>
      <c r="U31" s="10"/>
      <c r="V31" s="10"/>
      <c r="W31" s="10"/>
      <c r="X31" s="10"/>
      <c r="Y31" s="10"/>
      <c r="Z31" s="10"/>
      <c r="AA31" s="10"/>
      <c r="AB31" s="10"/>
      <c r="AC31" s="10"/>
      <c r="AD31" s="10"/>
      <c r="AE31" s="10"/>
      <c r="AF31" s="1"/>
      <c r="AG31" s="1"/>
    </row>
    <row r="32" spans="1:33" x14ac:dyDescent="0.2">
      <c r="A32" s="1"/>
      <c r="B32" s="50"/>
      <c r="C32" s="43" t="s">
        <v>3</v>
      </c>
      <c r="D32" s="32">
        <v>4936738</v>
      </c>
      <c r="E32" s="33">
        <f t="shared" si="13"/>
        <v>2.4221839510422116E-2</v>
      </c>
      <c r="F32" s="155">
        <v>28.926129163280923</v>
      </c>
      <c r="G32" s="32">
        <v>12186060</v>
      </c>
      <c r="H32" s="33">
        <f t="shared" si="14"/>
        <v>-5.9162619502984848E-3</v>
      </c>
      <c r="I32" s="159">
        <v>71.402522384516061</v>
      </c>
      <c r="J32" s="163">
        <f t="shared" si="2"/>
        <v>17122798</v>
      </c>
      <c r="K32" s="7"/>
      <c r="L32" s="10"/>
      <c r="M32" s="10"/>
      <c r="N32" s="10"/>
      <c r="O32" s="10"/>
      <c r="P32" s="10"/>
      <c r="Q32" s="10"/>
      <c r="R32" s="10"/>
      <c r="S32" s="10"/>
      <c r="T32" s="10"/>
      <c r="U32" s="10"/>
      <c r="V32" s="10"/>
      <c r="W32" s="10"/>
      <c r="X32" s="10"/>
      <c r="Y32" s="10"/>
      <c r="Z32" s="10"/>
      <c r="AA32" s="10"/>
      <c r="AB32" s="10"/>
      <c r="AC32" s="10"/>
      <c r="AD32" s="10"/>
      <c r="AE32" s="10"/>
      <c r="AF32" s="1"/>
      <c r="AG32" s="1"/>
    </row>
    <row r="33" spans="1:33" x14ac:dyDescent="0.2">
      <c r="A33" s="1"/>
      <c r="B33" s="50"/>
      <c r="C33" s="43" t="s">
        <v>4</v>
      </c>
      <c r="D33" s="32">
        <v>5019668</v>
      </c>
      <c r="E33" s="33">
        <f t="shared" si="13"/>
        <v>1.6798541871170691E-2</v>
      </c>
      <c r="F33" s="155">
        <v>29.388311220435291</v>
      </c>
      <c r="G33" s="32">
        <v>12437023</v>
      </c>
      <c r="H33" s="33">
        <f t="shared" si="14"/>
        <v>2.0594269189549319E-2</v>
      </c>
      <c r="I33" s="159">
        <v>72.814198584390809</v>
      </c>
      <c r="J33" s="163">
        <f t="shared" si="2"/>
        <v>17456691</v>
      </c>
      <c r="K33" s="7"/>
      <c r="L33" s="10"/>
      <c r="M33" s="10"/>
      <c r="N33" s="10"/>
      <c r="O33" s="10"/>
      <c r="P33" s="10"/>
      <c r="Q33" s="10"/>
      <c r="R33" s="10"/>
      <c r="S33" s="10"/>
      <c r="T33" s="10"/>
      <c r="U33" s="10"/>
      <c r="V33" s="10"/>
      <c r="W33" s="10"/>
      <c r="X33" s="10"/>
      <c r="Y33" s="10"/>
      <c r="Z33" s="10"/>
      <c r="AA33" s="10"/>
      <c r="AB33" s="10"/>
      <c r="AC33" s="10"/>
      <c r="AD33" s="10"/>
      <c r="AE33" s="10"/>
      <c r="AF33" s="1"/>
      <c r="AG33" s="1"/>
    </row>
    <row r="34" spans="1:33" x14ac:dyDescent="0.2">
      <c r="A34" s="1"/>
      <c r="B34" s="50"/>
      <c r="C34" s="43" t="s">
        <v>5</v>
      </c>
      <c r="D34" s="32">
        <v>5105895</v>
      </c>
      <c r="E34" s="33">
        <f t="shared" si="13"/>
        <v>1.7177829290702107E-2</v>
      </c>
      <c r="F34" s="155">
        <v>29.869035100932894</v>
      </c>
      <c r="G34" s="32">
        <v>12454740</v>
      </c>
      <c r="H34" s="33">
        <f t="shared" si="14"/>
        <v>1.424537045561447E-3</v>
      </c>
      <c r="I34" s="159">
        <v>72.859129737880039</v>
      </c>
      <c r="J34" s="163">
        <f t="shared" si="2"/>
        <v>17560635</v>
      </c>
      <c r="K34" s="7"/>
      <c r="L34" s="10"/>
      <c r="M34" s="10"/>
      <c r="N34" s="10"/>
      <c r="O34" s="10"/>
      <c r="P34" s="10"/>
      <c r="Q34" s="10"/>
      <c r="R34" s="10"/>
      <c r="S34" s="10"/>
      <c r="T34" s="10"/>
      <c r="U34" s="10"/>
      <c r="V34" s="10"/>
      <c r="W34" s="10"/>
      <c r="X34" s="10"/>
      <c r="Y34" s="10"/>
      <c r="Z34" s="10"/>
      <c r="AA34" s="10"/>
      <c r="AB34" s="10"/>
      <c r="AC34" s="10"/>
      <c r="AD34" s="10"/>
      <c r="AE34" s="10"/>
      <c r="AF34" s="1"/>
      <c r="AG34" s="1"/>
    </row>
    <row r="35" spans="1:33" x14ac:dyDescent="0.2">
      <c r="A35" s="1"/>
      <c r="B35" s="50"/>
      <c r="C35" s="43" t="s">
        <v>6</v>
      </c>
      <c r="D35" s="32">
        <v>5217274</v>
      </c>
      <c r="E35" s="33">
        <f t="shared" si="13"/>
        <v>2.1813805415113352E-2</v>
      </c>
      <c r="F35" s="155">
        <v>30.497670621849878</v>
      </c>
      <c r="G35" s="32">
        <v>12560865</v>
      </c>
      <c r="H35" s="33">
        <f t="shared" si="14"/>
        <v>8.5208523020150473E-3</v>
      </c>
      <c r="I35" s="159">
        <v>73.424766170134504</v>
      </c>
      <c r="J35" s="163">
        <f t="shared" si="2"/>
        <v>17778139</v>
      </c>
      <c r="K35" s="7"/>
      <c r="L35" s="10"/>
      <c r="M35" s="10"/>
      <c r="N35" s="10"/>
      <c r="O35" s="10"/>
      <c r="P35" s="10"/>
      <c r="Q35" s="10"/>
      <c r="R35" s="10"/>
      <c r="S35" s="10"/>
      <c r="T35" s="10"/>
      <c r="U35" s="10"/>
      <c r="V35" s="10"/>
      <c r="W35" s="10"/>
      <c r="X35" s="10"/>
      <c r="Y35" s="10"/>
      <c r="Z35" s="10"/>
      <c r="AA35" s="10"/>
      <c r="AB35" s="10"/>
      <c r="AC35" s="10"/>
      <c r="AD35" s="10"/>
      <c r="AE35" s="10"/>
      <c r="AF35" s="1"/>
      <c r="AG35" s="1"/>
    </row>
    <row r="36" spans="1:33" x14ac:dyDescent="0.2">
      <c r="A36" s="1"/>
      <c r="B36" s="50"/>
      <c r="C36" s="43" t="s">
        <v>7</v>
      </c>
      <c r="D36" s="32">
        <v>5303381</v>
      </c>
      <c r="E36" s="33">
        <f t="shared" si="13"/>
        <v>1.6504212736383028E-2</v>
      </c>
      <c r="F36" s="155">
        <v>30.97774553256879</v>
      </c>
      <c r="G36" s="32">
        <v>12917043</v>
      </c>
      <c r="H36" s="33">
        <f t="shared" si="14"/>
        <v>2.8356168146063121E-2</v>
      </c>
      <c r="I36" s="159">
        <v>75.450146064793188</v>
      </c>
      <c r="J36" s="163">
        <f t="shared" si="2"/>
        <v>18220424</v>
      </c>
      <c r="K36" s="7"/>
      <c r="L36" s="10"/>
      <c r="M36" s="10"/>
      <c r="N36" s="10"/>
      <c r="O36" s="10"/>
      <c r="P36" s="10"/>
      <c r="Q36" s="10"/>
      <c r="R36" s="10"/>
      <c r="S36" s="10"/>
      <c r="T36" s="10"/>
      <c r="U36" s="10"/>
      <c r="V36" s="10"/>
      <c r="W36" s="10"/>
      <c r="X36" s="10"/>
      <c r="Y36" s="10"/>
      <c r="Z36" s="10"/>
      <c r="AA36" s="10"/>
      <c r="AB36" s="10"/>
      <c r="AC36" s="10"/>
      <c r="AD36" s="10"/>
      <c r="AE36" s="10"/>
      <c r="AF36" s="1"/>
      <c r="AG36" s="1"/>
    </row>
    <row r="37" spans="1:33" x14ac:dyDescent="0.2">
      <c r="A37" s="1"/>
      <c r="B37" s="50"/>
      <c r="C37" s="43" t="s">
        <v>8</v>
      </c>
      <c r="D37" s="32">
        <v>5380426</v>
      </c>
      <c r="E37" s="33">
        <f t="shared" si="13"/>
        <v>1.4527524988304563E-2</v>
      </c>
      <c r="F37" s="155">
        <v>31.404207786882683</v>
      </c>
      <c r="G37" s="32">
        <v>12930003</v>
      </c>
      <c r="H37" s="33">
        <f t="shared" si="14"/>
        <v>1.0033256063326501E-3</v>
      </c>
      <c r="I37" s="159">
        <v>75.469210225550256</v>
      </c>
      <c r="J37" s="163">
        <f t="shared" si="2"/>
        <v>18310429</v>
      </c>
      <c r="K37" s="7"/>
      <c r="L37" s="10"/>
      <c r="M37" s="10"/>
      <c r="N37" s="10"/>
      <c r="O37" s="10"/>
      <c r="P37" s="10"/>
      <c r="Q37" s="10"/>
      <c r="R37" s="10"/>
      <c r="S37" s="10"/>
      <c r="T37" s="10"/>
      <c r="U37" s="10"/>
      <c r="V37" s="10"/>
      <c r="W37" s="10"/>
      <c r="X37" s="10"/>
      <c r="Y37" s="10"/>
      <c r="Z37" s="10"/>
      <c r="AA37" s="10"/>
      <c r="AB37" s="10"/>
      <c r="AC37" s="10"/>
      <c r="AD37" s="10"/>
      <c r="AE37" s="10"/>
      <c r="AF37" s="1"/>
      <c r="AG37" s="1"/>
    </row>
    <row r="38" spans="1:33" x14ac:dyDescent="0.2">
      <c r="A38" s="1"/>
      <c r="B38" s="50"/>
      <c r="C38" s="43" t="s">
        <v>9</v>
      </c>
      <c r="D38" s="32">
        <v>5563315</v>
      </c>
      <c r="E38" s="33">
        <f t="shared" si="13"/>
        <v>3.3991546394281702E-2</v>
      </c>
      <c r="F38" s="155">
        <v>32.447353072690852</v>
      </c>
      <c r="G38" s="32">
        <v>13172232</v>
      </c>
      <c r="H38" s="33">
        <f t="shared" si="14"/>
        <v>1.8733870363371041E-2</v>
      </c>
      <c r="I38" s="159">
        <v>76.825429165775574</v>
      </c>
      <c r="J38" s="163">
        <f t="shared" si="2"/>
        <v>18735547</v>
      </c>
      <c r="K38" s="7"/>
      <c r="L38" s="10"/>
      <c r="M38" s="10"/>
      <c r="N38" s="10"/>
      <c r="O38" s="10"/>
      <c r="P38" s="10"/>
      <c r="Q38" s="10"/>
      <c r="R38" s="10"/>
      <c r="S38" s="10"/>
      <c r="T38" s="10"/>
      <c r="U38" s="10"/>
      <c r="V38" s="10"/>
      <c r="W38" s="10"/>
      <c r="X38" s="10"/>
      <c r="Y38" s="10"/>
      <c r="Z38" s="10"/>
      <c r="AA38" s="10"/>
      <c r="AB38" s="10"/>
      <c r="AC38" s="10"/>
      <c r="AD38" s="10"/>
      <c r="AE38" s="10"/>
      <c r="AF38" s="1"/>
      <c r="AG38" s="1"/>
    </row>
    <row r="39" spans="1:33" x14ac:dyDescent="0.2">
      <c r="A39" s="1"/>
      <c r="B39" s="50"/>
      <c r="C39" s="43" t="s">
        <v>10</v>
      </c>
      <c r="D39" s="32">
        <v>5616740</v>
      </c>
      <c r="E39" s="33">
        <f t="shared" si="13"/>
        <v>9.6030873678731865E-3</v>
      </c>
      <c r="F39" s="155">
        <v>32.734418662648885</v>
      </c>
      <c r="G39" s="32">
        <v>13247719</v>
      </c>
      <c r="H39" s="33">
        <f t="shared" si="14"/>
        <v>5.7307675722686469E-3</v>
      </c>
      <c r="I39" s="159">
        <v>77.207842996316046</v>
      </c>
      <c r="J39" s="163">
        <f t="shared" si="2"/>
        <v>18864459</v>
      </c>
      <c r="K39" s="7"/>
      <c r="L39" s="10"/>
      <c r="M39" s="10"/>
      <c r="N39" s="10"/>
      <c r="O39" s="10"/>
      <c r="P39" s="10"/>
      <c r="Q39" s="10"/>
      <c r="R39" s="10"/>
      <c r="S39" s="10"/>
      <c r="T39" s="10"/>
      <c r="U39" s="10"/>
      <c r="V39" s="10"/>
      <c r="W39" s="10"/>
      <c r="X39" s="10"/>
      <c r="Y39" s="10"/>
      <c r="Z39" s="10"/>
      <c r="AA39" s="10"/>
      <c r="AB39" s="10"/>
      <c r="AC39" s="10"/>
      <c r="AD39" s="10"/>
      <c r="AE39" s="10"/>
      <c r="AF39" s="1"/>
      <c r="AG39" s="1"/>
    </row>
    <row r="40" spans="1:33" ht="13.5" thickBot="1" x14ac:dyDescent="0.25">
      <c r="A40" s="1"/>
      <c r="B40" s="51"/>
      <c r="C40" s="45" t="s">
        <v>11</v>
      </c>
      <c r="D40" s="59">
        <v>5786405</v>
      </c>
      <c r="E40" s="65">
        <f t="shared" si="13"/>
        <v>3.0207024003247485E-2</v>
      </c>
      <c r="F40" s="160">
        <v>33.697995718161536</v>
      </c>
      <c r="G40" s="59">
        <v>14065837</v>
      </c>
      <c r="H40" s="65">
        <f t="shared" si="14"/>
        <v>6.1755385964934684E-2</v>
      </c>
      <c r="I40" s="161">
        <v>81.91450736655284</v>
      </c>
      <c r="J40" s="164">
        <f t="shared" si="2"/>
        <v>19852242</v>
      </c>
      <c r="K40" s="7"/>
      <c r="L40" s="10"/>
      <c r="M40" s="10"/>
      <c r="N40" s="10"/>
      <c r="O40" s="10"/>
      <c r="P40" s="10"/>
      <c r="Q40" s="10"/>
      <c r="R40" s="10"/>
      <c r="S40" s="10"/>
      <c r="T40" s="10"/>
      <c r="U40" s="10"/>
      <c r="V40" s="10"/>
      <c r="W40" s="10"/>
      <c r="X40" s="10"/>
      <c r="Y40" s="10"/>
      <c r="Z40" s="10"/>
      <c r="AA40" s="10"/>
      <c r="AB40" s="10"/>
      <c r="AC40" s="10"/>
      <c r="AD40" s="10"/>
      <c r="AE40" s="10"/>
      <c r="AF40" s="1"/>
      <c r="AG40" s="1"/>
    </row>
    <row r="41" spans="1:33" x14ac:dyDescent="0.2">
      <c r="A41" s="1"/>
      <c r="B41" s="88">
        <v>2011</v>
      </c>
      <c r="C41" s="43" t="s">
        <v>1</v>
      </c>
      <c r="D41" s="53">
        <v>5837122</v>
      </c>
      <c r="E41" s="66">
        <f t="shared" si="13"/>
        <v>8.7648548623886491E-3</v>
      </c>
      <c r="F41" s="154">
        <v>33.967938348442665</v>
      </c>
      <c r="G41" s="54">
        <v>14094930</v>
      </c>
      <c r="H41" s="66">
        <f t="shared" si="14"/>
        <v>2.0683447419445056E-3</v>
      </c>
      <c r="I41" s="158">
        <v>82.022564076203125</v>
      </c>
      <c r="J41" s="162">
        <f t="shared" si="2"/>
        <v>19932052</v>
      </c>
      <c r="K41" s="7"/>
      <c r="L41" s="10"/>
      <c r="M41" s="10"/>
      <c r="N41" s="10"/>
      <c r="O41" s="10"/>
      <c r="P41" s="10"/>
      <c r="Q41" s="10"/>
      <c r="R41" s="10"/>
      <c r="S41" s="10"/>
      <c r="T41" s="10"/>
      <c r="U41" s="10"/>
      <c r="V41" s="10"/>
      <c r="W41" s="10"/>
      <c r="X41" s="10"/>
      <c r="Y41" s="10"/>
      <c r="Z41" s="10"/>
      <c r="AA41" s="10"/>
      <c r="AB41" s="10"/>
      <c r="AC41" s="10"/>
      <c r="AD41" s="10"/>
      <c r="AE41" s="10"/>
      <c r="AF41" s="1"/>
      <c r="AG41" s="1"/>
    </row>
    <row r="42" spans="1:33" x14ac:dyDescent="0.2">
      <c r="A42" s="1"/>
      <c r="B42" s="50"/>
      <c r="C42" s="43" t="s">
        <v>33</v>
      </c>
      <c r="D42" s="56">
        <v>5886928</v>
      </c>
      <c r="E42" s="33">
        <f t="shared" si="13"/>
        <v>8.5326296075360908E-3</v>
      </c>
      <c r="F42" s="155">
        <v>34.232180212991835</v>
      </c>
      <c r="G42" s="32">
        <v>14127648</v>
      </c>
      <c r="H42" s="33">
        <f t="shared" si="14"/>
        <v>2.3212601978157554E-3</v>
      </c>
      <c r="I42" s="159">
        <v>82.1515385140966</v>
      </c>
      <c r="J42" s="163">
        <f t="shared" si="2"/>
        <v>20014576</v>
      </c>
      <c r="K42" s="7"/>
      <c r="L42" s="10"/>
      <c r="M42" s="10"/>
      <c r="N42" s="10"/>
      <c r="O42" s="10"/>
      <c r="P42" s="10"/>
      <c r="Q42" s="10"/>
      <c r="R42" s="10"/>
      <c r="S42" s="10"/>
      <c r="T42" s="10"/>
      <c r="U42" s="10"/>
      <c r="V42" s="10"/>
      <c r="W42" s="10"/>
      <c r="X42" s="10"/>
      <c r="Y42" s="10"/>
      <c r="Z42" s="10"/>
      <c r="AA42" s="10"/>
      <c r="AB42" s="10"/>
      <c r="AC42" s="10"/>
      <c r="AD42" s="10"/>
      <c r="AE42" s="10"/>
      <c r="AF42" s="1"/>
      <c r="AG42" s="1"/>
    </row>
    <row r="43" spans="1:33" x14ac:dyDescent="0.2">
      <c r="A43" s="1"/>
      <c r="B43" s="50"/>
      <c r="C43" s="43" t="s">
        <v>2</v>
      </c>
      <c r="D43" s="56">
        <v>5957990</v>
      </c>
      <c r="E43" s="33">
        <f t="shared" si="13"/>
        <v>1.2071151541177327E-2</v>
      </c>
      <c r="F43" s="155">
        <v>34.619537802537401</v>
      </c>
      <c r="G43" s="32">
        <v>14333088</v>
      </c>
      <c r="H43" s="33">
        <f t="shared" si="14"/>
        <v>1.4541698660668789E-2</v>
      </c>
      <c r="I43" s="159">
        <v>83.283940027273488</v>
      </c>
      <c r="J43" s="163">
        <f t="shared" si="2"/>
        <v>20291078</v>
      </c>
      <c r="K43" s="7"/>
      <c r="L43" s="10"/>
      <c r="M43" s="10"/>
      <c r="N43" s="10"/>
      <c r="O43" s="10"/>
      <c r="P43" s="10"/>
      <c r="Q43" s="10"/>
      <c r="R43" s="10"/>
      <c r="S43" s="10"/>
      <c r="T43" s="10"/>
      <c r="U43" s="10"/>
      <c r="V43" s="10"/>
      <c r="W43" s="10"/>
      <c r="X43" s="10"/>
      <c r="Y43" s="10"/>
      <c r="Z43" s="10"/>
      <c r="AA43" s="10"/>
      <c r="AB43" s="10"/>
      <c r="AC43" s="10"/>
      <c r="AD43" s="10"/>
      <c r="AE43" s="10"/>
      <c r="AF43" s="1"/>
      <c r="AG43" s="1"/>
    </row>
    <row r="44" spans="1:33" x14ac:dyDescent="0.2">
      <c r="A44" s="1"/>
      <c r="B44" s="88"/>
      <c r="C44" s="43" t="s">
        <v>3</v>
      </c>
      <c r="D44" s="56">
        <v>6043068</v>
      </c>
      <c r="E44" s="33">
        <f t="shared" ref="E44:E49" si="15">+D44/D43-1</f>
        <v>1.427964800209458E-2</v>
      </c>
      <c r="F44" s="155">
        <v>35.087698178354628</v>
      </c>
      <c r="G44" s="32">
        <v>14397872</v>
      </c>
      <c r="H44" s="33">
        <f t="shared" ref="H44:H49" si="16">+G44/G43-1</f>
        <v>4.5198913172095345E-3</v>
      </c>
      <c r="I44" s="159">
        <v>83.597964998339108</v>
      </c>
      <c r="J44" s="163">
        <f t="shared" si="2"/>
        <v>20440940</v>
      </c>
      <c r="K44" s="7"/>
      <c r="L44" s="10"/>
      <c r="M44" s="10"/>
      <c r="N44" s="10"/>
      <c r="O44" s="10"/>
      <c r="P44" s="10"/>
      <c r="Q44" s="10"/>
      <c r="R44" s="10"/>
      <c r="S44" s="10"/>
      <c r="T44" s="10"/>
      <c r="U44" s="10"/>
      <c r="V44" s="10"/>
      <c r="W44" s="10"/>
      <c r="X44" s="10"/>
      <c r="Y44" s="10"/>
      <c r="Z44" s="10"/>
      <c r="AA44" s="10"/>
      <c r="AB44" s="10"/>
      <c r="AC44" s="10"/>
      <c r="AD44" s="10"/>
      <c r="AE44" s="10"/>
      <c r="AF44" s="1"/>
      <c r="AG44" s="1"/>
    </row>
    <row r="45" spans="1:33" x14ac:dyDescent="0.2">
      <c r="A45" s="1"/>
      <c r="B45" s="50"/>
      <c r="C45" s="43" t="s">
        <v>4</v>
      </c>
      <c r="D45" s="56">
        <v>6108388</v>
      </c>
      <c r="E45" s="33">
        <f t="shared" si="15"/>
        <v>1.0809079096909091E-2</v>
      </c>
      <c r="F45" s="155">
        <v>35.440525781845182</v>
      </c>
      <c r="G45" s="32">
        <v>14577678</v>
      </c>
      <c r="H45" s="33">
        <f t="shared" si="16"/>
        <v>1.2488373281829501E-2</v>
      </c>
      <c r="I45" s="159">
        <v>84.578873018288505</v>
      </c>
      <c r="J45" s="163">
        <f t="shared" si="2"/>
        <v>20686066</v>
      </c>
      <c r="K45" s="7"/>
      <c r="L45" s="10"/>
      <c r="M45" s="10"/>
      <c r="N45" s="10"/>
      <c r="O45" s="10"/>
      <c r="P45" s="10"/>
      <c r="Q45" s="10"/>
      <c r="R45" s="10"/>
      <c r="S45" s="10"/>
      <c r="T45" s="10"/>
      <c r="U45" s="10"/>
      <c r="V45" s="10"/>
      <c r="W45" s="10"/>
      <c r="X45" s="10"/>
      <c r="Y45" s="10"/>
      <c r="Z45" s="10"/>
      <c r="AA45" s="10"/>
      <c r="AB45" s="10"/>
      <c r="AC45" s="10"/>
      <c r="AD45" s="10"/>
      <c r="AE45" s="10"/>
      <c r="AF45" s="1"/>
      <c r="AG45" s="1"/>
    </row>
    <row r="46" spans="1:33" x14ac:dyDescent="0.2">
      <c r="A46" s="1"/>
      <c r="B46" s="50"/>
      <c r="C46" s="43" t="s">
        <v>5</v>
      </c>
      <c r="D46" s="56">
        <v>6182089</v>
      </c>
      <c r="E46" s="33">
        <f t="shared" si="15"/>
        <v>1.2065540041005907E-2</v>
      </c>
      <c r="F46" s="155">
        <v>35.841417634628016</v>
      </c>
      <c r="G46" s="32">
        <v>14616968</v>
      </c>
      <c r="H46" s="33">
        <f t="shared" si="16"/>
        <v>2.6952166181746229E-3</v>
      </c>
      <c r="I46" s="159">
        <v>84.743661024613743</v>
      </c>
      <c r="J46" s="163">
        <f t="shared" si="2"/>
        <v>20799057</v>
      </c>
      <c r="K46" s="7"/>
      <c r="L46" s="10"/>
      <c r="M46" s="10"/>
      <c r="N46" s="10"/>
      <c r="O46" s="10"/>
      <c r="P46" s="10"/>
      <c r="Q46" s="10"/>
      <c r="R46" s="10"/>
      <c r="S46" s="10"/>
      <c r="T46" s="10"/>
      <c r="U46" s="10"/>
      <c r="V46" s="10"/>
      <c r="W46" s="10"/>
      <c r="X46" s="10"/>
      <c r="Y46" s="10"/>
      <c r="Z46" s="10"/>
      <c r="AA46" s="10"/>
      <c r="AB46" s="10"/>
      <c r="AC46" s="10"/>
      <c r="AD46" s="10"/>
      <c r="AE46" s="10"/>
      <c r="AF46" s="1"/>
      <c r="AG46" s="1"/>
    </row>
    <row r="47" spans="1:33" x14ac:dyDescent="0.2">
      <c r="A47" s="1"/>
      <c r="B47" s="50"/>
      <c r="C47" s="43" t="s">
        <v>6</v>
      </c>
      <c r="D47" s="56">
        <v>6261482</v>
      </c>
      <c r="E47" s="33">
        <f t="shared" si="15"/>
        <v>1.2842422682688648E-2</v>
      </c>
      <c r="F47" s="155">
        <v>36.27468733280876</v>
      </c>
      <c r="G47" s="32">
        <v>14750231</v>
      </c>
      <c r="H47" s="33">
        <f t="shared" si="16"/>
        <v>9.1170070290911287E-3</v>
      </c>
      <c r="I47" s="159">
        <v>85.452616107768591</v>
      </c>
      <c r="J47" s="163">
        <f t="shared" si="2"/>
        <v>21011713</v>
      </c>
      <c r="K47" s="7"/>
      <c r="L47" s="10"/>
      <c r="M47" s="10"/>
      <c r="N47" s="10"/>
      <c r="O47" s="10"/>
      <c r="P47" s="10"/>
      <c r="Q47" s="10"/>
      <c r="R47" s="10"/>
      <c r="S47" s="10"/>
      <c r="T47" s="10"/>
      <c r="U47" s="10"/>
      <c r="V47" s="10"/>
      <c r="W47" s="10"/>
      <c r="X47" s="10"/>
      <c r="Y47" s="10"/>
      <c r="Z47" s="10"/>
      <c r="AA47" s="10"/>
      <c r="AB47" s="10"/>
      <c r="AC47" s="10"/>
      <c r="AD47" s="10"/>
      <c r="AE47" s="10"/>
      <c r="AF47" s="1"/>
      <c r="AG47" s="1"/>
    </row>
    <row r="48" spans="1:33" x14ac:dyDescent="0.2">
      <c r="A48" s="1"/>
      <c r="B48" s="50"/>
      <c r="C48" s="43" t="s">
        <v>7</v>
      </c>
      <c r="D48" s="56">
        <v>6272938</v>
      </c>
      <c r="E48" s="33">
        <f t="shared" si="15"/>
        <v>1.8295988074388259E-3</v>
      </c>
      <c r="F48" s="155">
        <v>36.314025352723625</v>
      </c>
      <c r="G48" s="32">
        <v>14873556</v>
      </c>
      <c r="H48" s="33">
        <f t="shared" si="16"/>
        <v>8.3608860091750614E-3</v>
      </c>
      <c r="I48" s="159">
        <v>86.10298550203342</v>
      </c>
      <c r="J48" s="163">
        <f t="shared" si="2"/>
        <v>21146494</v>
      </c>
      <c r="K48" s="7"/>
      <c r="L48" s="10"/>
      <c r="M48" s="10"/>
      <c r="N48" s="10"/>
      <c r="O48" s="10"/>
      <c r="P48" s="10"/>
      <c r="Q48" s="10"/>
      <c r="R48" s="10"/>
      <c r="S48" s="10"/>
      <c r="T48" s="10"/>
      <c r="U48" s="10"/>
      <c r="V48" s="10"/>
      <c r="W48" s="10"/>
      <c r="X48" s="10"/>
      <c r="Y48" s="10"/>
      <c r="Z48" s="10"/>
      <c r="AA48" s="10"/>
      <c r="AB48" s="10"/>
      <c r="AC48" s="10"/>
      <c r="AD48" s="10"/>
      <c r="AE48" s="10"/>
      <c r="AF48" s="1"/>
      <c r="AG48" s="1"/>
    </row>
    <row r="49" spans="1:33" x14ac:dyDescent="0.2">
      <c r="A49" s="1"/>
      <c r="B49" s="50"/>
      <c r="C49" s="43" t="s">
        <v>8</v>
      </c>
      <c r="D49" s="56">
        <v>6307736</v>
      </c>
      <c r="E49" s="33">
        <f t="shared" si="15"/>
        <v>5.5473208885532532E-3</v>
      </c>
      <c r="F49" s="155">
        <v>36.488331257109721</v>
      </c>
      <c r="G49" s="32">
        <v>15113585</v>
      </c>
      <c r="H49" s="33">
        <f t="shared" si="16"/>
        <v>1.6137969964949983E-2</v>
      </c>
      <c r="I49" s="159">
        <v>87.427485228057193</v>
      </c>
      <c r="J49" s="163">
        <f t="shared" si="2"/>
        <v>21421321</v>
      </c>
      <c r="K49" s="7"/>
      <c r="L49" s="10"/>
      <c r="M49" s="10"/>
      <c r="N49" s="10"/>
      <c r="O49" s="10"/>
      <c r="P49" s="10"/>
      <c r="Q49" s="10"/>
      <c r="R49" s="10"/>
      <c r="S49" s="10"/>
      <c r="T49" s="10"/>
      <c r="U49" s="10"/>
      <c r="V49" s="10"/>
      <c r="W49" s="10"/>
      <c r="X49" s="10"/>
      <c r="Y49" s="10"/>
      <c r="Z49" s="10"/>
      <c r="AA49" s="10"/>
      <c r="AB49" s="10"/>
      <c r="AC49" s="10"/>
      <c r="AD49" s="10"/>
      <c r="AE49" s="10"/>
      <c r="AF49" s="1"/>
      <c r="AG49" s="1"/>
    </row>
    <row r="50" spans="1:33" x14ac:dyDescent="0.2">
      <c r="A50" s="1"/>
      <c r="B50" s="50"/>
      <c r="C50" s="43" t="s">
        <v>9</v>
      </c>
      <c r="D50" s="56">
        <v>6364180</v>
      </c>
      <c r="E50" s="33">
        <f t="shared" ref="E50:E55" si="17">+D50/D49-1</f>
        <v>8.9483770405103247E-3</v>
      </c>
      <c r="F50" s="155">
        <v>36.787500773128365</v>
      </c>
      <c r="G50" s="32">
        <v>15135286</v>
      </c>
      <c r="H50" s="33">
        <f t="shared" ref="H50:H55" si="18">+G50/G49-1</f>
        <v>1.4358605188642404E-3</v>
      </c>
      <c r="I50" s="159">
        <v>87.487994592629207</v>
      </c>
      <c r="J50" s="163">
        <f t="shared" si="2"/>
        <v>21499466</v>
      </c>
      <c r="K50" s="7"/>
      <c r="L50" s="10"/>
      <c r="M50" s="10"/>
      <c r="N50" s="10"/>
      <c r="O50" s="10"/>
      <c r="P50" s="10"/>
      <c r="Q50" s="10"/>
      <c r="R50" s="10"/>
      <c r="S50" s="10"/>
      <c r="T50" s="10"/>
      <c r="U50" s="10"/>
      <c r="V50" s="10"/>
      <c r="W50" s="10"/>
      <c r="X50" s="10"/>
      <c r="Y50" s="10"/>
      <c r="Z50" s="10"/>
      <c r="AA50" s="10"/>
      <c r="AB50" s="10"/>
      <c r="AC50" s="10"/>
      <c r="AD50" s="10"/>
      <c r="AE50" s="10"/>
      <c r="AF50" s="1"/>
      <c r="AG50" s="1"/>
    </row>
    <row r="51" spans="1:33" x14ac:dyDescent="0.2">
      <c r="A51" s="1"/>
      <c r="B51" s="50"/>
      <c r="C51" s="43" t="s">
        <v>10</v>
      </c>
      <c r="D51" s="56">
        <v>6391015</v>
      </c>
      <c r="E51" s="33">
        <f t="shared" si="17"/>
        <v>4.2165683560175804E-3</v>
      </c>
      <c r="F51" s="155">
        <v>36.915201420152719</v>
      </c>
      <c r="G51" s="32">
        <v>15250778</v>
      </c>
      <c r="H51" s="33">
        <f t="shared" si="18"/>
        <v>7.6306453673884445E-3</v>
      </c>
      <c r="I51" s="159">
        <v>88.090161216024981</v>
      </c>
      <c r="J51" s="163">
        <f t="shared" si="2"/>
        <v>21641793</v>
      </c>
      <c r="K51" s="7"/>
      <c r="L51" s="10"/>
      <c r="M51" s="10"/>
      <c r="N51" s="10"/>
      <c r="O51" s="10"/>
      <c r="P51" s="10"/>
      <c r="Q51" s="10"/>
      <c r="R51" s="10"/>
      <c r="S51" s="10"/>
      <c r="T51" s="10"/>
      <c r="U51" s="10"/>
      <c r="V51" s="10"/>
      <c r="W51" s="10"/>
      <c r="X51" s="10"/>
      <c r="Y51" s="10"/>
      <c r="Z51" s="10"/>
      <c r="AA51" s="10"/>
      <c r="AB51" s="10"/>
      <c r="AC51" s="10"/>
      <c r="AD51" s="10"/>
      <c r="AE51" s="10"/>
      <c r="AF51" s="1"/>
      <c r="AG51" s="1"/>
    </row>
    <row r="52" spans="1:33" ht="13.5" thickBot="1" x14ac:dyDescent="0.25">
      <c r="A52" s="1"/>
      <c r="B52" s="51"/>
      <c r="C52" s="45" t="s">
        <v>11</v>
      </c>
      <c r="D52" s="58">
        <v>6429681</v>
      </c>
      <c r="E52" s="65">
        <f t="shared" si="17"/>
        <v>6.0500562117284939E-3</v>
      </c>
      <c r="F52" s="160">
        <v>37.110999137689184</v>
      </c>
      <c r="G52" s="59">
        <v>15885567</v>
      </c>
      <c r="H52" s="65">
        <f t="shared" si="18"/>
        <v>4.1623384721749979E-2</v>
      </c>
      <c r="I52" s="161">
        <v>91.688726585145318</v>
      </c>
      <c r="J52" s="164">
        <f t="shared" si="2"/>
        <v>22315248</v>
      </c>
      <c r="K52" s="7"/>
      <c r="L52" s="10"/>
      <c r="M52" s="10"/>
      <c r="N52" s="10"/>
      <c r="O52" s="10"/>
      <c r="P52" s="10"/>
      <c r="Q52" s="10"/>
      <c r="R52" s="10"/>
      <c r="S52" s="10"/>
      <c r="T52" s="10"/>
      <c r="U52" s="10"/>
      <c r="V52" s="10"/>
      <c r="W52" s="10"/>
      <c r="X52" s="10"/>
      <c r="Y52" s="10"/>
      <c r="Z52" s="10"/>
      <c r="AA52" s="10"/>
      <c r="AB52" s="10"/>
      <c r="AC52" s="10"/>
      <c r="AD52" s="10"/>
      <c r="AE52" s="10"/>
      <c r="AF52" s="1"/>
      <c r="AG52" s="1"/>
    </row>
    <row r="53" spans="1:33" x14ac:dyDescent="0.2">
      <c r="A53" s="1"/>
      <c r="B53" s="52">
        <v>2012</v>
      </c>
      <c r="C53" s="41" t="s">
        <v>1</v>
      </c>
      <c r="D53" s="53">
        <v>6468703</v>
      </c>
      <c r="E53" s="66">
        <f t="shared" si="17"/>
        <v>6.069041372348094E-3</v>
      </c>
      <c r="F53" s="154">
        <v>37.308559917093383</v>
      </c>
      <c r="G53" s="54">
        <v>16109327</v>
      </c>
      <c r="H53" s="66">
        <f t="shared" si="18"/>
        <v>1.4085742107914578E-2</v>
      </c>
      <c r="I53" s="158">
        <v>92.911328840348688</v>
      </c>
      <c r="J53" s="162">
        <f t="shared" si="2"/>
        <v>22578030</v>
      </c>
      <c r="K53" s="7"/>
      <c r="L53" s="10"/>
      <c r="M53" s="10"/>
      <c r="N53" s="10"/>
      <c r="O53" s="10"/>
      <c r="P53" s="10"/>
      <c r="Q53" s="10"/>
      <c r="R53" s="10"/>
      <c r="S53" s="10"/>
      <c r="T53" s="10"/>
      <c r="U53" s="10"/>
      <c r="V53" s="10"/>
      <c r="W53" s="10"/>
      <c r="X53" s="10"/>
      <c r="Y53" s="10"/>
      <c r="Z53" s="10"/>
      <c r="AA53" s="10"/>
      <c r="AB53" s="10"/>
      <c r="AC53" s="10"/>
      <c r="AD53" s="10"/>
      <c r="AE53" s="10"/>
      <c r="AF53" s="1"/>
      <c r="AG53" s="1"/>
    </row>
    <row r="54" spans="1:33" x14ac:dyDescent="0.2">
      <c r="A54" s="1"/>
      <c r="B54" s="50"/>
      <c r="C54" s="43" t="s">
        <v>33</v>
      </c>
      <c r="D54" s="56">
        <v>6440227</v>
      </c>
      <c r="E54" s="33">
        <f t="shared" si="17"/>
        <v>-4.4021189409993999E-3</v>
      </c>
      <c r="F54" s="155">
        <v>37.116818378555507</v>
      </c>
      <c r="G54" s="32">
        <v>15730959</v>
      </c>
      <c r="H54" s="33">
        <f t="shared" si="18"/>
        <v>-2.3487511303234454E-2</v>
      </c>
      <c r="I54" s="159">
        <v>90.661889421522432</v>
      </c>
      <c r="J54" s="163">
        <f t="shared" si="2"/>
        <v>22171186</v>
      </c>
      <c r="K54" s="7"/>
      <c r="L54" s="10"/>
      <c r="M54" s="10"/>
      <c r="N54" s="10"/>
      <c r="O54" s="10"/>
      <c r="P54" s="10"/>
      <c r="Q54" s="10"/>
      <c r="R54" s="10"/>
      <c r="S54" s="10"/>
      <c r="T54" s="10"/>
      <c r="U54" s="10"/>
      <c r="V54" s="10"/>
      <c r="W54" s="10"/>
      <c r="X54" s="10"/>
      <c r="Y54" s="10"/>
      <c r="Z54" s="10"/>
      <c r="AA54" s="10"/>
      <c r="AB54" s="10"/>
      <c r="AC54" s="10"/>
      <c r="AD54" s="10"/>
      <c r="AE54" s="10"/>
      <c r="AF54" s="1"/>
      <c r="AG54" s="1"/>
    </row>
    <row r="55" spans="1:33" x14ac:dyDescent="0.2">
      <c r="A55" s="1"/>
      <c r="B55" s="50"/>
      <c r="C55" s="43" t="s">
        <v>2</v>
      </c>
      <c r="D55" s="56">
        <v>6469924</v>
      </c>
      <c r="E55" s="33">
        <f t="shared" si="17"/>
        <v>4.6111728670432672E-3</v>
      </c>
      <c r="F55" s="155">
        <v>37.260379686001279</v>
      </c>
      <c r="G55" s="32">
        <v>16121900</v>
      </c>
      <c r="H55" s="33">
        <f t="shared" si="18"/>
        <v>2.4851695309866306E-2</v>
      </c>
      <c r="I55" s="159">
        <v>92.846239810505338</v>
      </c>
      <c r="J55" s="163">
        <f t="shared" si="2"/>
        <v>22591824</v>
      </c>
      <c r="K55" s="7"/>
      <c r="L55" s="10"/>
      <c r="M55" s="10"/>
      <c r="N55" s="10"/>
      <c r="O55" s="10"/>
      <c r="P55" s="10"/>
      <c r="Q55" s="10"/>
      <c r="R55" s="10"/>
      <c r="S55" s="10"/>
      <c r="T55" s="10"/>
      <c r="U55" s="10"/>
      <c r="V55" s="10"/>
      <c r="W55" s="10"/>
      <c r="X55" s="10"/>
      <c r="Y55" s="10"/>
      <c r="Z55" s="10"/>
      <c r="AA55" s="10"/>
      <c r="AB55" s="10"/>
      <c r="AC55" s="10"/>
      <c r="AD55" s="10"/>
      <c r="AE55" s="10"/>
      <c r="AF55" s="1"/>
      <c r="AG55" s="1"/>
    </row>
    <row r="56" spans="1:33" x14ac:dyDescent="0.2">
      <c r="A56" s="1"/>
      <c r="B56" s="88"/>
      <c r="C56" s="43" t="s">
        <v>3</v>
      </c>
      <c r="D56" s="56">
        <v>6517019</v>
      </c>
      <c r="E56" s="33">
        <f>+D56/D55-1</f>
        <v>7.2790654109693431E-3</v>
      </c>
      <c r="F56" s="155">
        <v>37.503849931326556</v>
      </c>
      <c r="G56" s="32">
        <v>16044604</v>
      </c>
      <c r="H56" s="33">
        <f>+G56/G55-1</f>
        <v>-4.7944721155694925E-3</v>
      </c>
      <c r="I56" s="159">
        <v>92.332770646143857</v>
      </c>
      <c r="J56" s="163">
        <f t="shared" si="2"/>
        <v>22561623</v>
      </c>
      <c r="K56" s="7"/>
      <c r="L56" s="10"/>
      <c r="M56" s="10"/>
      <c r="N56" s="10"/>
      <c r="O56" s="10"/>
      <c r="P56" s="10"/>
      <c r="Q56" s="10"/>
      <c r="R56" s="10"/>
      <c r="S56" s="10"/>
      <c r="T56" s="10"/>
      <c r="U56" s="10"/>
      <c r="V56" s="10"/>
      <c r="W56" s="10"/>
      <c r="X56" s="10"/>
      <c r="Y56" s="10"/>
      <c r="Z56" s="10"/>
      <c r="AA56" s="10"/>
      <c r="AB56" s="10"/>
      <c r="AC56" s="10"/>
      <c r="AD56" s="10"/>
      <c r="AE56" s="10"/>
      <c r="AF56" s="1"/>
      <c r="AG56" s="1"/>
    </row>
    <row r="57" spans="1:33" x14ac:dyDescent="0.2">
      <c r="A57" s="1"/>
      <c r="B57" s="50"/>
      <c r="C57" s="43" t="s">
        <v>4</v>
      </c>
      <c r="D57" s="56">
        <v>6587045</v>
      </c>
      <c r="E57" s="33">
        <f>+D57/D56-1</f>
        <v>1.0745096799625653E-2</v>
      </c>
      <c r="F57" s="155">
        <v>37.878825198974582</v>
      </c>
      <c r="G57" s="32">
        <v>16027166</v>
      </c>
      <c r="H57" s="33">
        <f>+G57/G56-1</f>
        <v>-1.0868451474401741E-3</v>
      </c>
      <c r="I57" s="159">
        <v>92.164273866194719</v>
      </c>
      <c r="J57" s="163">
        <f t="shared" si="2"/>
        <v>22614211</v>
      </c>
      <c r="K57" s="7"/>
      <c r="L57" s="10"/>
      <c r="M57" s="10"/>
      <c r="N57" s="10"/>
      <c r="O57" s="10"/>
      <c r="P57" s="10"/>
      <c r="Q57" s="10"/>
      <c r="R57" s="10"/>
      <c r="S57" s="10"/>
      <c r="T57" s="10"/>
      <c r="U57" s="10"/>
      <c r="V57" s="10"/>
      <c r="W57" s="10"/>
      <c r="X57" s="10"/>
      <c r="Y57" s="10"/>
      <c r="Z57" s="10"/>
      <c r="AA57" s="10"/>
      <c r="AB57" s="10"/>
      <c r="AC57" s="10"/>
      <c r="AD57" s="10"/>
      <c r="AE57" s="10"/>
      <c r="AF57" s="1"/>
      <c r="AG57" s="1"/>
    </row>
    <row r="58" spans="1:33" x14ac:dyDescent="0.2">
      <c r="A58" s="1"/>
      <c r="B58" s="50"/>
      <c r="C58" s="43" t="s">
        <v>5</v>
      </c>
      <c r="D58" s="56">
        <v>6614943</v>
      </c>
      <c r="E58" s="33">
        <f>+D58/D57-1</f>
        <v>4.2352830442178302E-3</v>
      </c>
      <c r="F58" s="155">
        <v>38.011168426841195</v>
      </c>
      <c r="G58" s="32">
        <v>15703550</v>
      </c>
      <c r="H58" s="33">
        <f>+G58/G57-1</f>
        <v>-2.0191716988518071E-2</v>
      </c>
      <c r="I58" s="159">
        <v>90.236648138815724</v>
      </c>
      <c r="J58" s="163">
        <f t="shared" si="2"/>
        <v>22318493</v>
      </c>
      <c r="K58" s="7"/>
      <c r="L58" s="10"/>
      <c r="M58" s="10"/>
      <c r="N58" s="10"/>
      <c r="O58" s="10"/>
      <c r="P58" s="10"/>
      <c r="Q58" s="10"/>
      <c r="R58" s="10"/>
      <c r="S58" s="10"/>
      <c r="T58" s="10"/>
      <c r="U58" s="10"/>
      <c r="V58" s="10"/>
      <c r="W58" s="10"/>
      <c r="X58" s="10"/>
      <c r="Y58" s="10"/>
      <c r="Z58" s="10"/>
      <c r="AA58" s="10"/>
      <c r="AB58" s="10"/>
      <c r="AC58" s="10"/>
      <c r="AD58" s="10"/>
      <c r="AE58" s="10"/>
      <c r="AF58" s="1"/>
      <c r="AG58" s="1"/>
    </row>
    <row r="59" spans="1:33" x14ac:dyDescent="0.2">
      <c r="A59" s="1"/>
      <c r="B59" s="88"/>
      <c r="C59" s="43" t="s">
        <v>6</v>
      </c>
      <c r="D59" s="56">
        <v>6661754</v>
      </c>
      <c r="E59" s="33">
        <f t="shared" ref="E59:E67" si="19">+D59/D58-1</f>
        <v>7.076553796457441E-3</v>
      </c>
      <c r="F59" s="155">
        <v>38.25191426333884</v>
      </c>
      <c r="G59" s="32">
        <v>16202210</v>
      </c>
      <c r="H59" s="33">
        <f t="shared" ref="H59:H67" si="20">+G59/G58-1</f>
        <v>3.175460325849877E-2</v>
      </c>
      <c r="I59" s="159">
        <v>93.033388473457762</v>
      </c>
      <c r="J59" s="163">
        <f t="shared" si="2"/>
        <v>22863964</v>
      </c>
      <c r="K59" s="7"/>
      <c r="L59" s="10"/>
      <c r="M59" s="10"/>
      <c r="N59" s="10"/>
      <c r="O59" s="10"/>
      <c r="P59" s="10"/>
      <c r="Q59" s="10"/>
      <c r="R59" s="10"/>
      <c r="S59" s="10"/>
      <c r="T59" s="10"/>
      <c r="U59" s="10"/>
      <c r="V59" s="10"/>
      <c r="W59" s="10"/>
      <c r="X59" s="10"/>
      <c r="Y59" s="10"/>
      <c r="Z59" s="10"/>
      <c r="AA59" s="10"/>
      <c r="AB59" s="10"/>
      <c r="AC59" s="10"/>
      <c r="AD59" s="10"/>
      <c r="AE59" s="10"/>
      <c r="AF59" s="1"/>
      <c r="AG59" s="1"/>
    </row>
    <row r="60" spans="1:33" x14ac:dyDescent="0.2">
      <c r="A60" s="1"/>
      <c r="B60" s="50"/>
      <c r="C60" s="43" t="s">
        <v>7</v>
      </c>
      <c r="D60" s="56">
        <v>6665916</v>
      </c>
      <c r="E60" s="33">
        <f t="shared" si="19"/>
        <v>6.2476038592840233E-4</v>
      </c>
      <c r="F60" s="155">
        <v>38.247594325961529</v>
      </c>
      <c r="G60" s="32">
        <v>16426352</v>
      </c>
      <c r="H60" s="33">
        <f t="shared" si="20"/>
        <v>1.3834038689783723E-2</v>
      </c>
      <c r="I60" s="159">
        <v>94.250879781780455</v>
      </c>
      <c r="J60" s="163">
        <f t="shared" si="2"/>
        <v>23092268</v>
      </c>
      <c r="K60" s="7"/>
      <c r="L60" s="10"/>
      <c r="M60" s="10"/>
      <c r="N60" s="10"/>
      <c r="O60" s="10"/>
      <c r="P60" s="10"/>
      <c r="Q60" s="10"/>
      <c r="R60" s="10"/>
      <c r="S60" s="10"/>
      <c r="T60" s="10"/>
      <c r="U60" s="10"/>
      <c r="V60" s="10"/>
      <c r="W60" s="10"/>
      <c r="X60" s="10"/>
      <c r="Y60" s="10"/>
      <c r="Z60" s="10"/>
      <c r="AA60" s="10"/>
      <c r="AB60" s="10"/>
      <c r="AC60" s="10"/>
      <c r="AD60" s="10"/>
      <c r="AE60" s="10"/>
      <c r="AF60" s="1"/>
      <c r="AG60" s="1"/>
    </row>
    <row r="61" spans="1:33" x14ac:dyDescent="0.2">
      <c r="A61" s="1"/>
      <c r="B61" s="50"/>
      <c r="C61" s="43" t="s">
        <v>8</v>
      </c>
      <c r="D61" s="56">
        <v>6635416</v>
      </c>
      <c r="E61" s="33">
        <f t="shared" si="19"/>
        <v>-4.575515203011804E-3</v>
      </c>
      <c r="F61" s="155">
        <v>38.04454415739302</v>
      </c>
      <c r="G61" s="32">
        <v>16390382</v>
      </c>
      <c r="H61" s="33">
        <f t="shared" si="20"/>
        <v>-2.1897740898283446E-3</v>
      </c>
      <c r="I61" s="159">
        <v>93.975209957527866</v>
      </c>
      <c r="J61" s="163">
        <f t="shared" si="2"/>
        <v>23025798</v>
      </c>
      <c r="K61" s="7"/>
      <c r="L61" s="10"/>
      <c r="M61" s="10"/>
      <c r="N61" s="10"/>
      <c r="O61" s="10"/>
      <c r="P61" s="10"/>
      <c r="Q61" s="10"/>
      <c r="R61" s="10"/>
      <c r="S61" s="10"/>
      <c r="T61" s="10"/>
      <c r="U61" s="10"/>
      <c r="V61" s="10"/>
      <c r="W61" s="10"/>
      <c r="X61" s="10"/>
      <c r="Y61" s="10"/>
      <c r="Z61" s="10"/>
      <c r="AA61" s="10"/>
      <c r="AB61" s="10"/>
      <c r="AC61" s="10"/>
      <c r="AD61" s="10"/>
      <c r="AE61" s="10"/>
      <c r="AF61" s="1"/>
      <c r="AG61" s="1"/>
    </row>
    <row r="62" spans="1:33" x14ac:dyDescent="0.2">
      <c r="A62" s="1"/>
      <c r="B62" s="88"/>
      <c r="C62" s="43" t="s">
        <v>9</v>
      </c>
      <c r="D62" s="56">
        <v>6649741</v>
      </c>
      <c r="E62" s="33">
        <f t="shared" si="19"/>
        <v>2.1588699186305682E-3</v>
      </c>
      <c r="F62" s="155">
        <v>38.098610492422203</v>
      </c>
      <c r="G62" s="32">
        <v>16498132</v>
      </c>
      <c r="H62" s="33">
        <f t="shared" si="20"/>
        <v>6.5739773484230213E-3</v>
      </c>
      <c r="I62" s="159">
        <v>94.523366386836187</v>
      </c>
      <c r="J62" s="163">
        <f t="shared" si="2"/>
        <v>23147873</v>
      </c>
      <c r="K62" s="7"/>
      <c r="L62" s="10"/>
      <c r="M62" s="10"/>
      <c r="N62" s="10"/>
      <c r="O62" s="10"/>
      <c r="P62" s="10"/>
      <c r="Q62" s="10"/>
      <c r="R62" s="10"/>
      <c r="S62" s="10"/>
      <c r="T62" s="10"/>
      <c r="U62" s="10"/>
      <c r="V62" s="10"/>
      <c r="W62" s="10"/>
      <c r="X62" s="10"/>
      <c r="Y62" s="10"/>
      <c r="Z62" s="10"/>
      <c r="AA62" s="10"/>
      <c r="AB62" s="10"/>
      <c r="AC62" s="10"/>
      <c r="AD62" s="10"/>
      <c r="AE62" s="10"/>
      <c r="AF62" s="1"/>
      <c r="AG62" s="1"/>
    </row>
    <row r="63" spans="1:33" x14ac:dyDescent="0.2">
      <c r="A63" s="1"/>
      <c r="B63" s="50"/>
      <c r="C63" s="43" t="s">
        <v>10</v>
      </c>
      <c r="D63" s="56">
        <v>6631435</v>
      </c>
      <c r="E63" s="33">
        <f t="shared" si="19"/>
        <v>-2.7528891726760207E-3</v>
      </c>
      <c r="F63" s="155">
        <v>37.965780796921337</v>
      </c>
      <c r="G63" s="32">
        <v>16521152</v>
      </c>
      <c r="H63" s="33">
        <f t="shared" si="20"/>
        <v>1.3953094810976729E-3</v>
      </c>
      <c r="I63" s="159">
        <v>94.585626692355191</v>
      </c>
      <c r="J63" s="163">
        <f t="shared" si="2"/>
        <v>23152587</v>
      </c>
      <c r="K63" s="7"/>
      <c r="L63" s="10"/>
      <c r="M63" s="10"/>
      <c r="N63" s="10"/>
      <c r="O63" s="10"/>
      <c r="P63" s="10"/>
      <c r="Q63" s="10"/>
      <c r="R63" s="10"/>
      <c r="S63" s="10"/>
      <c r="T63" s="10"/>
      <c r="U63" s="10"/>
      <c r="V63" s="10"/>
      <c r="W63" s="10"/>
      <c r="X63" s="10"/>
      <c r="Y63" s="10"/>
      <c r="Z63" s="10"/>
      <c r="AA63" s="10"/>
      <c r="AB63" s="10"/>
      <c r="AC63" s="10"/>
      <c r="AD63" s="10"/>
      <c r="AE63" s="10"/>
      <c r="AF63" s="1"/>
      <c r="AG63" s="1"/>
    </row>
    <row r="64" spans="1:33" ht="13.5" thickBot="1" x14ac:dyDescent="0.25">
      <c r="A64" s="1"/>
      <c r="B64" s="51"/>
      <c r="C64" s="45" t="s">
        <v>11</v>
      </c>
      <c r="D64" s="58">
        <v>6657716</v>
      </c>
      <c r="E64" s="65">
        <f t="shared" si="19"/>
        <v>3.9630939608092941E-3</v>
      </c>
      <c r="F64" s="160">
        <v>38.088224798763221</v>
      </c>
      <c r="G64" s="59">
        <v>17283257</v>
      </c>
      <c r="H64" s="65">
        <f t="shared" si="20"/>
        <v>4.6129047175402782E-2</v>
      </c>
      <c r="I64" s="161">
        <v>98.876037648766939</v>
      </c>
      <c r="J64" s="164">
        <f t="shared" si="2"/>
        <v>23940973</v>
      </c>
      <c r="K64" s="7"/>
      <c r="L64" s="10"/>
      <c r="M64" s="10"/>
      <c r="N64" s="10"/>
      <c r="O64" s="10"/>
      <c r="P64" s="10"/>
      <c r="Q64" s="10"/>
      <c r="R64" s="10"/>
      <c r="S64" s="10"/>
      <c r="T64" s="10"/>
      <c r="U64" s="10"/>
      <c r="V64" s="10"/>
      <c r="W64" s="10"/>
      <c r="X64" s="10"/>
      <c r="Y64" s="10"/>
      <c r="Z64" s="10"/>
      <c r="AA64" s="10"/>
      <c r="AB64" s="10"/>
      <c r="AC64" s="10"/>
      <c r="AD64" s="10"/>
      <c r="AE64" s="10"/>
      <c r="AF64" s="1"/>
      <c r="AG64" s="1"/>
    </row>
    <row r="65" spans="1:33" x14ac:dyDescent="0.2">
      <c r="A65" s="1"/>
      <c r="B65" s="52">
        <v>2013</v>
      </c>
      <c r="C65" s="41" t="s">
        <v>1</v>
      </c>
      <c r="D65" s="53">
        <v>6708291</v>
      </c>
      <c r="E65" s="66">
        <f t="shared" si="19"/>
        <v>7.5964489924171819E-3</v>
      </c>
      <c r="F65" s="154">
        <v>38.349370736449018</v>
      </c>
      <c r="G65" s="54">
        <v>17271722</v>
      </c>
      <c r="H65" s="66">
        <f t="shared" si="20"/>
        <v>-6.6740892645411609E-4</v>
      </c>
      <c r="I65" s="158">
        <v>98.737468341024965</v>
      </c>
      <c r="J65" s="162">
        <f t="shared" si="2"/>
        <v>23980013</v>
      </c>
      <c r="K65" s="7"/>
      <c r="L65" s="10"/>
      <c r="M65" s="10"/>
      <c r="N65" s="10"/>
      <c r="O65" s="10"/>
      <c r="P65" s="10"/>
      <c r="Q65" s="10"/>
      <c r="R65" s="10"/>
      <c r="S65" s="10"/>
      <c r="T65" s="10"/>
      <c r="U65" s="10"/>
      <c r="V65" s="10"/>
      <c r="W65" s="10"/>
      <c r="X65" s="10"/>
      <c r="Y65" s="10"/>
      <c r="Z65" s="10"/>
      <c r="AA65" s="10"/>
      <c r="AB65" s="10"/>
      <c r="AC65" s="10"/>
      <c r="AD65" s="10"/>
      <c r="AE65" s="10"/>
      <c r="AF65" s="1"/>
      <c r="AG65" s="1"/>
    </row>
    <row r="66" spans="1:33" x14ac:dyDescent="0.2">
      <c r="A66" s="1"/>
      <c r="B66" s="50"/>
      <c r="C66" s="43" t="s">
        <v>33</v>
      </c>
      <c r="D66" s="56">
        <v>6701446</v>
      </c>
      <c r="E66" s="33">
        <f t="shared" si="19"/>
        <v>-1.0203791099699933E-3</v>
      </c>
      <c r="F66" s="155">
        <v>38.282120623212656</v>
      </c>
      <c r="G66" s="32">
        <v>17121073</v>
      </c>
      <c r="H66" s="33">
        <f t="shared" si="20"/>
        <v>-8.722291847911845E-3</v>
      </c>
      <c r="I66" s="159">
        <v>97.804411433715856</v>
      </c>
      <c r="J66" s="163">
        <f t="shared" si="2"/>
        <v>23822519</v>
      </c>
      <c r="K66" s="7"/>
      <c r="L66" s="10"/>
      <c r="M66" s="10"/>
      <c r="N66" s="10"/>
      <c r="O66" s="10"/>
      <c r="P66" s="10"/>
      <c r="Q66" s="10"/>
      <c r="R66" s="10"/>
      <c r="S66" s="10"/>
      <c r="T66" s="10"/>
      <c r="U66" s="10"/>
      <c r="V66" s="10"/>
      <c r="W66" s="10"/>
      <c r="X66" s="10"/>
      <c r="Y66" s="10"/>
      <c r="Z66" s="10"/>
      <c r="AA66" s="10"/>
      <c r="AB66" s="10"/>
      <c r="AC66" s="10"/>
      <c r="AD66" s="10"/>
      <c r="AE66" s="10"/>
      <c r="AF66" s="1"/>
      <c r="AG66" s="1"/>
    </row>
    <row r="67" spans="1:33" x14ac:dyDescent="0.2">
      <c r="A67" s="1"/>
      <c r="B67" s="50"/>
      <c r="C67" s="43" t="s">
        <v>2</v>
      </c>
      <c r="D67" s="56">
        <v>6707348</v>
      </c>
      <c r="E67" s="33">
        <f t="shared" si="19"/>
        <v>8.8070544774954129E-4</v>
      </c>
      <c r="F67" s="155">
        <v>38.287733198521657</v>
      </c>
      <c r="G67" s="32">
        <v>17181180</v>
      </c>
      <c r="H67" s="33">
        <f t="shared" si="20"/>
        <v>3.5107028630740889E-3</v>
      </c>
      <c r="I67" s="159">
        <v>98.075787312030954</v>
      </c>
      <c r="J67" s="163">
        <f t="shared" si="2"/>
        <v>23888528</v>
      </c>
      <c r="K67" s="7"/>
      <c r="L67" s="10"/>
      <c r="M67" s="10"/>
      <c r="N67" s="10"/>
      <c r="O67" s="10"/>
      <c r="P67" s="10"/>
      <c r="Q67" s="10"/>
      <c r="R67" s="10"/>
      <c r="S67" s="10"/>
      <c r="T67" s="10"/>
      <c r="U67" s="10"/>
      <c r="V67" s="10"/>
      <c r="W67" s="10"/>
      <c r="X67" s="10"/>
      <c r="Y67" s="10"/>
      <c r="Z67" s="10"/>
      <c r="AA67" s="10"/>
      <c r="AB67" s="10"/>
      <c r="AC67" s="10"/>
      <c r="AD67" s="10"/>
      <c r="AE67" s="10"/>
      <c r="AF67" s="1"/>
      <c r="AG67" s="1"/>
    </row>
    <row r="68" spans="1:33" x14ac:dyDescent="0.2">
      <c r="A68" s="1"/>
      <c r="B68" s="88"/>
      <c r="C68" s="43" t="s">
        <v>3</v>
      </c>
      <c r="D68" s="56">
        <v>6748112</v>
      </c>
      <c r="E68" s="33">
        <f t="shared" ref="E68:E79" si="21">+D68/D67-1</f>
        <v>6.077513795318179E-3</v>
      </c>
      <c r="F68" s="155">
        <v>38.492195377733303</v>
      </c>
      <c r="G68" s="32">
        <v>17320550</v>
      </c>
      <c r="H68" s="33">
        <f t="shared" ref="H68:H79" si="22">+G68/G67-1</f>
        <v>8.1117827762702266E-3</v>
      </c>
      <c r="I68" s="159">
        <v>98.798892882897988</v>
      </c>
      <c r="J68" s="163">
        <f t="shared" si="2"/>
        <v>24068662</v>
      </c>
      <c r="K68" s="7"/>
      <c r="L68" s="10"/>
      <c r="M68" s="10"/>
      <c r="N68" s="10"/>
      <c r="O68" s="10"/>
      <c r="P68" s="10"/>
      <c r="Q68" s="10"/>
      <c r="R68" s="10"/>
      <c r="S68" s="10"/>
      <c r="T68" s="10"/>
      <c r="U68" s="10"/>
      <c r="V68" s="10"/>
      <c r="W68" s="10"/>
      <c r="X68" s="10"/>
      <c r="Y68" s="10"/>
      <c r="Z68" s="10"/>
      <c r="AA68" s="10"/>
      <c r="AB68" s="10"/>
      <c r="AC68" s="10"/>
      <c r="AD68" s="10"/>
      <c r="AE68" s="10"/>
      <c r="AF68" s="1"/>
      <c r="AG68" s="1"/>
    </row>
    <row r="69" spans="1:33" x14ac:dyDescent="0.2">
      <c r="A69" s="1"/>
      <c r="B69" s="50"/>
      <c r="C69" s="43" t="s">
        <v>4</v>
      </c>
      <c r="D69" s="56">
        <v>6776652</v>
      </c>
      <c r="E69" s="33">
        <f t="shared" si="21"/>
        <v>4.2293311077232776E-3</v>
      </c>
      <c r="F69" s="155">
        <v>38.626681694625312</v>
      </c>
      <c r="G69" s="32">
        <v>17420876</v>
      </c>
      <c r="H69" s="33">
        <f t="shared" si="22"/>
        <v>5.7923102903776336E-3</v>
      </c>
      <c r="I69" s="159">
        <v>99.298389838158641</v>
      </c>
      <c r="J69" s="163">
        <f t="shared" si="2"/>
        <v>24197528</v>
      </c>
      <c r="K69" s="7"/>
      <c r="L69" s="10"/>
      <c r="M69" s="10"/>
      <c r="N69" s="10"/>
      <c r="O69" s="10"/>
      <c r="P69" s="10"/>
      <c r="Q69" s="10"/>
      <c r="R69" s="10"/>
      <c r="S69" s="10"/>
      <c r="T69" s="10"/>
      <c r="U69" s="10"/>
      <c r="V69" s="10"/>
      <c r="W69" s="10"/>
      <c r="X69" s="10"/>
      <c r="Y69" s="10"/>
      <c r="Z69" s="10"/>
      <c r="AA69" s="10"/>
      <c r="AB69" s="10"/>
      <c r="AC69" s="10"/>
      <c r="AD69" s="10"/>
      <c r="AE69" s="10"/>
      <c r="AF69" s="1"/>
      <c r="AG69" s="1"/>
    </row>
    <row r="70" spans="1:33" x14ac:dyDescent="0.2">
      <c r="A70" s="1"/>
      <c r="B70" s="50"/>
      <c r="C70" s="43" t="s">
        <v>5</v>
      </c>
      <c r="D70" s="56">
        <v>6788160</v>
      </c>
      <c r="E70" s="33">
        <f t="shared" si="21"/>
        <v>1.6981837048737347E-3</v>
      </c>
      <c r="F70" s="155">
        <v>38.663960405119006</v>
      </c>
      <c r="G70" s="32">
        <v>17463352</v>
      </c>
      <c r="H70" s="33">
        <f t="shared" si="22"/>
        <v>2.4382241168583452E-3</v>
      </c>
      <c r="I70" s="159">
        <v>99.467654013555347</v>
      </c>
      <c r="J70" s="163">
        <f t="shared" si="2"/>
        <v>24251512</v>
      </c>
      <c r="K70" s="7"/>
      <c r="L70" s="10"/>
      <c r="M70" s="10"/>
      <c r="N70" s="10"/>
      <c r="O70" s="10"/>
      <c r="P70" s="10"/>
      <c r="Q70" s="10"/>
      <c r="R70" s="10"/>
      <c r="S70" s="10"/>
      <c r="T70" s="10"/>
      <c r="U70" s="10"/>
      <c r="V70" s="10"/>
      <c r="W70" s="10"/>
      <c r="X70" s="10"/>
      <c r="Y70" s="10"/>
      <c r="Z70" s="10"/>
      <c r="AA70" s="10"/>
      <c r="AB70" s="10"/>
      <c r="AC70" s="10"/>
      <c r="AD70" s="10"/>
      <c r="AE70" s="10"/>
      <c r="AF70" s="1"/>
      <c r="AG70" s="1"/>
    </row>
    <row r="71" spans="1:33" x14ac:dyDescent="0.2">
      <c r="A71" s="1"/>
      <c r="B71" s="88"/>
      <c r="C71" s="43" t="s">
        <v>6</v>
      </c>
      <c r="D71" s="56">
        <v>6853369</v>
      </c>
      <c r="E71" s="33">
        <f t="shared" si="21"/>
        <v>9.6062850610474371E-3</v>
      </c>
      <c r="F71" s="155">
        <v>39.006829996830348</v>
      </c>
      <c r="G71" s="32">
        <v>17197454</v>
      </c>
      <c r="H71" s="33">
        <f t="shared" si="22"/>
        <v>-1.5226057402954463E-2</v>
      </c>
      <c r="I71" s="159">
        <v>97.881518499340984</v>
      </c>
      <c r="J71" s="163">
        <f t="shared" si="2"/>
        <v>24050823</v>
      </c>
      <c r="K71" s="7"/>
      <c r="L71" s="10"/>
      <c r="M71" s="10"/>
      <c r="N71" s="10"/>
      <c r="O71" s="10"/>
      <c r="P71" s="10"/>
      <c r="Q71" s="10"/>
      <c r="R71" s="10"/>
      <c r="S71" s="10"/>
      <c r="T71" s="10"/>
      <c r="U71" s="10"/>
      <c r="V71" s="10"/>
      <c r="W71" s="10"/>
      <c r="X71" s="10"/>
      <c r="Y71" s="10"/>
      <c r="Z71" s="10"/>
      <c r="AA71" s="10"/>
      <c r="AB71" s="10"/>
      <c r="AC71" s="10"/>
      <c r="AD71" s="10"/>
      <c r="AE71" s="10"/>
      <c r="AF71" s="1"/>
      <c r="AG71" s="1"/>
    </row>
    <row r="72" spans="1:33" x14ac:dyDescent="0.2">
      <c r="A72" s="1"/>
      <c r="B72" s="50"/>
      <c r="C72" s="43" t="s">
        <v>7</v>
      </c>
      <c r="D72" s="56">
        <v>6897016</v>
      </c>
      <c r="E72" s="33">
        <f t="shared" si="21"/>
        <v>6.3686925364736524E-3</v>
      </c>
      <c r="F72" s="155">
        <v>39.226565250498517</v>
      </c>
      <c r="G72" s="32">
        <v>16867584</v>
      </c>
      <c r="H72" s="33">
        <f t="shared" si="22"/>
        <v>-1.9181327654663294E-2</v>
      </c>
      <c r="I72" s="159">
        <v>95.933862469546952</v>
      </c>
      <c r="J72" s="163">
        <f t="shared" si="2"/>
        <v>23764600</v>
      </c>
      <c r="K72" s="7"/>
      <c r="L72" s="10"/>
      <c r="M72" s="10"/>
      <c r="N72" s="10"/>
      <c r="O72" s="10"/>
      <c r="P72" s="10"/>
      <c r="Q72" s="10"/>
      <c r="R72" s="10"/>
      <c r="S72" s="10"/>
      <c r="T72" s="10"/>
      <c r="U72" s="10"/>
      <c r="V72" s="10"/>
      <c r="W72" s="10"/>
      <c r="X72" s="10"/>
      <c r="Y72" s="10"/>
      <c r="Z72" s="10"/>
      <c r="AA72" s="10"/>
      <c r="AB72" s="10"/>
      <c r="AC72" s="10"/>
      <c r="AD72" s="10"/>
      <c r="AE72" s="10"/>
      <c r="AF72" s="1"/>
      <c r="AG72" s="1"/>
    </row>
    <row r="73" spans="1:33" x14ac:dyDescent="0.2">
      <c r="A73" s="1"/>
      <c r="B73" s="50"/>
      <c r="C73" s="43" t="s">
        <v>8</v>
      </c>
      <c r="D73" s="56">
        <v>6933019</v>
      </c>
      <c r="E73" s="33">
        <f t="shared" si="21"/>
        <v>5.2200835839730786E-3</v>
      </c>
      <c r="F73" s="155">
        <v>39.402536313226484</v>
      </c>
      <c r="G73" s="32">
        <v>16437305</v>
      </c>
      <c r="H73" s="33">
        <f t="shared" si="22"/>
        <v>-2.5509225269013003E-2</v>
      </c>
      <c r="I73" s="159">
        <v>93.418394952340279</v>
      </c>
      <c r="J73" s="163">
        <f t="shared" si="2"/>
        <v>23370324</v>
      </c>
      <c r="K73" s="7"/>
      <c r="L73" s="10"/>
      <c r="M73" s="10"/>
      <c r="N73" s="10"/>
      <c r="O73" s="10"/>
      <c r="P73" s="10"/>
      <c r="Q73" s="10"/>
      <c r="R73" s="10"/>
      <c r="S73" s="10"/>
      <c r="T73" s="10"/>
      <c r="U73" s="10"/>
      <c r="V73" s="10"/>
      <c r="W73" s="10"/>
      <c r="X73" s="10"/>
      <c r="Y73" s="10"/>
      <c r="Z73" s="10"/>
      <c r="AA73" s="10"/>
      <c r="AB73" s="10"/>
      <c r="AC73" s="10"/>
      <c r="AD73" s="10"/>
      <c r="AE73" s="10"/>
      <c r="AF73" s="1"/>
      <c r="AG73" s="1"/>
    </row>
    <row r="74" spans="1:33" x14ac:dyDescent="0.2">
      <c r="A74" s="1"/>
      <c r="B74" s="88"/>
      <c r="C74" s="43" t="s">
        <v>9</v>
      </c>
      <c r="D74" s="56">
        <v>6901271</v>
      </c>
      <c r="E74" s="33">
        <f t="shared" si="21"/>
        <v>-4.5792460687039682E-3</v>
      </c>
      <c r="F74" s="155">
        <v>39.193481208028771</v>
      </c>
      <c r="G74" s="32">
        <v>16545997</v>
      </c>
      <c r="H74" s="33">
        <f t="shared" si="22"/>
        <v>6.6125195097370693E-3</v>
      </c>
      <c r="I74" s="159">
        <v>93.967505766343692</v>
      </c>
      <c r="J74" s="163">
        <f t="shared" si="2"/>
        <v>23447268</v>
      </c>
      <c r="K74" s="7"/>
      <c r="L74" s="10"/>
      <c r="M74" s="10"/>
      <c r="N74" s="10"/>
      <c r="O74" s="10"/>
      <c r="P74" s="10"/>
      <c r="Q74" s="10"/>
      <c r="R74" s="10"/>
      <c r="S74" s="10"/>
      <c r="T74" s="10"/>
      <c r="U74" s="10"/>
      <c r="V74" s="10"/>
      <c r="W74" s="10"/>
      <c r="X74" s="10"/>
      <c r="Y74" s="10"/>
      <c r="Z74" s="10"/>
      <c r="AA74" s="10"/>
      <c r="AB74" s="10"/>
      <c r="AC74" s="10"/>
      <c r="AD74" s="10"/>
      <c r="AE74" s="10"/>
      <c r="AF74" s="1"/>
      <c r="AG74" s="1"/>
    </row>
    <row r="75" spans="1:33" x14ac:dyDescent="0.2">
      <c r="A75" s="1"/>
      <c r="B75" s="50"/>
      <c r="C75" s="43" t="s">
        <v>10</v>
      </c>
      <c r="D75" s="56">
        <v>6867004</v>
      </c>
      <c r="E75" s="33">
        <f t="shared" si="21"/>
        <v>-4.9653172582267979E-3</v>
      </c>
      <c r="F75" s="155">
        <v>38.970435590271975</v>
      </c>
      <c r="G75" s="32">
        <v>16211995</v>
      </c>
      <c r="H75" s="33">
        <f t="shared" si="22"/>
        <v>-2.0186272244579806E-2</v>
      </c>
      <c r="I75" s="159">
        <v>92.003515206531304</v>
      </c>
      <c r="J75" s="163">
        <f t="shared" si="2"/>
        <v>23078999</v>
      </c>
      <c r="K75" s="7"/>
      <c r="L75" s="10"/>
      <c r="M75" s="10"/>
      <c r="N75" s="10"/>
      <c r="O75" s="10"/>
      <c r="P75" s="10"/>
      <c r="Q75" s="10"/>
      <c r="R75" s="10"/>
      <c r="S75" s="10"/>
      <c r="T75" s="10"/>
      <c r="U75" s="10"/>
      <c r="V75" s="10"/>
      <c r="W75" s="10"/>
      <c r="X75" s="10"/>
      <c r="Y75" s="10"/>
      <c r="Z75" s="10"/>
      <c r="AA75" s="10"/>
      <c r="AB75" s="10"/>
      <c r="AC75" s="10"/>
      <c r="AD75" s="10"/>
      <c r="AE75" s="10"/>
      <c r="AF75" s="1"/>
      <c r="AG75" s="1"/>
    </row>
    <row r="76" spans="1:33" ht="13.5" thickBot="1" x14ac:dyDescent="0.25">
      <c r="A76" s="1"/>
      <c r="B76" s="51"/>
      <c r="C76" s="45" t="s">
        <v>11</v>
      </c>
      <c r="D76" s="58">
        <v>7031350</v>
      </c>
      <c r="E76" s="65">
        <f t="shared" si="21"/>
        <v>2.3932707771831874E-2</v>
      </c>
      <c r="F76" s="160">
        <v>39.874027934644865</v>
      </c>
      <c r="G76" s="59">
        <v>16629989</v>
      </c>
      <c r="H76" s="65">
        <f t="shared" si="22"/>
        <v>2.5783008198559054E-2</v>
      </c>
      <c r="I76" s="161">
        <v>94.306875057967076</v>
      </c>
      <c r="J76" s="164">
        <f t="shared" si="2"/>
        <v>23661339</v>
      </c>
      <c r="K76" s="7"/>
      <c r="L76" s="10"/>
      <c r="M76" s="10"/>
      <c r="N76" s="10"/>
      <c r="O76" s="10"/>
      <c r="P76" s="10"/>
      <c r="Q76" s="10"/>
      <c r="R76" s="10"/>
      <c r="S76" s="10"/>
      <c r="T76" s="10"/>
      <c r="U76" s="10"/>
      <c r="V76" s="10"/>
      <c r="W76" s="10"/>
      <c r="X76" s="10"/>
      <c r="Y76" s="10"/>
      <c r="Z76" s="10"/>
      <c r="AA76" s="10"/>
      <c r="AB76" s="10"/>
      <c r="AC76" s="10"/>
      <c r="AD76" s="10"/>
      <c r="AE76" s="10"/>
      <c r="AF76" s="1"/>
      <c r="AG76" s="1"/>
    </row>
    <row r="77" spans="1:33" x14ac:dyDescent="0.2">
      <c r="A77" s="1"/>
      <c r="B77" s="52">
        <v>2014</v>
      </c>
      <c r="C77" s="41" t="s">
        <v>1</v>
      </c>
      <c r="D77" s="53">
        <v>7025414</v>
      </c>
      <c r="E77" s="66">
        <f t="shared" si="21"/>
        <v>-8.4421910443943649E-4</v>
      </c>
      <c r="F77" s="154">
        <v>39.811356668273461</v>
      </c>
      <c r="G77" s="54">
        <v>16411117</v>
      </c>
      <c r="H77" s="66">
        <f t="shared" si="22"/>
        <v>-1.3161283510169541E-2</v>
      </c>
      <c r="I77" s="158">
        <v>92.997911896973747</v>
      </c>
      <c r="J77" s="162">
        <f t="shared" si="2"/>
        <v>23436531</v>
      </c>
      <c r="K77" s="7"/>
      <c r="L77" s="10"/>
      <c r="M77" s="10"/>
      <c r="N77" s="10"/>
      <c r="O77" s="10"/>
      <c r="P77" s="10"/>
      <c r="Q77" s="10"/>
      <c r="R77" s="10"/>
      <c r="S77" s="10"/>
      <c r="T77" s="10"/>
      <c r="U77" s="10"/>
      <c r="V77" s="10"/>
      <c r="W77" s="10"/>
      <c r="X77" s="10"/>
      <c r="Y77" s="10"/>
      <c r="Z77" s="10"/>
      <c r="AA77" s="10"/>
      <c r="AB77" s="10"/>
      <c r="AC77" s="10"/>
      <c r="AD77" s="10"/>
      <c r="AE77" s="10"/>
      <c r="AF77" s="1"/>
      <c r="AG77" s="1"/>
    </row>
    <row r="78" spans="1:33" x14ac:dyDescent="0.2">
      <c r="A78" s="1"/>
      <c r="B78" s="50"/>
      <c r="C78" s="43" t="s">
        <v>33</v>
      </c>
      <c r="D78" s="56">
        <v>7032837</v>
      </c>
      <c r="E78" s="33">
        <f t="shared" si="21"/>
        <v>1.0565925367529427E-3</v>
      </c>
      <c r="F78" s="155">
        <v>39.82442380798075</v>
      </c>
      <c r="G78" s="32">
        <v>16165328</v>
      </c>
      <c r="H78" s="33">
        <f t="shared" si="22"/>
        <v>-1.4976981761814279E-2</v>
      </c>
      <c r="I78" s="159">
        <v>91.538432252449169</v>
      </c>
      <c r="J78" s="163">
        <f t="shared" ref="J78:J100" si="23">+D78+G78</f>
        <v>23198165</v>
      </c>
      <c r="K78" s="7"/>
      <c r="L78" s="10"/>
      <c r="M78" s="10"/>
      <c r="N78" s="10"/>
      <c r="O78" s="10"/>
      <c r="P78" s="10"/>
      <c r="Q78" s="10"/>
      <c r="R78" s="10"/>
      <c r="S78" s="10"/>
      <c r="T78" s="10"/>
      <c r="U78" s="10"/>
      <c r="V78" s="10"/>
      <c r="W78" s="10"/>
      <c r="X78" s="10"/>
      <c r="Y78" s="10"/>
      <c r="Z78" s="10"/>
      <c r="AA78" s="10"/>
      <c r="AB78" s="10"/>
      <c r="AC78" s="10"/>
      <c r="AD78" s="10"/>
      <c r="AE78" s="10"/>
      <c r="AF78" s="1"/>
      <c r="AG78" s="1"/>
    </row>
    <row r="79" spans="1:33" x14ac:dyDescent="0.2">
      <c r="A79" s="1"/>
      <c r="B79" s="50"/>
      <c r="C79" s="43" t="s">
        <v>2</v>
      </c>
      <c r="D79" s="56">
        <v>7044060</v>
      </c>
      <c r="E79" s="33">
        <f t="shared" si="21"/>
        <v>1.5957998173425914E-3</v>
      </c>
      <c r="F79" s="155">
        <v>39.858974333039427</v>
      </c>
      <c r="G79" s="32">
        <v>16702570</v>
      </c>
      <c r="H79" s="33">
        <f t="shared" si="22"/>
        <v>3.3234215847646187E-2</v>
      </c>
      <c r="I79" s="159">
        <v>94.511873681625985</v>
      </c>
      <c r="J79" s="163">
        <f t="shared" si="23"/>
        <v>23746630</v>
      </c>
      <c r="K79" s="7"/>
      <c r="L79" s="10"/>
      <c r="M79" s="10"/>
      <c r="N79" s="10"/>
      <c r="O79" s="10"/>
      <c r="P79" s="10"/>
      <c r="Q79" s="10"/>
      <c r="R79" s="10"/>
      <c r="S79" s="10"/>
      <c r="T79" s="10"/>
      <c r="U79" s="10"/>
      <c r="V79" s="10"/>
      <c r="W79" s="10"/>
      <c r="X79" s="10"/>
      <c r="Y79" s="10"/>
      <c r="Z79" s="10"/>
      <c r="AA79" s="10"/>
      <c r="AB79" s="10"/>
      <c r="AC79" s="10"/>
      <c r="AD79" s="10"/>
      <c r="AE79" s="10"/>
      <c r="AF79" s="1"/>
      <c r="AG79" s="1"/>
    </row>
    <row r="80" spans="1:33" x14ac:dyDescent="0.2">
      <c r="A80" s="1"/>
      <c r="B80" s="88"/>
      <c r="C80" s="43" t="s">
        <v>3</v>
      </c>
      <c r="D80" s="56">
        <v>7233920</v>
      </c>
      <c r="E80" s="33">
        <f t="shared" ref="E80:E91" si="24">+D80/D79-1</f>
        <v>2.6953205963606175E-2</v>
      </c>
      <c r="F80" s="155">
        <v>40.903561794026054</v>
      </c>
      <c r="G80" s="32">
        <v>16147017</v>
      </c>
      <c r="H80" s="33">
        <f t="shared" ref="H80:H91" si="25">+G80/G79-1</f>
        <v>-3.3261528016347186E-2</v>
      </c>
      <c r="I80" s="159">
        <v>91.301881642137204</v>
      </c>
      <c r="J80" s="163">
        <f t="shared" si="23"/>
        <v>23380937</v>
      </c>
      <c r="K80" s="7"/>
      <c r="L80" s="10"/>
      <c r="M80" s="10"/>
      <c r="N80" s="10"/>
      <c r="O80" s="10"/>
      <c r="P80" s="10"/>
      <c r="Q80" s="10"/>
      <c r="R80" s="10"/>
      <c r="S80" s="10"/>
      <c r="T80" s="10"/>
      <c r="U80" s="10"/>
      <c r="V80" s="10"/>
      <c r="W80" s="10"/>
      <c r="X80" s="10"/>
      <c r="Y80" s="10"/>
      <c r="Z80" s="10"/>
      <c r="AA80" s="10"/>
      <c r="AB80" s="10"/>
      <c r="AC80" s="10"/>
      <c r="AD80" s="10"/>
      <c r="AE80" s="10"/>
      <c r="AF80" s="1"/>
      <c r="AG80" s="1"/>
    </row>
    <row r="81" spans="1:33" x14ac:dyDescent="0.2">
      <c r="A81" s="1"/>
      <c r="B81" s="50"/>
      <c r="C81" s="43" t="s">
        <v>4</v>
      </c>
      <c r="D81" s="56">
        <v>7176202</v>
      </c>
      <c r="E81" s="33">
        <f t="shared" si="24"/>
        <v>-7.9787998761390311E-3</v>
      </c>
      <c r="F81" s="155">
        <v>40.547740901748107</v>
      </c>
      <c r="G81" s="32">
        <v>16219757</v>
      </c>
      <c r="H81" s="33">
        <f t="shared" si="25"/>
        <v>4.5048568413597057E-3</v>
      </c>
      <c r="I81" s="159">
        <v>91.646598622128423</v>
      </c>
      <c r="J81" s="163">
        <f t="shared" si="23"/>
        <v>23395959</v>
      </c>
      <c r="K81" s="7"/>
      <c r="L81" s="10"/>
      <c r="M81" s="10"/>
      <c r="N81" s="10"/>
      <c r="O81" s="10"/>
      <c r="P81" s="10"/>
      <c r="Q81" s="10"/>
      <c r="R81" s="10"/>
      <c r="S81" s="10"/>
      <c r="T81" s="10"/>
      <c r="U81" s="10"/>
      <c r="V81" s="10"/>
      <c r="W81" s="10"/>
      <c r="X81" s="10"/>
      <c r="Y81" s="10"/>
      <c r="Z81" s="10"/>
      <c r="AA81" s="10"/>
      <c r="AB81" s="10"/>
      <c r="AC81" s="10"/>
      <c r="AD81" s="10"/>
      <c r="AE81" s="10"/>
      <c r="AF81" s="1"/>
      <c r="AG81" s="1"/>
    </row>
    <row r="82" spans="1:33" x14ac:dyDescent="0.2">
      <c r="A82" s="1"/>
      <c r="B82" s="50"/>
      <c r="C82" s="43" t="s">
        <v>5</v>
      </c>
      <c r="D82" s="56">
        <v>7335018</v>
      </c>
      <c r="E82" s="33">
        <f t="shared" si="24"/>
        <v>2.2130926637795367E-2</v>
      </c>
      <c r="F82" s="155">
        <v>41.41503214611658</v>
      </c>
      <c r="G82" s="32">
        <v>16029150</v>
      </c>
      <c r="H82" s="33">
        <f t="shared" si="25"/>
        <v>-1.1751532405818388E-2</v>
      </c>
      <c r="I82" s="159">
        <v>90.503903674800071</v>
      </c>
      <c r="J82" s="163">
        <f t="shared" si="23"/>
        <v>23364168</v>
      </c>
      <c r="K82" s="7"/>
      <c r="L82" s="10"/>
      <c r="M82" s="10"/>
      <c r="N82" s="10"/>
      <c r="O82" s="10"/>
      <c r="P82" s="10"/>
      <c r="Q82" s="10"/>
      <c r="R82" s="10"/>
      <c r="S82" s="10"/>
      <c r="T82" s="10"/>
      <c r="U82" s="10"/>
      <c r="V82" s="10"/>
      <c r="W82" s="10"/>
      <c r="X82" s="10"/>
      <c r="Y82" s="10"/>
      <c r="Z82" s="10"/>
      <c r="AA82" s="10"/>
      <c r="AB82" s="10"/>
      <c r="AC82" s="10"/>
      <c r="AD82" s="10"/>
      <c r="AE82" s="10"/>
      <c r="AF82" s="1"/>
      <c r="AG82" s="1"/>
    </row>
    <row r="83" spans="1:33" x14ac:dyDescent="0.2">
      <c r="A83" s="1"/>
      <c r="B83" s="88"/>
      <c r="C83" s="43" t="s">
        <v>6</v>
      </c>
      <c r="D83" s="56">
        <v>7531621</v>
      </c>
      <c r="E83" s="33">
        <f t="shared" si="24"/>
        <v>2.6803342541217967E-2</v>
      </c>
      <c r="F83" s="155">
        <v>42.230231187246602</v>
      </c>
      <c r="G83" s="32">
        <v>15890561</v>
      </c>
      <c r="H83" s="33">
        <f t="shared" si="25"/>
        <v>-8.6460604586019452E-3</v>
      </c>
      <c r="I83" s="159">
        <v>89.099287487387443</v>
      </c>
      <c r="J83" s="163">
        <f t="shared" si="23"/>
        <v>23422182</v>
      </c>
      <c r="K83" s="7"/>
      <c r="L83" s="10"/>
      <c r="M83" s="10"/>
      <c r="N83" s="10"/>
      <c r="O83" s="10"/>
      <c r="P83" s="10"/>
      <c r="Q83" s="10"/>
      <c r="R83" s="10"/>
      <c r="S83" s="10"/>
      <c r="T83" s="10"/>
      <c r="U83" s="10"/>
      <c r="V83" s="10"/>
      <c r="W83" s="10"/>
      <c r="X83" s="10"/>
      <c r="Y83" s="10"/>
      <c r="Z83" s="10"/>
      <c r="AA83" s="10"/>
      <c r="AB83" s="10"/>
      <c r="AC83" s="10"/>
      <c r="AD83" s="10"/>
      <c r="AE83" s="10"/>
      <c r="AF83" s="1"/>
      <c r="AG83" s="1"/>
    </row>
    <row r="84" spans="1:33" x14ac:dyDescent="0.2">
      <c r="A84" s="1"/>
      <c r="B84" s="50"/>
      <c r="C84" s="43" t="s">
        <v>7</v>
      </c>
      <c r="D84" s="56">
        <v>7495838</v>
      </c>
      <c r="E84" s="33">
        <f t="shared" si="24"/>
        <v>-4.7510356668238884E-3</v>
      </c>
      <c r="F84" s="155">
        <v>41.992832661247689</v>
      </c>
      <c r="G84" s="32">
        <v>15595108</v>
      </c>
      <c r="H84" s="33">
        <f t="shared" si="25"/>
        <v>-1.8592987371559788E-2</v>
      </c>
      <c r="I84" s="159">
        <v>87.366183818018087</v>
      </c>
      <c r="J84" s="163">
        <f t="shared" si="23"/>
        <v>23090946</v>
      </c>
      <c r="K84" s="7"/>
      <c r="L84" s="10"/>
      <c r="M84" s="10"/>
      <c r="N84" s="10"/>
      <c r="O84" s="10"/>
      <c r="P84" s="10"/>
      <c r="Q84" s="10"/>
      <c r="R84" s="10"/>
      <c r="S84" s="10"/>
      <c r="T84" s="10"/>
      <c r="U84" s="10"/>
      <c r="V84" s="10"/>
      <c r="W84" s="10"/>
      <c r="X84" s="10"/>
      <c r="Y84" s="10"/>
      <c r="Z84" s="10"/>
      <c r="AA84" s="10"/>
      <c r="AB84" s="10"/>
      <c r="AC84" s="10"/>
      <c r="AD84" s="10"/>
      <c r="AE84" s="10"/>
      <c r="AF84" s="1"/>
      <c r="AG84" s="1"/>
    </row>
    <row r="85" spans="1:33" x14ac:dyDescent="0.2">
      <c r="A85" s="1"/>
      <c r="B85" s="50"/>
      <c r="C85" s="43" t="s">
        <v>8</v>
      </c>
      <c r="D85" s="56">
        <v>7529972</v>
      </c>
      <c r="E85" s="33">
        <f t="shared" si="24"/>
        <v>4.5537270149114129E-3</v>
      </c>
      <c r="F85" s="155">
        <v>42.147192508675296</v>
      </c>
      <c r="G85" s="32">
        <v>15449489</v>
      </c>
      <c r="H85" s="33">
        <f t="shared" si="25"/>
        <v>-9.3374794198283206E-3</v>
      </c>
      <c r="I85" s="159">
        <v>86.474768703477437</v>
      </c>
      <c r="J85" s="163">
        <f t="shared" si="23"/>
        <v>22979461</v>
      </c>
      <c r="K85" s="7"/>
      <c r="L85" s="10"/>
      <c r="M85" s="10"/>
      <c r="N85" s="10"/>
      <c r="O85" s="10"/>
      <c r="P85" s="10"/>
      <c r="Q85" s="10"/>
      <c r="R85" s="10"/>
      <c r="S85" s="10"/>
      <c r="T85" s="10"/>
      <c r="U85" s="10"/>
      <c r="V85" s="10"/>
      <c r="W85" s="10"/>
      <c r="X85" s="10"/>
      <c r="Y85" s="10"/>
      <c r="Z85" s="10"/>
      <c r="AA85" s="10"/>
      <c r="AB85" s="10"/>
      <c r="AC85" s="10"/>
      <c r="AD85" s="10"/>
      <c r="AE85" s="10"/>
      <c r="AF85" s="1"/>
      <c r="AG85" s="1"/>
    </row>
    <row r="86" spans="1:33" x14ac:dyDescent="0.2">
      <c r="A86" s="1"/>
      <c r="B86" s="88"/>
      <c r="C86" s="43" t="s">
        <v>9</v>
      </c>
      <c r="D86" s="56">
        <v>7481407</v>
      </c>
      <c r="E86" s="33">
        <f t="shared" si="24"/>
        <v>-6.4495591749876846E-3</v>
      </c>
      <c r="F86" s="155">
        <v>41.838799362805311</v>
      </c>
      <c r="G86" s="32">
        <v>15441928</v>
      </c>
      <c r="H86" s="33">
        <f t="shared" si="25"/>
        <v>-4.8940129993946258E-4</v>
      </c>
      <c r="I86" s="159">
        <v>86.356981697010411</v>
      </c>
      <c r="J86" s="163">
        <f t="shared" si="23"/>
        <v>22923335</v>
      </c>
      <c r="K86" s="7"/>
      <c r="L86" s="10"/>
      <c r="M86" s="10"/>
      <c r="N86" s="10"/>
      <c r="O86" s="10"/>
      <c r="P86" s="10"/>
      <c r="Q86" s="10"/>
      <c r="R86" s="10"/>
      <c r="S86" s="10"/>
      <c r="T86" s="10"/>
      <c r="U86" s="10"/>
      <c r="V86" s="10"/>
      <c r="W86" s="10"/>
      <c r="X86" s="10"/>
      <c r="Y86" s="10"/>
      <c r="Z86" s="10"/>
      <c r="AA86" s="10"/>
      <c r="AB86" s="10"/>
      <c r="AC86" s="10"/>
      <c r="AD86" s="10"/>
      <c r="AE86" s="10"/>
      <c r="AF86" s="1"/>
      <c r="AG86" s="1"/>
    </row>
    <row r="87" spans="1:33" x14ac:dyDescent="0.2">
      <c r="A87" s="1"/>
      <c r="B87" s="50"/>
      <c r="C87" s="43" t="s">
        <v>10</v>
      </c>
      <c r="D87" s="56">
        <v>7422447</v>
      </c>
      <c r="E87" s="33">
        <f t="shared" si="24"/>
        <v>-7.8808705367854337E-3</v>
      </c>
      <c r="F87" s="155">
        <v>41.472862299293972</v>
      </c>
      <c r="G87" s="32">
        <v>15374075</v>
      </c>
      <c r="H87" s="33">
        <f t="shared" si="25"/>
        <v>-4.3940756620546306E-3</v>
      </c>
      <c r="I87" s="159">
        <v>85.902519136077089</v>
      </c>
      <c r="J87" s="163">
        <f t="shared" si="23"/>
        <v>22796522</v>
      </c>
      <c r="K87" s="7"/>
      <c r="L87" s="10"/>
      <c r="M87" s="10"/>
      <c r="N87" s="10"/>
      <c r="O87" s="10"/>
      <c r="P87" s="10"/>
      <c r="Q87" s="10"/>
      <c r="R87" s="10"/>
      <c r="S87" s="10"/>
      <c r="T87" s="10"/>
      <c r="U87" s="10"/>
      <c r="V87" s="10"/>
      <c r="W87" s="10"/>
      <c r="X87" s="10"/>
      <c r="Y87" s="10"/>
      <c r="Z87" s="10"/>
      <c r="AA87" s="10"/>
      <c r="AB87" s="10"/>
      <c r="AC87" s="10"/>
      <c r="AD87" s="10"/>
      <c r="AE87" s="10"/>
      <c r="AF87" s="1"/>
      <c r="AG87" s="1"/>
    </row>
    <row r="88" spans="1:33" ht="13.5" thickBot="1" x14ac:dyDescent="0.25">
      <c r="A88" s="1"/>
      <c r="B88" s="51"/>
      <c r="C88" s="45" t="s">
        <v>11</v>
      </c>
      <c r="D88" s="58">
        <v>7375577</v>
      </c>
      <c r="E88" s="65">
        <f t="shared" si="24"/>
        <v>-6.3146291243305619E-3</v>
      </c>
      <c r="F88" s="160">
        <v>41.175057035553571</v>
      </c>
      <c r="G88" s="59">
        <v>16305141</v>
      </c>
      <c r="H88" s="65">
        <f t="shared" si="25"/>
        <v>6.0560781705566002E-2</v>
      </c>
      <c r="I88" s="161">
        <v>91.025435792717374</v>
      </c>
      <c r="J88" s="164">
        <f t="shared" si="23"/>
        <v>23680718</v>
      </c>
      <c r="K88" s="7"/>
      <c r="L88" s="10"/>
      <c r="M88" s="10"/>
      <c r="N88" s="10"/>
      <c r="O88" s="10"/>
      <c r="P88" s="10"/>
      <c r="Q88" s="10"/>
      <c r="R88" s="10"/>
      <c r="S88" s="10"/>
      <c r="T88" s="10"/>
      <c r="U88" s="10"/>
      <c r="V88" s="10"/>
      <c r="W88" s="10"/>
      <c r="X88" s="10"/>
      <c r="Y88" s="10"/>
      <c r="Z88" s="10"/>
      <c r="AA88" s="10"/>
      <c r="AB88" s="10"/>
      <c r="AC88" s="10"/>
      <c r="AD88" s="10"/>
      <c r="AE88" s="10"/>
      <c r="AF88" s="1"/>
      <c r="AG88" s="1"/>
    </row>
    <row r="89" spans="1:33" x14ac:dyDescent="0.2">
      <c r="A89" s="1"/>
      <c r="B89" s="52">
        <v>2015</v>
      </c>
      <c r="C89" s="41" t="s">
        <v>1</v>
      </c>
      <c r="D89" s="53">
        <v>7295976</v>
      </c>
      <c r="E89" s="66">
        <f t="shared" si="24"/>
        <v>-1.079251155536709E-2</v>
      </c>
      <c r="F89" s="154">
        <v>40.695204784189968</v>
      </c>
      <c r="G89" s="54">
        <v>16384761</v>
      </c>
      <c r="H89" s="66">
        <f t="shared" si="25"/>
        <v>4.8831224458592004E-3</v>
      </c>
      <c r="I89" s="158">
        <v>91.390268311602071</v>
      </c>
      <c r="J89" s="162">
        <f t="shared" si="23"/>
        <v>23680737</v>
      </c>
      <c r="K89" s="7"/>
      <c r="L89" s="10"/>
      <c r="M89" s="10"/>
      <c r="N89" s="10"/>
      <c r="O89" s="10"/>
      <c r="P89" s="10"/>
      <c r="Q89" s="10"/>
      <c r="R89" s="10"/>
      <c r="S89" s="10"/>
      <c r="T89" s="10"/>
      <c r="U89" s="10"/>
      <c r="V89" s="10"/>
      <c r="W89" s="10"/>
      <c r="X89" s="10"/>
      <c r="Y89" s="10"/>
      <c r="Z89" s="10"/>
      <c r="AA89" s="10"/>
      <c r="AB89" s="10"/>
      <c r="AC89" s="10"/>
      <c r="AD89" s="10"/>
      <c r="AE89" s="10"/>
      <c r="AF89" s="1"/>
      <c r="AG89" s="1"/>
    </row>
    <row r="90" spans="1:33" x14ac:dyDescent="0.2">
      <c r="A90" s="1"/>
      <c r="B90" s="50"/>
      <c r="C90" s="43" t="s">
        <v>33</v>
      </c>
      <c r="D90" s="56">
        <v>7166424</v>
      </c>
      <c r="E90" s="33">
        <f t="shared" si="24"/>
        <v>-1.7756637357359772E-2</v>
      </c>
      <c r="F90" s="155">
        <v>39.937815273287562</v>
      </c>
      <c r="G90" s="32">
        <v>16041631</v>
      </c>
      <c r="H90" s="33">
        <f t="shared" si="25"/>
        <v>-2.0942020454250088E-2</v>
      </c>
      <c r="I90" s="159">
        <v>89.398519479205135</v>
      </c>
      <c r="J90" s="163">
        <f t="shared" si="23"/>
        <v>23208055</v>
      </c>
      <c r="K90" s="7"/>
      <c r="L90" s="10"/>
      <c r="M90" s="10"/>
      <c r="N90" s="10"/>
      <c r="O90" s="10"/>
      <c r="P90" s="10"/>
      <c r="Q90" s="10"/>
      <c r="R90" s="10"/>
      <c r="S90" s="10"/>
      <c r="T90" s="10"/>
      <c r="U90" s="10"/>
      <c r="V90" s="10"/>
      <c r="W90" s="10"/>
      <c r="X90" s="10"/>
      <c r="Y90" s="10"/>
      <c r="Z90" s="10"/>
      <c r="AA90" s="10"/>
      <c r="AB90" s="10"/>
      <c r="AC90" s="10"/>
      <c r="AD90" s="10"/>
      <c r="AE90" s="10"/>
      <c r="AF90" s="1"/>
      <c r="AG90" s="1"/>
    </row>
    <row r="91" spans="1:33" x14ac:dyDescent="0.2">
      <c r="A91" s="1"/>
      <c r="B91" s="50"/>
      <c r="C91" s="43" t="s">
        <v>2</v>
      </c>
      <c r="D91" s="56">
        <v>7324182</v>
      </c>
      <c r="E91" s="33">
        <f t="shared" si="24"/>
        <v>2.2013489573042389E-2</v>
      </c>
      <c r="F91" s="155">
        <v>40.781502618207355</v>
      </c>
      <c r="G91" s="32">
        <v>16307114</v>
      </c>
      <c r="H91" s="33">
        <f t="shared" si="25"/>
        <v>1.6549626406442197E-2</v>
      </c>
      <c r="I91" s="159">
        <v>90.799028790710807</v>
      </c>
      <c r="J91" s="163">
        <f t="shared" si="23"/>
        <v>23631296</v>
      </c>
      <c r="K91" s="7"/>
      <c r="L91" s="10"/>
      <c r="M91" s="10"/>
      <c r="N91" s="10"/>
      <c r="O91" s="10"/>
      <c r="P91" s="10"/>
      <c r="Q91" s="10"/>
      <c r="R91" s="10"/>
      <c r="S91" s="10"/>
      <c r="T91" s="10"/>
      <c r="U91" s="10"/>
      <c r="V91" s="10"/>
      <c r="W91" s="10"/>
      <c r="X91" s="10"/>
      <c r="Y91" s="10"/>
      <c r="Z91" s="10"/>
      <c r="AA91" s="10"/>
      <c r="AB91" s="10"/>
      <c r="AC91" s="10"/>
      <c r="AD91" s="10"/>
      <c r="AE91" s="10"/>
      <c r="AF91" s="1"/>
      <c r="AG91" s="1"/>
    </row>
    <row r="92" spans="1:33" x14ac:dyDescent="0.2">
      <c r="A92" s="1"/>
      <c r="B92" s="88"/>
      <c r="C92" s="43" t="s">
        <v>3</v>
      </c>
      <c r="D92" s="56">
        <v>7273772</v>
      </c>
      <c r="E92" s="33">
        <f t="shared" ref="E92:E103" si="26">+D92/D91-1</f>
        <v>-6.8826798678678358E-3</v>
      </c>
      <c r="F92" s="155">
        <v>40.465638691881914</v>
      </c>
      <c r="G92" s="32">
        <v>15895593</v>
      </c>
      <c r="H92" s="33">
        <f t="shared" ref="H92:H103" si="27">+G92/G91-1</f>
        <v>-2.5235673215996401E-2</v>
      </c>
      <c r="I92" s="159">
        <v>88.430778849159324</v>
      </c>
      <c r="J92" s="163">
        <f t="shared" si="23"/>
        <v>23169365</v>
      </c>
      <c r="K92" s="7"/>
      <c r="L92" s="10"/>
      <c r="M92" s="10"/>
      <c r="N92" s="10"/>
      <c r="O92" s="10"/>
      <c r="P92" s="10"/>
      <c r="Q92" s="10"/>
      <c r="R92" s="10"/>
      <c r="S92" s="10"/>
      <c r="T92" s="10"/>
      <c r="U92" s="10"/>
      <c r="V92" s="10"/>
      <c r="W92" s="10"/>
      <c r="X92" s="10"/>
      <c r="Y92" s="10"/>
      <c r="Z92" s="10"/>
      <c r="AA92" s="10"/>
      <c r="AB92" s="10"/>
      <c r="AC92" s="10"/>
      <c r="AD92" s="10"/>
      <c r="AE92" s="10"/>
      <c r="AF92" s="1"/>
      <c r="AG92" s="1"/>
    </row>
    <row r="93" spans="1:33" x14ac:dyDescent="0.2">
      <c r="A93" s="1"/>
      <c r="B93" s="50"/>
      <c r="C93" s="43" t="s">
        <v>4</v>
      </c>
      <c r="D93" s="56">
        <v>7309715</v>
      </c>
      <c r="E93" s="33">
        <f t="shared" si="26"/>
        <v>4.9414526603253073E-3</v>
      </c>
      <c r="F93" s="155">
        <v>40.630307358442494</v>
      </c>
      <c r="G93" s="32">
        <v>15669639</v>
      </c>
      <c r="H93" s="33">
        <f t="shared" si="27"/>
        <v>-1.4214883332757666E-2</v>
      </c>
      <c r="I93" s="159">
        <v>87.098094626922872</v>
      </c>
      <c r="J93" s="163">
        <f t="shared" si="23"/>
        <v>22979354</v>
      </c>
      <c r="K93" s="7"/>
      <c r="L93" s="10"/>
      <c r="M93" s="10"/>
      <c r="N93" s="10"/>
      <c r="O93" s="10"/>
      <c r="P93" s="10"/>
      <c r="Q93" s="10"/>
      <c r="R93" s="10"/>
      <c r="S93" s="10"/>
      <c r="T93" s="10"/>
      <c r="U93" s="10"/>
      <c r="V93" s="10"/>
      <c r="W93" s="10"/>
      <c r="X93" s="10"/>
      <c r="Y93" s="10"/>
      <c r="Z93" s="10"/>
      <c r="AA93" s="10"/>
      <c r="AB93" s="10"/>
      <c r="AC93" s="10"/>
      <c r="AD93" s="10"/>
      <c r="AE93" s="10"/>
      <c r="AF93" s="1"/>
      <c r="AG93" s="1"/>
    </row>
    <row r="94" spans="1:33" x14ac:dyDescent="0.2">
      <c r="A94" s="1"/>
      <c r="B94" s="50"/>
      <c r="C94" s="43" t="s">
        <v>5</v>
      </c>
      <c r="D94" s="56">
        <v>7341813</v>
      </c>
      <c r="E94" s="33">
        <f t="shared" si="26"/>
        <v>4.3911424727229864E-3</v>
      </c>
      <c r="F94" s="155">
        <v>40.773336957228615</v>
      </c>
      <c r="G94" s="32">
        <v>15631035</v>
      </c>
      <c r="H94" s="33">
        <f t="shared" si="27"/>
        <v>-2.4636177004461191E-3</v>
      </c>
      <c r="I94" s="159">
        <v>86.808184442348761</v>
      </c>
      <c r="J94" s="163">
        <f t="shared" si="23"/>
        <v>22972848</v>
      </c>
      <c r="K94" s="7"/>
      <c r="L94" s="10"/>
      <c r="M94" s="10"/>
      <c r="N94" s="10"/>
      <c r="O94" s="10"/>
      <c r="P94" s="10"/>
      <c r="Q94" s="10"/>
      <c r="R94" s="10"/>
      <c r="S94" s="10"/>
      <c r="T94" s="10"/>
      <c r="U94" s="10"/>
      <c r="V94" s="10"/>
      <c r="W94" s="10"/>
      <c r="X94" s="10"/>
      <c r="Y94" s="10"/>
      <c r="Z94" s="10"/>
      <c r="AA94" s="10"/>
      <c r="AB94" s="10"/>
      <c r="AC94" s="10"/>
      <c r="AD94" s="10"/>
      <c r="AE94" s="10"/>
      <c r="AF94" s="1"/>
      <c r="AG94" s="1"/>
    </row>
    <row r="95" spans="1:33" x14ac:dyDescent="0.2">
      <c r="A95" s="1"/>
      <c r="B95" s="88"/>
      <c r="C95" s="43" t="s">
        <v>6</v>
      </c>
      <c r="D95" s="56">
        <v>7393804</v>
      </c>
      <c r="E95" s="33">
        <f t="shared" si="26"/>
        <v>7.0814933586567097E-3</v>
      </c>
      <c r="F95" s="155">
        <v>41.026856263721271</v>
      </c>
      <c r="G95" s="32">
        <v>15870205</v>
      </c>
      <c r="H95" s="33">
        <f t="shared" si="27"/>
        <v>1.5300970153288018E-2</v>
      </c>
      <c r="I95" s="159">
        <v>88.060843837730957</v>
      </c>
      <c r="J95" s="163">
        <f t="shared" si="23"/>
        <v>23264009</v>
      </c>
      <c r="K95" s="7"/>
      <c r="L95" s="10"/>
      <c r="M95" s="10"/>
      <c r="N95" s="10"/>
      <c r="O95" s="10"/>
      <c r="P95" s="10"/>
      <c r="Q95" s="10"/>
      <c r="R95" s="10"/>
      <c r="S95" s="10"/>
      <c r="T95" s="10"/>
      <c r="U95" s="10"/>
      <c r="V95" s="10"/>
      <c r="W95" s="10"/>
      <c r="X95" s="10"/>
      <c r="Y95" s="10"/>
      <c r="Z95" s="10"/>
      <c r="AA95" s="10"/>
      <c r="AB95" s="10"/>
      <c r="AC95" s="10"/>
      <c r="AD95" s="10"/>
      <c r="AE95" s="10"/>
      <c r="AF95" s="1"/>
      <c r="AG95" s="1"/>
    </row>
    <row r="96" spans="1:33" x14ac:dyDescent="0.2">
      <c r="A96" s="1"/>
      <c r="B96" s="50"/>
      <c r="C96" s="43" t="s">
        <v>7</v>
      </c>
      <c r="D96" s="56">
        <v>7366248</v>
      </c>
      <c r="E96" s="33">
        <f t="shared" si="26"/>
        <v>-3.7269043106904487E-3</v>
      </c>
      <c r="F96" s="155">
        <v>40.838927668106336</v>
      </c>
      <c r="G96" s="32">
        <v>15787717</v>
      </c>
      <c r="H96" s="33">
        <f t="shared" si="27"/>
        <v>-5.197664428405302E-3</v>
      </c>
      <c r="I96" s="159">
        <v>87.52806484488886</v>
      </c>
      <c r="J96" s="163">
        <f t="shared" si="23"/>
        <v>23153965</v>
      </c>
      <c r="K96" s="7"/>
      <c r="L96" s="10"/>
      <c r="M96" s="10"/>
      <c r="N96" s="10"/>
      <c r="O96" s="10"/>
      <c r="P96" s="10"/>
      <c r="Q96" s="10"/>
      <c r="R96" s="10"/>
      <c r="S96" s="10"/>
      <c r="T96" s="10"/>
      <c r="U96" s="10"/>
      <c r="V96" s="10"/>
      <c r="W96" s="10"/>
      <c r="X96" s="10"/>
      <c r="Y96" s="10"/>
      <c r="Z96" s="10"/>
      <c r="AA96" s="10"/>
      <c r="AB96" s="10"/>
      <c r="AC96" s="10"/>
      <c r="AD96" s="10"/>
      <c r="AE96" s="10"/>
      <c r="AF96" s="1"/>
      <c r="AG96" s="1"/>
    </row>
    <row r="97" spans="1:33" x14ac:dyDescent="0.2">
      <c r="A97" s="1"/>
      <c r="B97" s="50"/>
      <c r="C97" s="43" t="s">
        <v>8</v>
      </c>
      <c r="D97" s="56">
        <v>7432842</v>
      </c>
      <c r="E97" s="33">
        <f t="shared" si="26"/>
        <v>9.0404232928351647E-3</v>
      </c>
      <c r="F97" s="155">
        <v>41.172847306518847</v>
      </c>
      <c r="G97" s="32">
        <v>15527298</v>
      </c>
      <c r="H97" s="33">
        <f t="shared" si="27"/>
        <v>-1.6495038516335159E-2</v>
      </c>
      <c r="I97" s="159">
        <v>86.010582444348387</v>
      </c>
      <c r="J97" s="163">
        <f t="shared" si="23"/>
        <v>22960140</v>
      </c>
      <c r="K97" s="7"/>
      <c r="L97" s="10"/>
      <c r="M97" s="10"/>
      <c r="N97" s="10"/>
      <c r="O97" s="10"/>
      <c r="P97" s="10"/>
      <c r="Q97" s="10"/>
      <c r="R97" s="10"/>
      <c r="S97" s="10"/>
      <c r="T97" s="10"/>
      <c r="U97" s="10"/>
      <c r="V97" s="10"/>
      <c r="W97" s="10"/>
      <c r="X97" s="10"/>
      <c r="Y97" s="10"/>
      <c r="Z97" s="10"/>
      <c r="AA97" s="10"/>
      <c r="AB97" s="10"/>
      <c r="AC97" s="10"/>
      <c r="AD97" s="10"/>
      <c r="AE97" s="10"/>
      <c r="AF97" s="1"/>
      <c r="AG97" s="1"/>
    </row>
    <row r="98" spans="1:33" x14ac:dyDescent="0.2">
      <c r="A98" s="1"/>
      <c r="B98" s="88"/>
      <c r="C98" s="43" t="s">
        <v>9</v>
      </c>
      <c r="D98" s="56">
        <v>7470106</v>
      </c>
      <c r="E98" s="33">
        <f t="shared" si="26"/>
        <v>5.0134255510880799E-3</v>
      </c>
      <c r="F98" s="155">
        <v>41.343866540866983</v>
      </c>
      <c r="G98" s="32">
        <v>15554522</v>
      </c>
      <c r="H98" s="33">
        <f t="shared" si="27"/>
        <v>1.7532992539976977E-3</v>
      </c>
      <c r="I98" s="159">
        <v>86.08767823039986</v>
      </c>
      <c r="J98" s="163">
        <f t="shared" si="23"/>
        <v>23024628</v>
      </c>
      <c r="K98" s="7"/>
      <c r="L98" s="10"/>
      <c r="M98" s="10"/>
      <c r="N98" s="10"/>
      <c r="O98" s="10"/>
      <c r="P98" s="10"/>
      <c r="Q98" s="10"/>
      <c r="R98" s="10"/>
      <c r="S98" s="10"/>
      <c r="T98" s="10"/>
      <c r="U98" s="10"/>
      <c r="V98" s="10"/>
      <c r="W98" s="10"/>
      <c r="X98" s="10"/>
      <c r="Y98" s="10"/>
      <c r="Z98" s="10"/>
      <c r="AA98" s="10"/>
      <c r="AB98" s="10"/>
      <c r="AC98" s="10"/>
      <c r="AD98" s="10"/>
      <c r="AE98" s="10"/>
      <c r="AF98" s="1"/>
      <c r="AG98" s="1"/>
    </row>
    <row r="99" spans="1:33" x14ac:dyDescent="0.2">
      <c r="A99" s="1"/>
      <c r="B99" s="50"/>
      <c r="C99" s="43" t="s">
        <v>10</v>
      </c>
      <c r="D99" s="56">
        <v>7496721</v>
      </c>
      <c r="E99" s="33">
        <f t="shared" si="26"/>
        <v>3.5628677825991772E-3</v>
      </c>
      <c r="F99" s="155">
        <v>41.455706108712533</v>
      </c>
      <c r="G99" s="32">
        <v>15423757</v>
      </c>
      <c r="H99" s="33">
        <f t="shared" si="27"/>
        <v>-8.4068800056986692E-3</v>
      </c>
      <c r="I99" s="159">
        <v>85.290987524305308</v>
      </c>
      <c r="J99" s="163">
        <f t="shared" si="23"/>
        <v>22920478</v>
      </c>
      <c r="K99" s="7"/>
      <c r="L99" s="10"/>
      <c r="M99" s="10"/>
      <c r="N99" s="10"/>
      <c r="O99" s="10"/>
      <c r="P99" s="10"/>
      <c r="Q99" s="10"/>
      <c r="R99" s="10"/>
      <c r="S99" s="10"/>
      <c r="T99" s="10"/>
      <c r="U99" s="10"/>
      <c r="V99" s="10"/>
      <c r="W99" s="10"/>
      <c r="X99" s="10"/>
      <c r="Y99" s="10"/>
      <c r="Z99" s="10"/>
      <c r="AA99" s="10"/>
      <c r="AB99" s="10"/>
      <c r="AC99" s="10"/>
      <c r="AD99" s="10"/>
      <c r="AE99" s="10"/>
      <c r="AF99" s="1"/>
      <c r="AG99" s="1"/>
    </row>
    <row r="100" spans="1:33" ht="13.5" thickBot="1" x14ac:dyDescent="0.25">
      <c r="A100" s="1"/>
      <c r="B100" s="51"/>
      <c r="C100" s="45" t="s">
        <v>11</v>
      </c>
      <c r="D100" s="58">
        <v>7638385</v>
      </c>
      <c r="E100" s="65">
        <f t="shared" si="26"/>
        <v>1.889679501211261E-2</v>
      </c>
      <c r="F100" s="160">
        <v>42.203014501430452</v>
      </c>
      <c r="G100" s="59">
        <v>15567968</v>
      </c>
      <c r="H100" s="65">
        <f t="shared" si="27"/>
        <v>9.3499268693095772E-3</v>
      </c>
      <c r="I100" s="161">
        <v>86.014933688443989</v>
      </c>
      <c r="J100" s="164">
        <f t="shared" si="23"/>
        <v>23206353</v>
      </c>
      <c r="K100" s="7"/>
      <c r="L100" s="10"/>
      <c r="M100" s="10"/>
      <c r="N100" s="10"/>
      <c r="O100" s="10"/>
      <c r="P100" s="10"/>
      <c r="Q100" s="10"/>
      <c r="R100" s="10"/>
      <c r="S100" s="10"/>
      <c r="T100" s="10"/>
      <c r="U100" s="10"/>
      <c r="V100" s="10"/>
      <c r="W100" s="10"/>
      <c r="X100" s="10"/>
      <c r="Y100" s="10"/>
      <c r="Z100" s="10"/>
      <c r="AA100" s="10"/>
      <c r="AB100" s="10"/>
      <c r="AC100" s="10"/>
      <c r="AD100" s="10"/>
      <c r="AE100" s="10"/>
      <c r="AF100" s="1"/>
      <c r="AG100" s="1"/>
    </row>
    <row r="101" spans="1:33" x14ac:dyDescent="0.2">
      <c r="A101" s="1"/>
      <c r="B101" s="52">
        <v>2016</v>
      </c>
      <c r="C101" s="41" t="s">
        <v>1</v>
      </c>
      <c r="D101" s="53">
        <v>7688580</v>
      </c>
      <c r="E101" s="66">
        <f t="shared" si="26"/>
        <v>6.5714152926306113E-3</v>
      </c>
      <c r="F101" s="154">
        <v>42.444101368443427</v>
      </c>
      <c r="G101" s="54">
        <v>15502221</v>
      </c>
      <c r="H101" s="66">
        <f t="shared" si="27"/>
        <v>-4.2232229665425391E-3</v>
      </c>
      <c r="I101" s="158">
        <v>85.578590527771382</v>
      </c>
      <c r="J101" s="162">
        <f t="shared" ref="J101:J112" si="28">+D101+G101</f>
        <v>23190801</v>
      </c>
      <c r="K101" s="7"/>
      <c r="L101" s="10"/>
      <c r="M101" s="10"/>
      <c r="N101" s="10"/>
      <c r="O101" s="10"/>
      <c r="P101" s="10"/>
      <c r="Q101" s="10"/>
      <c r="R101" s="10"/>
      <c r="S101" s="10"/>
      <c r="T101" s="10"/>
      <c r="U101" s="10"/>
      <c r="V101" s="10"/>
      <c r="W101" s="10"/>
      <c r="X101" s="10"/>
      <c r="Y101" s="10"/>
      <c r="Z101" s="10"/>
      <c r="AA101" s="10"/>
      <c r="AB101" s="10"/>
      <c r="AC101" s="10"/>
      <c r="AD101" s="10"/>
      <c r="AE101" s="10"/>
      <c r="AF101" s="1"/>
      <c r="AG101" s="1"/>
    </row>
    <row r="102" spans="1:33" x14ac:dyDescent="0.2">
      <c r="A102" s="1"/>
      <c r="B102" s="50"/>
      <c r="C102" s="43" t="s">
        <v>33</v>
      </c>
      <c r="D102" s="56">
        <v>7737627</v>
      </c>
      <c r="E102" s="33">
        <f t="shared" si="26"/>
        <v>6.3792013609795806E-3</v>
      </c>
      <c r="F102" s="155">
        <v>42.678445141976447</v>
      </c>
      <c r="G102" s="32">
        <v>15221850</v>
      </c>
      <c r="H102" s="33">
        <f t="shared" si="27"/>
        <v>-1.8085860084177563E-2</v>
      </c>
      <c r="I102" s="159">
        <v>83.959189320497643</v>
      </c>
      <c r="J102" s="163">
        <f t="shared" si="28"/>
        <v>22959477</v>
      </c>
      <c r="K102" s="7"/>
      <c r="L102" s="10"/>
      <c r="M102" s="10"/>
      <c r="N102" s="10"/>
      <c r="O102" s="10"/>
      <c r="P102" s="10"/>
      <c r="Q102" s="10"/>
      <c r="R102" s="10"/>
      <c r="S102" s="10"/>
      <c r="T102" s="10"/>
      <c r="U102" s="10"/>
      <c r="V102" s="10"/>
      <c r="W102" s="10"/>
      <c r="X102" s="10"/>
      <c r="Y102" s="10"/>
      <c r="Z102" s="10"/>
      <c r="AA102" s="10"/>
      <c r="AB102" s="10"/>
      <c r="AC102" s="10"/>
      <c r="AD102" s="10"/>
      <c r="AE102" s="10"/>
      <c r="AF102" s="1"/>
      <c r="AG102" s="1"/>
    </row>
    <row r="103" spans="1:33" x14ac:dyDescent="0.2">
      <c r="A103" s="1"/>
      <c r="B103" s="50"/>
      <c r="C103" s="43" t="s">
        <v>2</v>
      </c>
      <c r="D103" s="56">
        <v>7899645</v>
      </c>
      <c r="E103" s="33">
        <f t="shared" si="26"/>
        <v>2.0938977802884562E-2</v>
      </c>
      <c r="F103" s="155">
        <v>43.534973291402466</v>
      </c>
      <c r="G103" s="32">
        <v>15137321</v>
      </c>
      <c r="H103" s="33">
        <f t="shared" si="27"/>
        <v>-5.5531357883569221E-3</v>
      </c>
      <c r="I103" s="159">
        <v>83.421832935326293</v>
      </c>
      <c r="J103" s="163">
        <f t="shared" si="28"/>
        <v>23036966</v>
      </c>
      <c r="K103" s="7"/>
      <c r="L103" s="10"/>
      <c r="M103" s="10"/>
      <c r="N103" s="10"/>
      <c r="O103" s="10"/>
      <c r="P103" s="10"/>
      <c r="Q103" s="10"/>
      <c r="R103" s="10"/>
      <c r="S103" s="10"/>
      <c r="T103" s="10"/>
      <c r="U103" s="10"/>
      <c r="V103" s="10"/>
      <c r="W103" s="10"/>
      <c r="X103" s="10"/>
      <c r="Y103" s="10"/>
      <c r="Z103" s="10"/>
      <c r="AA103" s="10"/>
      <c r="AB103" s="10"/>
      <c r="AC103" s="10"/>
      <c r="AD103" s="10"/>
      <c r="AE103" s="10"/>
      <c r="AF103" s="1"/>
      <c r="AG103" s="1"/>
    </row>
    <row r="104" spans="1:33" x14ac:dyDescent="0.2">
      <c r="A104" s="1"/>
      <c r="B104" s="88"/>
      <c r="C104" s="43" t="s">
        <v>3</v>
      </c>
      <c r="D104" s="56">
        <v>7868159</v>
      </c>
      <c r="E104" s="33">
        <f t="shared" ref="E104:E115" si="29">+D104/D103-1</f>
        <v>-3.9857487266833358E-3</v>
      </c>
      <c r="F104" s="155">
        <v>43.324549815053452</v>
      </c>
      <c r="G104" s="32">
        <v>14835254</v>
      </c>
      <c r="H104" s="33">
        <f t="shared" ref="H104:H115" si="30">+G104/G103-1</f>
        <v>-1.9955116232257986E-2</v>
      </c>
      <c r="I104" s="159">
        <v>81.687558797676942</v>
      </c>
      <c r="J104" s="163">
        <f t="shared" si="28"/>
        <v>22703413</v>
      </c>
      <c r="K104" s="7"/>
      <c r="L104" s="10"/>
      <c r="M104" s="10"/>
      <c r="N104" s="10"/>
      <c r="O104" s="10"/>
      <c r="P104" s="10"/>
      <c r="Q104" s="10"/>
      <c r="R104" s="10"/>
      <c r="S104" s="10"/>
      <c r="T104" s="10"/>
      <c r="U104" s="10"/>
      <c r="V104" s="10"/>
      <c r="W104" s="10"/>
      <c r="X104" s="10"/>
      <c r="Y104" s="10"/>
      <c r="Z104" s="10"/>
      <c r="AA104" s="10"/>
      <c r="AB104" s="10"/>
      <c r="AC104" s="10"/>
      <c r="AD104" s="10"/>
      <c r="AE104" s="10"/>
      <c r="AF104" s="1"/>
      <c r="AG104" s="1"/>
    </row>
    <row r="105" spans="1:33" x14ac:dyDescent="0.2">
      <c r="A105" s="1"/>
      <c r="B105" s="50"/>
      <c r="C105" s="43" t="s">
        <v>4</v>
      </c>
      <c r="D105" s="56">
        <v>7958419</v>
      </c>
      <c r="E105" s="33">
        <f t="shared" si="29"/>
        <v>1.1471552621140413E-2</v>
      </c>
      <c r="F105" s="155">
        <v>43.784285792755973</v>
      </c>
      <c r="G105" s="32">
        <v>15235496</v>
      </c>
      <c r="H105" s="33">
        <f t="shared" si="30"/>
        <v>2.6979113401091714E-2</v>
      </c>
      <c r="I105" s="159">
        <v>83.820079221562779</v>
      </c>
      <c r="J105" s="163">
        <f t="shared" si="28"/>
        <v>23193915</v>
      </c>
      <c r="K105" s="7"/>
      <c r="L105" s="10"/>
      <c r="M105" s="10"/>
      <c r="N105" s="10"/>
      <c r="O105" s="10"/>
      <c r="P105" s="10"/>
      <c r="Q105" s="10"/>
      <c r="R105" s="10"/>
      <c r="S105" s="10"/>
      <c r="T105" s="10"/>
      <c r="U105" s="10"/>
      <c r="V105" s="10"/>
      <c r="W105" s="10"/>
      <c r="X105" s="10"/>
      <c r="Y105" s="10"/>
      <c r="Z105" s="10"/>
      <c r="AA105" s="10"/>
      <c r="AB105" s="10"/>
      <c r="AC105" s="10"/>
      <c r="AD105" s="10"/>
      <c r="AE105" s="10"/>
      <c r="AF105" s="1"/>
      <c r="AG105" s="1"/>
    </row>
    <row r="106" spans="1:33" x14ac:dyDescent="0.2">
      <c r="A106" s="1"/>
      <c r="B106" s="50"/>
      <c r="C106" s="43" t="s">
        <v>5</v>
      </c>
      <c r="D106" s="56">
        <v>8042304</v>
      </c>
      <c r="E106" s="33">
        <f t="shared" si="29"/>
        <v>1.0540410099040942E-2</v>
      </c>
      <c r="F106" s="155">
        <v>44.208197457723422</v>
      </c>
      <c r="G106" s="32">
        <v>14655578</v>
      </c>
      <c r="H106" s="33">
        <f t="shared" si="30"/>
        <v>-3.8063611450523172E-2</v>
      </c>
      <c r="I106" s="159">
        <v>80.561078775568205</v>
      </c>
      <c r="J106" s="163">
        <f t="shared" si="28"/>
        <v>22697882</v>
      </c>
      <c r="K106" s="7"/>
      <c r="L106" s="10"/>
      <c r="M106" s="10"/>
      <c r="N106" s="10"/>
      <c r="O106" s="10"/>
      <c r="P106" s="10"/>
      <c r="Q106" s="10"/>
      <c r="R106" s="10"/>
      <c r="S106" s="10"/>
      <c r="T106" s="10"/>
      <c r="U106" s="10"/>
      <c r="V106" s="10"/>
      <c r="W106" s="10"/>
      <c r="X106" s="10"/>
      <c r="Y106" s="10"/>
      <c r="Z106" s="10"/>
      <c r="AA106" s="10"/>
      <c r="AB106" s="10"/>
      <c r="AC106" s="10"/>
      <c r="AD106" s="10"/>
      <c r="AE106" s="10"/>
      <c r="AF106" s="1"/>
      <c r="AG106" s="1"/>
    </row>
    <row r="107" spans="1:33" x14ac:dyDescent="0.2">
      <c r="A107" s="1"/>
      <c r="B107" s="50"/>
      <c r="C107" s="43" t="s">
        <v>6</v>
      </c>
      <c r="D107" s="56">
        <v>8038459</v>
      </c>
      <c r="E107" s="33">
        <f t="shared" si="29"/>
        <v>-4.7809682399468922E-4</v>
      </c>
      <c r="F107" s="155">
        <v>44.150246698576815</v>
      </c>
      <c r="G107" s="32">
        <v>14895767</v>
      </c>
      <c r="H107" s="33">
        <f t="shared" si="30"/>
        <v>1.6388913490822388E-2</v>
      </c>
      <c r="I107" s="159">
        <v>81.813166903571883</v>
      </c>
      <c r="J107" s="163">
        <f t="shared" si="28"/>
        <v>22934226</v>
      </c>
      <c r="K107" s="7"/>
      <c r="L107" s="10"/>
      <c r="M107" s="10"/>
      <c r="N107" s="10"/>
      <c r="O107" s="10"/>
      <c r="P107" s="10"/>
      <c r="Q107" s="10"/>
      <c r="R107" s="10"/>
      <c r="S107" s="10"/>
      <c r="T107" s="10"/>
      <c r="U107" s="10"/>
      <c r="V107" s="10"/>
      <c r="W107" s="10"/>
      <c r="X107" s="10"/>
      <c r="Y107" s="10"/>
      <c r="Z107" s="10"/>
      <c r="AA107" s="10"/>
      <c r="AB107" s="10"/>
      <c r="AC107" s="10"/>
      <c r="AD107" s="10"/>
      <c r="AE107" s="10"/>
      <c r="AF107" s="1"/>
      <c r="AG107" s="1"/>
    </row>
    <row r="108" spans="1:33" x14ac:dyDescent="0.2">
      <c r="A108" s="1"/>
      <c r="B108" s="50"/>
      <c r="C108" s="43" t="s">
        <v>7</v>
      </c>
      <c r="D108" s="56">
        <v>8190831</v>
      </c>
      <c r="E108" s="33">
        <f t="shared" si="29"/>
        <v>1.8955374406960379E-2</v>
      </c>
      <c r="F108" s="155">
        <v>44.949680809614314</v>
      </c>
      <c r="G108" s="32">
        <v>14874738</v>
      </c>
      <c r="H108" s="33">
        <f t="shared" si="30"/>
        <v>-1.411743349637562E-3</v>
      </c>
      <c r="I108" s="159">
        <v>81.62965701851752</v>
      </c>
      <c r="J108" s="163">
        <f t="shared" si="28"/>
        <v>23065569</v>
      </c>
      <c r="K108" s="7"/>
      <c r="L108" s="10"/>
      <c r="M108" s="10"/>
      <c r="N108" s="10"/>
      <c r="O108" s="10"/>
      <c r="P108" s="10"/>
      <c r="Q108" s="10"/>
      <c r="R108" s="10"/>
      <c r="S108" s="10"/>
      <c r="T108" s="10"/>
      <c r="U108" s="10"/>
      <c r="V108" s="10"/>
      <c r="W108" s="10"/>
      <c r="X108" s="10"/>
      <c r="Y108" s="10"/>
      <c r="Z108" s="10"/>
      <c r="AA108" s="10"/>
      <c r="AB108" s="10"/>
      <c r="AC108" s="10"/>
      <c r="AD108" s="10"/>
      <c r="AE108" s="10"/>
      <c r="AF108" s="1"/>
      <c r="AG108" s="1"/>
    </row>
    <row r="109" spans="1:33" x14ac:dyDescent="0.2">
      <c r="A109" s="1"/>
      <c r="B109" s="88"/>
      <c r="C109" s="43" t="s">
        <v>8</v>
      </c>
      <c r="D109" s="56">
        <v>8274974</v>
      </c>
      <c r="E109" s="33">
        <f t="shared" si="29"/>
        <v>1.027282823928366E-2</v>
      </c>
      <c r="F109" s="155">
        <v>45.373669034288561</v>
      </c>
      <c r="G109" s="32">
        <v>14597329</v>
      </c>
      <c r="H109" s="33">
        <f t="shared" si="30"/>
        <v>-1.8649673022812285E-2</v>
      </c>
      <c r="I109" s="159">
        <v>80.040659321784261</v>
      </c>
      <c r="J109" s="163">
        <f t="shared" si="28"/>
        <v>22872303</v>
      </c>
      <c r="K109" s="7"/>
      <c r="L109" s="10"/>
      <c r="M109" s="10"/>
      <c r="N109" s="10"/>
      <c r="O109" s="10"/>
      <c r="P109" s="10"/>
      <c r="Q109" s="10"/>
      <c r="R109" s="10"/>
      <c r="S109" s="10"/>
      <c r="T109" s="10"/>
      <c r="U109" s="10"/>
      <c r="V109" s="10"/>
      <c r="W109" s="10"/>
      <c r="X109" s="10"/>
      <c r="Y109" s="10"/>
      <c r="Z109" s="10"/>
      <c r="AA109" s="10"/>
      <c r="AB109" s="10"/>
      <c r="AC109" s="10"/>
      <c r="AD109" s="10"/>
      <c r="AE109" s="10"/>
      <c r="AF109" s="1"/>
      <c r="AG109" s="1"/>
    </row>
    <row r="110" spans="1:33" x14ac:dyDescent="0.2">
      <c r="A110" s="1"/>
      <c r="B110" s="50"/>
      <c r="C110" s="43" t="s">
        <v>9</v>
      </c>
      <c r="D110" s="56">
        <v>8353418</v>
      </c>
      <c r="E110" s="33">
        <f t="shared" si="29"/>
        <v>9.4796672472927668E-3</v>
      </c>
      <c r="F110" s="155">
        <v>45.76572950445216</v>
      </c>
      <c r="G110" s="32">
        <v>14297751</v>
      </c>
      <c r="H110" s="33">
        <f t="shared" si="30"/>
        <v>-2.0522795642956337E-2</v>
      </c>
      <c r="I110" s="159">
        <v>78.33284588272852</v>
      </c>
      <c r="J110" s="163">
        <f t="shared" si="28"/>
        <v>22651169</v>
      </c>
      <c r="K110" s="7"/>
      <c r="L110" s="10"/>
      <c r="M110" s="10"/>
      <c r="N110" s="10"/>
      <c r="O110" s="10"/>
      <c r="P110" s="10"/>
      <c r="Q110" s="10"/>
      <c r="R110" s="10"/>
      <c r="S110" s="10"/>
      <c r="T110" s="10"/>
      <c r="U110" s="10"/>
      <c r="V110" s="10"/>
      <c r="W110" s="10"/>
      <c r="X110" s="10"/>
      <c r="Y110" s="10"/>
      <c r="Z110" s="10"/>
      <c r="AA110" s="10"/>
      <c r="AB110" s="10"/>
      <c r="AC110" s="10"/>
      <c r="AD110" s="10"/>
      <c r="AE110" s="10"/>
      <c r="AF110" s="1"/>
      <c r="AG110" s="1"/>
    </row>
    <row r="111" spans="1:33" x14ac:dyDescent="0.2">
      <c r="A111" s="1"/>
      <c r="B111" s="88"/>
      <c r="C111" s="43" t="s">
        <v>10</v>
      </c>
      <c r="D111" s="56">
        <v>8422388</v>
      </c>
      <c r="E111" s="33">
        <f t="shared" si="29"/>
        <v>8.2565005127241964E-3</v>
      </c>
      <c r="F111" s="155">
        <v>46.105276903732197</v>
      </c>
      <c r="G111" s="32">
        <v>14107975</v>
      </c>
      <c r="H111" s="33">
        <f t="shared" si="30"/>
        <v>-1.3273136453418433E-2</v>
      </c>
      <c r="I111" s="159">
        <v>77.228939574611289</v>
      </c>
      <c r="J111" s="163">
        <f t="shared" si="28"/>
        <v>22530363</v>
      </c>
      <c r="K111" s="7"/>
      <c r="L111" s="10"/>
      <c r="M111" s="10"/>
      <c r="N111" s="10"/>
      <c r="O111" s="10"/>
      <c r="P111" s="10"/>
      <c r="Q111" s="10"/>
      <c r="R111" s="10"/>
      <c r="S111" s="10"/>
      <c r="T111" s="10"/>
      <c r="U111" s="10"/>
      <c r="V111" s="10"/>
      <c r="W111" s="10"/>
      <c r="X111" s="10"/>
      <c r="Y111" s="10"/>
      <c r="Z111" s="10"/>
      <c r="AA111" s="10"/>
      <c r="AB111" s="10"/>
      <c r="AC111" s="10"/>
      <c r="AD111" s="10"/>
      <c r="AE111" s="10"/>
      <c r="AF111" s="1"/>
      <c r="AG111" s="1"/>
    </row>
    <row r="112" spans="1:33" ht="13.5" thickBot="1" x14ac:dyDescent="0.25">
      <c r="A112" s="1"/>
      <c r="B112" s="51"/>
      <c r="C112" s="45" t="s">
        <v>11</v>
      </c>
      <c r="D112" s="58">
        <v>8556131</v>
      </c>
      <c r="E112" s="65">
        <f t="shared" si="29"/>
        <v>1.5879463164128804E-2</v>
      </c>
      <c r="F112" s="160">
        <v>46.798542714816996</v>
      </c>
      <c r="G112" s="59">
        <v>14746472</v>
      </c>
      <c r="H112" s="65">
        <f t="shared" si="30"/>
        <v>4.5257877193573215E-2</v>
      </c>
      <c r="I112" s="161">
        <v>80.657180188668548</v>
      </c>
      <c r="J112" s="164">
        <f t="shared" si="28"/>
        <v>23302603</v>
      </c>
      <c r="K112" s="7"/>
      <c r="L112" s="10"/>
      <c r="M112" s="10"/>
      <c r="N112" s="10"/>
      <c r="O112" s="10"/>
      <c r="P112" s="10"/>
      <c r="Q112" s="10"/>
      <c r="R112" s="10"/>
      <c r="S112" s="10"/>
      <c r="T112" s="10"/>
      <c r="U112" s="10"/>
      <c r="V112" s="10"/>
      <c r="W112" s="10"/>
      <c r="X112" s="10"/>
      <c r="Y112" s="10"/>
      <c r="Z112" s="10"/>
      <c r="AA112" s="10"/>
      <c r="AB112" s="10"/>
      <c r="AC112" s="10"/>
      <c r="AD112" s="10"/>
      <c r="AE112" s="10"/>
      <c r="AF112" s="1"/>
      <c r="AG112" s="1"/>
    </row>
    <row r="113" spans="1:33" x14ac:dyDescent="0.2">
      <c r="A113" s="1"/>
      <c r="B113" s="52">
        <v>2017</v>
      </c>
      <c r="C113" s="41" t="s">
        <v>1</v>
      </c>
      <c r="D113" s="53">
        <v>8595800</v>
      </c>
      <c r="E113" s="66">
        <f t="shared" si="29"/>
        <v>4.6363245256531016E-3</v>
      </c>
      <c r="F113" s="154">
        <v>46.935233617493488</v>
      </c>
      <c r="G113" s="54">
        <v>14591086</v>
      </c>
      <c r="H113" s="66">
        <f t="shared" si="30"/>
        <v>-1.0537164414647804E-2</v>
      </c>
      <c r="I113" s="158">
        <v>79.671005624018548</v>
      </c>
      <c r="J113" s="162">
        <f t="shared" ref="J113:J115" si="31">+D113+G113</f>
        <v>23186886</v>
      </c>
      <c r="K113" s="7"/>
      <c r="L113" s="10"/>
      <c r="M113" s="10"/>
      <c r="N113" s="10"/>
      <c r="O113" s="10"/>
      <c r="P113" s="10"/>
      <c r="Q113" s="10"/>
      <c r="R113" s="10"/>
      <c r="S113" s="10"/>
      <c r="T113" s="10"/>
      <c r="U113" s="10"/>
      <c r="V113" s="10"/>
      <c r="W113" s="10"/>
      <c r="X113" s="10"/>
      <c r="Y113" s="10"/>
      <c r="Z113" s="10"/>
      <c r="AA113" s="10"/>
      <c r="AB113" s="10"/>
      <c r="AC113" s="10"/>
      <c r="AD113" s="10"/>
      <c r="AE113" s="10"/>
      <c r="AF113" s="1"/>
      <c r="AG113" s="1"/>
    </row>
    <row r="114" spans="1:33" x14ac:dyDescent="0.2">
      <c r="A114" s="1"/>
      <c r="B114" s="50"/>
      <c r="C114" s="43" t="s">
        <v>33</v>
      </c>
      <c r="D114" s="56">
        <v>8631351</v>
      </c>
      <c r="E114" s="33">
        <f t="shared" si="29"/>
        <v>4.1358570464644639E-3</v>
      </c>
      <c r="F114" s="155">
        <v>47.075362294020941</v>
      </c>
      <c r="G114" s="32">
        <v>13688006</v>
      </c>
      <c r="H114" s="33">
        <f t="shared" si="30"/>
        <v>-6.1892582909866989E-2</v>
      </c>
      <c r="I114" s="159">
        <v>74.654343396848574</v>
      </c>
      <c r="J114" s="163">
        <f t="shared" si="31"/>
        <v>22319357</v>
      </c>
      <c r="K114" s="7"/>
      <c r="L114" s="10"/>
      <c r="M114" s="10"/>
      <c r="N114" s="10"/>
      <c r="O114" s="10"/>
      <c r="P114" s="10"/>
      <c r="Q114" s="10"/>
      <c r="R114" s="10"/>
      <c r="S114" s="10"/>
      <c r="T114" s="10"/>
      <c r="U114" s="10"/>
      <c r="V114" s="10"/>
      <c r="W114" s="10"/>
      <c r="X114" s="10"/>
      <c r="Y114" s="10"/>
      <c r="Z114" s="10"/>
      <c r="AA114" s="10"/>
      <c r="AB114" s="10"/>
      <c r="AC114" s="10"/>
      <c r="AD114" s="10"/>
      <c r="AE114" s="10"/>
      <c r="AF114" s="1"/>
      <c r="AG114" s="1"/>
    </row>
    <row r="115" spans="1:33" x14ac:dyDescent="0.2">
      <c r="A115" s="1"/>
      <c r="B115" s="50"/>
      <c r="C115" s="43" t="s">
        <v>2</v>
      </c>
      <c r="D115" s="56">
        <v>8747301</v>
      </c>
      <c r="E115" s="33">
        <f t="shared" si="29"/>
        <v>1.3433586468676761E-2</v>
      </c>
      <c r="F115" s="155">
        <v>47.653164452523711</v>
      </c>
      <c r="G115" s="32">
        <v>13685937</v>
      </c>
      <c r="H115" s="33">
        <f t="shared" si="30"/>
        <v>-1.5115422947653556E-4</v>
      </c>
      <c r="I115" s="159">
        <v>74.557650016602722</v>
      </c>
      <c r="J115" s="163">
        <f t="shared" si="31"/>
        <v>22433238</v>
      </c>
      <c r="K115" s="7"/>
      <c r="L115" s="10"/>
      <c r="M115" s="10"/>
      <c r="N115" s="10"/>
      <c r="O115" s="10"/>
      <c r="P115" s="10"/>
      <c r="Q115" s="10"/>
      <c r="R115" s="10"/>
      <c r="S115" s="10"/>
      <c r="T115" s="10"/>
      <c r="U115" s="10"/>
      <c r="V115" s="10"/>
      <c r="W115" s="10"/>
      <c r="X115" s="10"/>
      <c r="Y115" s="10"/>
      <c r="Z115" s="10"/>
      <c r="AA115" s="10"/>
      <c r="AB115" s="10"/>
      <c r="AC115" s="10"/>
      <c r="AD115" s="10"/>
      <c r="AE115" s="10"/>
      <c r="AF115" s="1"/>
      <c r="AG115" s="1"/>
    </row>
    <row r="116" spans="1:33" x14ac:dyDescent="0.2">
      <c r="A116" s="1"/>
      <c r="B116" s="88"/>
      <c r="C116" s="43" t="s">
        <v>3</v>
      </c>
      <c r="D116" s="56">
        <v>8776507</v>
      </c>
      <c r="E116" s="33">
        <f t="shared" ref="E116:E127" si="32">+D116/D115-1</f>
        <v>3.3388584661715459E-3</v>
      </c>
      <c r="F116" s="155">
        <v>47.75762576688502</v>
      </c>
      <c r="G116" s="32">
        <v>13554918</v>
      </c>
      <c r="H116" s="33">
        <f t="shared" ref="H116:H127" si="33">+G116/G115-1</f>
        <v>-9.573257570891891E-3</v>
      </c>
      <c r="I116" s="159">
        <v>73.7594923749065</v>
      </c>
      <c r="J116" s="163">
        <f t="shared" ref="J116:J127" si="34">+D116+G116</f>
        <v>22331425</v>
      </c>
      <c r="K116" s="7"/>
      <c r="L116" s="10"/>
      <c r="M116" s="10"/>
      <c r="N116" s="10"/>
      <c r="O116" s="10"/>
      <c r="P116" s="10"/>
      <c r="Q116" s="10"/>
      <c r="R116" s="10"/>
      <c r="S116" s="10"/>
      <c r="T116" s="10"/>
      <c r="U116" s="10"/>
      <c r="V116" s="10"/>
      <c r="W116" s="10"/>
      <c r="X116" s="10"/>
      <c r="Y116" s="10"/>
      <c r="Z116" s="10"/>
      <c r="AA116" s="10"/>
      <c r="AB116" s="10"/>
      <c r="AC116" s="10"/>
      <c r="AD116" s="10"/>
      <c r="AE116" s="10"/>
      <c r="AF116" s="1"/>
      <c r="AG116" s="1"/>
    </row>
    <row r="117" spans="1:33" x14ac:dyDescent="0.2">
      <c r="A117" s="1"/>
      <c r="B117" s="50"/>
      <c r="C117" s="43" t="s">
        <v>4</v>
      </c>
      <c r="D117" s="56">
        <v>8855086</v>
      </c>
      <c r="E117" s="33">
        <f t="shared" si="32"/>
        <v>8.9533341681378165E-3</v>
      </c>
      <c r="F117" s="155">
        <v>48.130206516394352</v>
      </c>
      <c r="G117" s="32">
        <v>13569956</v>
      </c>
      <c r="H117" s="33">
        <f t="shared" si="33"/>
        <v>1.1094128345150445E-3</v>
      </c>
      <c r="I117" s="159">
        <v>73.757023330816281</v>
      </c>
      <c r="J117" s="163">
        <f t="shared" si="34"/>
        <v>22425042</v>
      </c>
      <c r="K117" s="7"/>
      <c r="L117" s="10"/>
      <c r="M117" s="10"/>
      <c r="N117" s="10"/>
      <c r="O117" s="10"/>
      <c r="P117" s="10"/>
      <c r="Q117" s="10"/>
      <c r="R117" s="10"/>
      <c r="S117" s="10"/>
      <c r="T117" s="10"/>
      <c r="U117" s="10"/>
      <c r="V117" s="10"/>
      <c r="W117" s="10"/>
      <c r="X117" s="10"/>
      <c r="Y117" s="10"/>
      <c r="Z117" s="10"/>
      <c r="AA117" s="10"/>
      <c r="AB117" s="10"/>
      <c r="AC117" s="10"/>
      <c r="AD117" s="10"/>
      <c r="AE117" s="10"/>
      <c r="AF117" s="1"/>
      <c r="AG117" s="1"/>
    </row>
    <row r="118" spans="1:33" x14ac:dyDescent="0.2">
      <c r="A118" s="1"/>
      <c r="B118" s="50"/>
      <c r="C118" s="43" t="s">
        <v>5</v>
      </c>
      <c r="D118" s="56">
        <v>8976291</v>
      </c>
      <c r="E118" s="33">
        <f t="shared" si="32"/>
        <v>1.3687614101093981E-2</v>
      </c>
      <c r="F118" s="155">
        <v>48.733359204898889</v>
      </c>
      <c r="G118" s="32">
        <v>13330901</v>
      </c>
      <c r="H118" s="33">
        <f t="shared" si="33"/>
        <v>-1.7616490429298359E-2</v>
      </c>
      <c r="I118" s="159">
        <v>72.375058580202648</v>
      </c>
      <c r="J118" s="163">
        <f t="shared" si="34"/>
        <v>22307192</v>
      </c>
      <c r="K118" s="7"/>
      <c r="L118" s="10"/>
      <c r="M118" s="10"/>
      <c r="N118" s="10"/>
      <c r="O118" s="10"/>
      <c r="P118" s="10"/>
      <c r="Q118" s="10"/>
      <c r="R118" s="10"/>
      <c r="S118" s="10"/>
      <c r="T118" s="10"/>
      <c r="U118" s="10"/>
      <c r="V118" s="10"/>
      <c r="W118" s="10"/>
      <c r="X118" s="10"/>
      <c r="Y118" s="10"/>
      <c r="Z118" s="10"/>
      <c r="AA118" s="10"/>
      <c r="AB118" s="10"/>
      <c r="AC118" s="10"/>
      <c r="AD118" s="10"/>
      <c r="AE118" s="10"/>
      <c r="AF118" s="1"/>
      <c r="AG118" s="1"/>
    </row>
    <row r="119" spans="1:33" x14ac:dyDescent="0.2">
      <c r="A119" s="1"/>
      <c r="B119" s="88"/>
      <c r="C119" s="43" t="s">
        <v>6</v>
      </c>
      <c r="D119" s="56">
        <v>9092152</v>
      </c>
      <c r="E119" s="33">
        <f t="shared" si="32"/>
        <v>1.2907446962225233E-2</v>
      </c>
      <c r="F119" s="155">
        <v>49.288301144497737</v>
      </c>
      <c r="G119" s="32">
        <v>13319252</v>
      </c>
      <c r="H119" s="33">
        <f t="shared" si="33"/>
        <v>-8.7383440924215794E-4</v>
      </c>
      <c r="I119" s="159">
        <v>72.203291761450288</v>
      </c>
      <c r="J119" s="163">
        <f t="shared" si="34"/>
        <v>22411404</v>
      </c>
      <c r="K119" s="7"/>
      <c r="L119" s="10"/>
      <c r="M119" s="10"/>
      <c r="N119" s="10"/>
      <c r="O119" s="10"/>
      <c r="P119" s="10"/>
      <c r="Q119" s="10"/>
      <c r="R119" s="10"/>
      <c r="S119" s="10"/>
      <c r="T119" s="10"/>
      <c r="U119" s="10"/>
      <c r="V119" s="10"/>
      <c r="W119" s="10"/>
      <c r="X119" s="10"/>
      <c r="Y119" s="10"/>
      <c r="Z119" s="10"/>
      <c r="AA119" s="10"/>
      <c r="AB119" s="10"/>
      <c r="AC119" s="10"/>
      <c r="AD119" s="10"/>
      <c r="AE119" s="10"/>
      <c r="AF119" s="1"/>
      <c r="AG119" s="1"/>
    </row>
    <row r="120" spans="1:33" x14ac:dyDescent="0.2">
      <c r="A120" s="1"/>
      <c r="B120" s="50"/>
      <c r="C120" s="43" t="s">
        <v>7</v>
      </c>
      <c r="D120" s="56">
        <v>9198437</v>
      </c>
      <c r="E120" s="33">
        <f t="shared" si="32"/>
        <v>1.1689751777137047E-2</v>
      </c>
      <c r="F120" s="155">
        <v>49.789746468037372</v>
      </c>
      <c r="G120" s="32">
        <v>13191817</v>
      </c>
      <c r="H120" s="33">
        <f t="shared" si="33"/>
        <v>-9.5677294791028933E-3</v>
      </c>
      <c r="I120" s="159">
        <v>71.405307649848055</v>
      </c>
      <c r="J120" s="163">
        <f t="shared" si="34"/>
        <v>22390254</v>
      </c>
      <c r="K120" s="7"/>
      <c r="L120" s="10"/>
      <c r="M120" s="10"/>
      <c r="N120" s="10"/>
      <c r="O120" s="10"/>
      <c r="P120" s="10"/>
      <c r="Q120" s="10"/>
      <c r="R120" s="10"/>
      <c r="S120" s="10"/>
      <c r="T120" s="10"/>
      <c r="U120" s="10"/>
      <c r="V120" s="10"/>
      <c r="W120" s="10"/>
      <c r="X120" s="10"/>
      <c r="Y120" s="10"/>
      <c r="Z120" s="10"/>
      <c r="AA120" s="10"/>
      <c r="AB120" s="10"/>
      <c r="AC120" s="10"/>
      <c r="AD120" s="10"/>
      <c r="AE120" s="10"/>
      <c r="AF120" s="1"/>
      <c r="AG120" s="1"/>
    </row>
    <row r="121" spans="1:33" x14ac:dyDescent="0.2">
      <c r="A121" s="1"/>
      <c r="B121" s="50"/>
      <c r="C121" s="43" t="s">
        <v>8</v>
      </c>
      <c r="D121" s="56">
        <v>9361146</v>
      </c>
      <c r="E121" s="33">
        <f t="shared" si="32"/>
        <v>1.7688766037099457E-2</v>
      </c>
      <c r="F121" s="155">
        <v>50.594648776477534</v>
      </c>
      <c r="G121" s="32">
        <v>13414036</v>
      </c>
      <c r="H121" s="33">
        <f t="shared" si="33"/>
        <v>1.684521548472051E-2</v>
      </c>
      <c r="I121" s="159">
        <v>72.499503810219991</v>
      </c>
      <c r="J121" s="163">
        <f t="shared" si="34"/>
        <v>22775182</v>
      </c>
      <c r="K121" s="7"/>
      <c r="L121" s="10"/>
      <c r="M121" s="10"/>
      <c r="N121" s="10"/>
      <c r="O121" s="10"/>
      <c r="P121" s="10"/>
      <c r="Q121" s="10"/>
      <c r="R121" s="10"/>
      <c r="S121" s="10"/>
      <c r="T121" s="10"/>
      <c r="U121" s="10"/>
      <c r="V121" s="10"/>
      <c r="W121" s="10"/>
      <c r="X121" s="10"/>
      <c r="Y121" s="10"/>
      <c r="Z121" s="10"/>
      <c r="AA121" s="10"/>
      <c r="AB121" s="10"/>
      <c r="AC121" s="10"/>
      <c r="AD121" s="10"/>
      <c r="AE121" s="10"/>
      <c r="AF121" s="1"/>
      <c r="AG121" s="1"/>
    </row>
    <row r="122" spans="1:33" x14ac:dyDescent="0.2">
      <c r="A122" s="1"/>
      <c r="B122" s="88"/>
      <c r="C122" s="43" t="s">
        <v>9</v>
      </c>
      <c r="D122" s="56">
        <v>9520851</v>
      </c>
      <c r="E122" s="33">
        <f t="shared" si="32"/>
        <v>1.7060411193244862E-2</v>
      </c>
      <c r="F122" s="155">
        <v>51.380934365482112</v>
      </c>
      <c r="G122" s="32">
        <v>13233384</v>
      </c>
      <c r="H122" s="33">
        <f t="shared" si="33"/>
        <v>-1.3467385953041977E-2</v>
      </c>
      <c r="I122" s="159">
        <v>71.416266753593888</v>
      </c>
      <c r="J122" s="163">
        <f t="shared" si="34"/>
        <v>22754235</v>
      </c>
      <c r="K122" s="7"/>
      <c r="L122" s="10"/>
      <c r="M122" s="10"/>
      <c r="N122" s="10"/>
      <c r="O122" s="10"/>
      <c r="P122" s="10"/>
      <c r="Q122" s="10"/>
      <c r="R122" s="10"/>
      <c r="S122" s="10"/>
      <c r="T122" s="10"/>
      <c r="U122" s="10"/>
      <c r="V122" s="10"/>
      <c r="W122" s="10"/>
      <c r="X122" s="10"/>
      <c r="Y122" s="10"/>
      <c r="Z122" s="10"/>
      <c r="AA122" s="10"/>
      <c r="AB122" s="10"/>
      <c r="AC122" s="10"/>
      <c r="AD122" s="10"/>
      <c r="AE122" s="10"/>
      <c r="AF122" s="1"/>
      <c r="AG122" s="1"/>
    </row>
    <row r="123" spans="1:33" x14ac:dyDescent="0.2">
      <c r="A123" s="1"/>
      <c r="B123" s="50"/>
      <c r="C123" s="43" t="s">
        <v>10</v>
      </c>
      <c r="D123" s="56">
        <v>9664949</v>
      </c>
      <c r="E123" s="33">
        <f t="shared" si="32"/>
        <v>1.5134991609468518E-2</v>
      </c>
      <c r="F123" s="155">
        <v>52.080773727696631</v>
      </c>
      <c r="G123" s="32">
        <v>13354174</v>
      </c>
      <c r="H123" s="33">
        <f t="shared" si="33"/>
        <v>9.1276728613030045E-3</v>
      </c>
      <c r="I123" s="159">
        <v>71.960619183224807</v>
      </c>
      <c r="J123" s="163">
        <f t="shared" si="34"/>
        <v>23019123</v>
      </c>
      <c r="K123" s="7"/>
      <c r="L123" s="10"/>
      <c r="M123" s="10"/>
      <c r="N123" s="10"/>
      <c r="O123" s="10"/>
      <c r="P123" s="10"/>
      <c r="Q123" s="10"/>
      <c r="R123" s="10"/>
      <c r="S123" s="10"/>
      <c r="T123" s="10"/>
      <c r="U123" s="10"/>
      <c r="V123" s="10"/>
      <c r="W123" s="10"/>
      <c r="X123" s="10"/>
      <c r="Y123" s="10"/>
      <c r="Z123" s="10"/>
      <c r="AA123" s="10"/>
      <c r="AB123" s="10"/>
      <c r="AC123" s="10"/>
      <c r="AD123" s="10"/>
      <c r="AE123" s="10"/>
      <c r="AF123" s="1"/>
      <c r="AG123" s="1"/>
    </row>
    <row r="124" spans="1:33" ht="13.5" thickBot="1" x14ac:dyDescent="0.25">
      <c r="A124" s="1"/>
      <c r="B124" s="51"/>
      <c r="C124" s="45" t="s">
        <v>11</v>
      </c>
      <c r="D124" s="58">
        <v>9878035</v>
      </c>
      <c r="E124" s="65">
        <f t="shared" si="32"/>
        <v>2.2047296886926082E-2</v>
      </c>
      <c r="F124" s="160">
        <v>53.149724767670513</v>
      </c>
      <c r="G124" s="59">
        <v>13135112</v>
      </c>
      <c r="H124" s="65">
        <f t="shared" si="33"/>
        <v>-1.6404009712618683E-2</v>
      </c>
      <c r="I124" s="161">
        <v>70.674743265490164</v>
      </c>
      <c r="J124" s="164">
        <f t="shared" si="34"/>
        <v>23013147</v>
      </c>
      <c r="K124" s="7"/>
      <c r="L124" s="10"/>
      <c r="M124" s="10"/>
      <c r="N124" s="10"/>
      <c r="O124" s="10"/>
      <c r="P124" s="10"/>
      <c r="Q124" s="10"/>
      <c r="R124" s="10"/>
      <c r="S124" s="10"/>
      <c r="T124" s="10"/>
      <c r="U124" s="10"/>
      <c r="V124" s="10"/>
      <c r="W124" s="10"/>
      <c r="X124" s="10"/>
      <c r="Y124" s="10"/>
      <c r="Z124" s="10"/>
      <c r="AA124" s="10"/>
      <c r="AB124" s="10"/>
      <c r="AC124" s="10"/>
      <c r="AD124" s="10"/>
      <c r="AE124" s="10"/>
      <c r="AF124" s="1"/>
      <c r="AG124" s="1"/>
    </row>
    <row r="125" spans="1:33" x14ac:dyDescent="0.2">
      <c r="A125" s="1"/>
      <c r="B125" s="52">
        <v>2018</v>
      </c>
      <c r="C125" s="41" t="s">
        <v>1</v>
      </c>
      <c r="D125" s="53">
        <v>10235096</v>
      </c>
      <c r="E125" s="66">
        <f t="shared" si="32"/>
        <v>3.6146966476632292E-2</v>
      </c>
      <c r="F125" s="154">
        <v>54.989015171959132</v>
      </c>
      <c r="G125" s="54">
        <v>12920402</v>
      </c>
      <c r="H125" s="66">
        <f t="shared" si="33"/>
        <v>-1.6346263358850699E-2</v>
      </c>
      <c r="I125" s="158">
        <v>69.41607402664431</v>
      </c>
      <c r="J125" s="162">
        <f t="shared" si="34"/>
        <v>23155498</v>
      </c>
      <c r="K125" s="7"/>
      <c r="L125" s="10"/>
      <c r="M125" s="10"/>
      <c r="N125" s="10"/>
      <c r="O125" s="10"/>
      <c r="P125" s="10"/>
      <c r="Q125" s="10"/>
      <c r="R125" s="10"/>
      <c r="S125" s="10"/>
      <c r="T125" s="10"/>
      <c r="U125" s="10"/>
      <c r="V125" s="10"/>
      <c r="W125" s="10"/>
      <c r="X125" s="10"/>
      <c r="Y125" s="10"/>
      <c r="Z125" s="10"/>
      <c r="AA125" s="10"/>
      <c r="AB125" s="10"/>
      <c r="AC125" s="10"/>
      <c r="AD125" s="10"/>
      <c r="AE125" s="10"/>
      <c r="AF125" s="1"/>
      <c r="AG125" s="1"/>
    </row>
    <row r="126" spans="1:33" x14ac:dyDescent="0.2">
      <c r="A126" s="1"/>
      <c r="B126" s="50"/>
      <c r="C126" s="43" t="s">
        <v>33</v>
      </c>
      <c r="D126" s="56">
        <v>10324992</v>
      </c>
      <c r="E126" s="33">
        <f t="shared" si="32"/>
        <v>8.7831125374886465E-3</v>
      </c>
      <c r="F126" s="155">
        <v>55.38960497158164</v>
      </c>
      <c r="G126" s="32">
        <v>12870419</v>
      </c>
      <c r="H126" s="33">
        <f t="shared" si="33"/>
        <v>-3.8685328831099541E-3</v>
      </c>
      <c r="I126" s="159">
        <v>69.044840347453913</v>
      </c>
      <c r="J126" s="163">
        <f t="shared" si="34"/>
        <v>23195411</v>
      </c>
      <c r="K126" s="7"/>
      <c r="L126" s="10"/>
      <c r="M126" s="10"/>
      <c r="N126" s="10"/>
      <c r="O126" s="10"/>
      <c r="P126" s="10"/>
      <c r="Q126" s="10"/>
      <c r="R126" s="10"/>
      <c r="S126" s="10"/>
      <c r="T126" s="10"/>
      <c r="U126" s="10"/>
      <c r="V126" s="10"/>
      <c r="W126" s="10"/>
      <c r="X126" s="10"/>
      <c r="Y126" s="10"/>
      <c r="Z126" s="10"/>
      <c r="AA126" s="10"/>
      <c r="AB126" s="10"/>
      <c r="AC126" s="10"/>
      <c r="AD126" s="10"/>
      <c r="AE126" s="10"/>
      <c r="AF126" s="1"/>
      <c r="AG126" s="1"/>
    </row>
    <row r="127" spans="1:33" x14ac:dyDescent="0.2">
      <c r="A127" s="1"/>
      <c r="B127" s="50"/>
      <c r="C127" s="43" t="s">
        <v>2</v>
      </c>
      <c r="D127" s="56">
        <v>10448773</v>
      </c>
      <c r="E127" s="33">
        <f t="shared" si="32"/>
        <v>1.1988483865169153E-2</v>
      </c>
      <c r="F127" s="155">
        <v>55.970517054351056</v>
      </c>
      <c r="G127" s="32">
        <v>13067311</v>
      </c>
      <c r="H127" s="33">
        <f t="shared" si="33"/>
        <v>1.5298025650913205E-2</v>
      </c>
      <c r="I127" s="159">
        <v>69.997132982026613</v>
      </c>
      <c r="J127" s="163">
        <f t="shared" si="34"/>
        <v>23516084</v>
      </c>
      <c r="K127" s="7"/>
      <c r="L127" s="10"/>
      <c r="M127" s="10"/>
      <c r="N127" s="10"/>
      <c r="O127" s="10"/>
      <c r="P127" s="10"/>
      <c r="Q127" s="10"/>
      <c r="R127" s="10"/>
      <c r="S127" s="10"/>
      <c r="T127" s="10"/>
      <c r="U127" s="10"/>
      <c r="V127" s="10"/>
      <c r="W127" s="10"/>
      <c r="X127" s="10"/>
      <c r="Y127" s="10"/>
      <c r="Z127" s="10"/>
      <c r="AA127" s="10"/>
      <c r="AB127" s="10"/>
      <c r="AC127" s="10"/>
      <c r="AD127" s="10"/>
      <c r="AE127" s="10"/>
      <c r="AF127" s="1"/>
      <c r="AG127" s="1"/>
    </row>
    <row r="128" spans="1:33" x14ac:dyDescent="0.2">
      <c r="A128" s="1"/>
      <c r="B128" s="88"/>
      <c r="C128" s="43" t="s">
        <v>3</v>
      </c>
      <c r="D128" s="56">
        <v>10555158</v>
      </c>
      <c r="E128" s="33">
        <f t="shared" ref="E128:E139" si="35">+D128/D127-1</f>
        <v>1.0181578258040336E-2</v>
      </c>
      <c r="F128" s="155">
        <v>56.456662288763006</v>
      </c>
      <c r="G128" s="32">
        <v>12950701</v>
      </c>
      <c r="H128" s="33">
        <f t="shared" ref="H128:H139" si="36">+G128/G127-1</f>
        <v>-8.9237946506361965E-3</v>
      </c>
      <c r="I128" s="159">
        <v>69.26976865336789</v>
      </c>
      <c r="J128" s="163">
        <f t="shared" ref="J128:J139" si="37">+D128+G128</f>
        <v>23505859</v>
      </c>
      <c r="K128" s="7"/>
      <c r="L128" s="10"/>
      <c r="M128" s="10"/>
      <c r="N128" s="10"/>
      <c r="O128" s="10"/>
      <c r="P128" s="10"/>
      <c r="Q128" s="10"/>
      <c r="R128" s="10"/>
      <c r="S128" s="10"/>
      <c r="T128" s="10"/>
      <c r="U128" s="10"/>
      <c r="V128" s="10"/>
      <c r="W128" s="10"/>
      <c r="X128" s="10"/>
      <c r="Y128" s="10"/>
      <c r="Z128" s="10"/>
      <c r="AA128" s="10"/>
      <c r="AB128" s="10"/>
      <c r="AC128" s="10"/>
      <c r="AD128" s="10"/>
      <c r="AE128" s="10"/>
      <c r="AF128" s="1"/>
      <c r="AG128" s="1"/>
    </row>
    <row r="129" spans="1:33" x14ac:dyDescent="0.2">
      <c r="A129" s="1"/>
      <c r="B129" s="50"/>
      <c r="C129" s="43" t="s">
        <v>4</v>
      </c>
      <c r="D129" s="56">
        <v>10632920</v>
      </c>
      <c r="E129" s="33">
        <f t="shared" si="35"/>
        <v>7.3672037879490837E-3</v>
      </c>
      <c r="F129" s="155">
        <v>56.788499661038216</v>
      </c>
      <c r="G129" s="32">
        <v>12912797</v>
      </c>
      <c r="H129" s="33">
        <f t="shared" si="36"/>
        <v>-2.9267913760034903E-3</v>
      </c>
      <c r="I129" s="159">
        <v>68.964909738581241</v>
      </c>
      <c r="J129" s="163">
        <f t="shared" si="37"/>
        <v>23545717</v>
      </c>
      <c r="K129" s="7"/>
      <c r="L129" s="10"/>
      <c r="M129" s="10"/>
      <c r="N129" s="10"/>
      <c r="O129" s="10"/>
      <c r="P129" s="10"/>
      <c r="Q129" s="10"/>
      <c r="R129" s="10"/>
      <c r="S129" s="10"/>
      <c r="T129" s="10"/>
      <c r="U129" s="10"/>
      <c r="V129" s="10"/>
      <c r="W129" s="10"/>
      <c r="X129" s="10"/>
      <c r="Y129" s="10"/>
      <c r="Z129" s="10"/>
      <c r="AA129" s="10"/>
      <c r="AB129" s="10"/>
      <c r="AC129" s="10"/>
      <c r="AD129" s="10"/>
      <c r="AE129" s="10"/>
      <c r="AF129" s="1"/>
      <c r="AG129" s="1"/>
    </row>
    <row r="130" spans="1:33" x14ac:dyDescent="0.2">
      <c r="A130" s="1"/>
      <c r="B130" s="50"/>
      <c r="C130" s="43" t="s">
        <v>5</v>
      </c>
      <c r="D130" s="56">
        <v>10701641</v>
      </c>
      <c r="E130" s="33">
        <f t="shared" si="35"/>
        <v>6.4630411965858059E-3</v>
      </c>
      <c r="F130" s="155">
        <v>57.071142135749255</v>
      </c>
      <c r="G130" s="32">
        <v>12833107</v>
      </c>
      <c r="H130" s="33">
        <f t="shared" si="36"/>
        <v>-6.1713972580843546E-3</v>
      </c>
      <c r="I130" s="159">
        <v>68.438109037696051</v>
      </c>
      <c r="J130" s="163">
        <f t="shared" si="37"/>
        <v>23534748</v>
      </c>
      <c r="K130" s="7"/>
      <c r="L130" s="10"/>
      <c r="M130" s="10"/>
      <c r="N130" s="10"/>
      <c r="O130" s="10"/>
      <c r="P130" s="10"/>
      <c r="Q130" s="10"/>
      <c r="R130" s="10"/>
      <c r="S130" s="10"/>
      <c r="T130" s="10"/>
      <c r="U130" s="10"/>
      <c r="V130" s="10"/>
      <c r="W130" s="10"/>
      <c r="X130" s="10"/>
      <c r="Y130" s="10"/>
      <c r="Z130" s="10"/>
      <c r="AA130" s="10"/>
      <c r="AB130" s="10"/>
      <c r="AC130" s="10"/>
      <c r="AD130" s="10"/>
      <c r="AE130" s="10"/>
      <c r="AF130" s="1"/>
      <c r="AG130" s="1"/>
    </row>
    <row r="131" spans="1:33" x14ac:dyDescent="0.2">
      <c r="A131" s="1"/>
      <c r="B131" s="88"/>
      <c r="C131" s="43" t="s">
        <v>6</v>
      </c>
      <c r="D131" s="56">
        <v>10848912</v>
      </c>
      <c r="E131" s="33">
        <f t="shared" si="35"/>
        <v>1.3761534329174374E-2</v>
      </c>
      <c r="F131" s="155">
        <v>57.765186622826988</v>
      </c>
      <c r="G131" s="32">
        <v>12653746</v>
      </c>
      <c r="H131" s="33">
        <f t="shared" si="36"/>
        <v>-1.3976428311553879E-2</v>
      </c>
      <c r="I131" s="159">
        <v>67.375050988324972</v>
      </c>
      <c r="J131" s="163">
        <f t="shared" si="37"/>
        <v>23502658</v>
      </c>
      <c r="K131" s="7"/>
      <c r="L131" s="10"/>
      <c r="M131" s="10"/>
      <c r="N131" s="10"/>
      <c r="O131" s="10"/>
      <c r="P131" s="10"/>
      <c r="Q131" s="10"/>
      <c r="R131" s="10"/>
      <c r="S131" s="10"/>
      <c r="T131" s="10"/>
      <c r="U131" s="10"/>
      <c r="V131" s="10"/>
      <c r="W131" s="10"/>
      <c r="X131" s="10"/>
      <c r="Y131" s="10"/>
      <c r="Z131" s="10"/>
      <c r="AA131" s="10"/>
      <c r="AB131" s="10"/>
      <c r="AC131" s="10"/>
      <c r="AD131" s="10"/>
      <c r="AE131" s="10"/>
      <c r="AF131" s="1"/>
      <c r="AG131" s="1"/>
    </row>
    <row r="132" spans="1:33" x14ac:dyDescent="0.2">
      <c r="A132" s="1"/>
      <c r="B132" s="50"/>
      <c r="C132" s="43" t="s">
        <v>7</v>
      </c>
      <c r="D132" s="56">
        <v>11032932</v>
      </c>
      <c r="E132" s="33">
        <f t="shared" si="35"/>
        <v>1.6962069560523707E-2</v>
      </c>
      <c r="F132" s="155">
        <v>58.65240523789987</v>
      </c>
      <c r="G132" s="32">
        <v>12923302</v>
      </c>
      <c r="H132" s="33">
        <f t="shared" si="36"/>
        <v>2.1302466479096394E-2</v>
      </c>
      <c r="I132" s="159">
        <v>68.701841533670461</v>
      </c>
      <c r="J132" s="163">
        <f t="shared" si="37"/>
        <v>23956234</v>
      </c>
      <c r="K132" s="7"/>
      <c r="L132" s="10"/>
      <c r="M132" s="10"/>
      <c r="N132" s="10"/>
      <c r="O132" s="10"/>
      <c r="P132" s="10"/>
      <c r="Q132" s="10"/>
      <c r="R132" s="10"/>
      <c r="S132" s="10"/>
      <c r="T132" s="10"/>
      <c r="U132" s="10"/>
      <c r="V132" s="10"/>
      <c r="W132" s="10"/>
      <c r="X132" s="10"/>
      <c r="Y132" s="10"/>
      <c r="Z132" s="10"/>
      <c r="AA132" s="10"/>
      <c r="AB132" s="10"/>
      <c r="AC132" s="10"/>
      <c r="AD132" s="10"/>
      <c r="AE132" s="10"/>
      <c r="AF132" s="1"/>
      <c r="AG132" s="1"/>
    </row>
    <row r="133" spans="1:33" x14ac:dyDescent="0.2">
      <c r="A133" s="1"/>
      <c r="B133" s="50"/>
      <c r="C133" s="43" t="s">
        <v>8</v>
      </c>
      <c r="D133" s="56">
        <v>11232435</v>
      </c>
      <c r="E133" s="33">
        <f t="shared" si="35"/>
        <v>1.8082500644434285E-2</v>
      </c>
      <c r="F133" s="155">
        <v>59.619011215431868</v>
      </c>
      <c r="G133" s="32">
        <v>12885241</v>
      </c>
      <c r="H133" s="33">
        <f t="shared" si="36"/>
        <v>-2.9451451339603807E-3</v>
      </c>
      <c r="I133" s="159">
        <v>68.391700258451777</v>
      </c>
      <c r="J133" s="163">
        <f t="shared" si="37"/>
        <v>24117676</v>
      </c>
      <c r="K133" s="7"/>
      <c r="L133" s="10"/>
      <c r="M133" s="10"/>
      <c r="N133" s="10"/>
      <c r="O133" s="10"/>
      <c r="P133" s="10"/>
      <c r="Q133" s="10"/>
      <c r="R133" s="10"/>
      <c r="S133" s="10"/>
      <c r="T133" s="10"/>
      <c r="U133" s="10"/>
      <c r="V133" s="10"/>
      <c r="W133" s="10"/>
      <c r="X133" s="10"/>
      <c r="Y133" s="10"/>
      <c r="Z133" s="10"/>
      <c r="AA133" s="10"/>
      <c r="AB133" s="10"/>
      <c r="AC133" s="10"/>
      <c r="AD133" s="10"/>
      <c r="AE133" s="10"/>
      <c r="AF133" s="1"/>
      <c r="AG133" s="1"/>
    </row>
    <row r="134" spans="1:33" x14ac:dyDescent="0.2">
      <c r="A134" s="1"/>
      <c r="B134" s="88"/>
      <c r="C134" s="43" t="s">
        <v>9</v>
      </c>
      <c r="D134" s="56">
        <v>11385616</v>
      </c>
      <c r="E134" s="33">
        <f t="shared" si="35"/>
        <v>1.3637381387027858E-2</v>
      </c>
      <c r="F134" s="155">
        <v>60.337100004158209</v>
      </c>
      <c r="G134" s="32">
        <v>13054351</v>
      </c>
      <c r="H134" s="33">
        <f t="shared" si="36"/>
        <v>1.3124317969683386E-2</v>
      </c>
      <c r="I134" s="159">
        <v>69.180418677073135</v>
      </c>
      <c r="J134" s="163">
        <f t="shared" si="37"/>
        <v>24439967</v>
      </c>
      <c r="K134" s="7"/>
      <c r="L134" s="10"/>
      <c r="M134" s="10"/>
      <c r="N134" s="10"/>
      <c r="O134" s="10"/>
      <c r="P134" s="10"/>
      <c r="Q134" s="10"/>
      <c r="R134" s="10"/>
      <c r="S134" s="10"/>
      <c r="T134" s="10"/>
      <c r="U134" s="10"/>
      <c r="V134" s="10"/>
      <c r="W134" s="10"/>
      <c r="X134" s="10"/>
      <c r="Y134" s="10"/>
      <c r="Z134" s="10"/>
      <c r="AA134" s="10"/>
      <c r="AB134" s="10"/>
      <c r="AC134" s="10"/>
      <c r="AD134" s="10"/>
      <c r="AE134" s="10"/>
      <c r="AF134" s="1"/>
      <c r="AG134" s="1"/>
    </row>
    <row r="135" spans="1:33" x14ac:dyDescent="0.2">
      <c r="A135" s="1"/>
      <c r="B135" s="50"/>
      <c r="C135" s="43" t="s">
        <v>10</v>
      </c>
      <c r="D135" s="56">
        <v>11842649</v>
      </c>
      <c r="E135" s="33">
        <f t="shared" si="35"/>
        <v>4.0141262449040926E-2</v>
      </c>
      <c r="F135" s="155">
        <v>62.660647128498695</v>
      </c>
      <c r="G135" s="32">
        <v>12832595</v>
      </c>
      <c r="H135" s="33">
        <f t="shared" si="36"/>
        <v>-1.6987133255418008E-2</v>
      </c>
      <c r="I135" s="159">
        <v>67.898550994624316</v>
      </c>
      <c r="J135" s="163">
        <f t="shared" si="37"/>
        <v>24675244</v>
      </c>
      <c r="K135" s="7"/>
      <c r="L135" s="10"/>
      <c r="M135" s="10"/>
      <c r="N135" s="10"/>
      <c r="O135" s="10"/>
      <c r="P135" s="10"/>
      <c r="Q135" s="10"/>
      <c r="R135" s="10"/>
      <c r="S135" s="10"/>
      <c r="T135" s="10"/>
      <c r="U135" s="10"/>
      <c r="V135" s="10"/>
      <c r="W135" s="10"/>
      <c r="X135" s="10"/>
      <c r="Y135" s="10"/>
      <c r="Z135" s="10"/>
      <c r="AA135" s="10"/>
      <c r="AB135" s="10"/>
      <c r="AC135" s="10"/>
      <c r="AD135" s="10"/>
      <c r="AE135" s="10"/>
      <c r="AF135" s="1"/>
      <c r="AG135" s="1"/>
    </row>
    <row r="136" spans="1:33" ht="13.5" thickBot="1" x14ac:dyDescent="0.25">
      <c r="A136" s="1"/>
      <c r="B136" s="51"/>
      <c r="C136" s="45" t="s">
        <v>11</v>
      </c>
      <c r="D136" s="58">
        <v>12051532</v>
      </c>
      <c r="E136" s="65">
        <f t="shared" si="35"/>
        <v>1.76381990211818E-2</v>
      </c>
      <c r="F136" s="160">
        <v>63.66598508698975</v>
      </c>
      <c r="G136" s="59">
        <v>13127449</v>
      </c>
      <c r="H136" s="65">
        <f t="shared" si="36"/>
        <v>2.2976958284742777E-2</v>
      </c>
      <c r="I136" s="161">
        <v>69.349852970080363</v>
      </c>
      <c r="J136" s="164">
        <f t="shared" si="37"/>
        <v>25178981</v>
      </c>
      <c r="K136" s="7"/>
      <c r="L136" s="10"/>
      <c r="M136" s="10"/>
      <c r="N136" s="10"/>
      <c r="O136" s="10"/>
      <c r="P136" s="10"/>
      <c r="Q136" s="10"/>
      <c r="R136" s="10"/>
      <c r="S136" s="10"/>
      <c r="T136" s="10"/>
      <c r="U136" s="10"/>
      <c r="V136" s="10"/>
      <c r="W136" s="10"/>
      <c r="X136" s="10"/>
      <c r="Y136" s="10"/>
      <c r="Z136" s="10"/>
      <c r="AA136" s="10"/>
      <c r="AB136" s="10"/>
      <c r="AC136" s="10"/>
      <c r="AD136" s="10"/>
      <c r="AE136" s="10"/>
      <c r="AF136" s="1"/>
      <c r="AG136" s="1"/>
    </row>
    <row r="137" spans="1:33" x14ac:dyDescent="0.2">
      <c r="A137" s="1"/>
      <c r="B137" s="52">
        <v>2019</v>
      </c>
      <c r="C137" s="41" t="s">
        <v>1</v>
      </c>
      <c r="D137" s="53">
        <v>12216251</v>
      </c>
      <c r="E137" s="66">
        <f t="shared" si="35"/>
        <v>1.3667888862594291E-2</v>
      </c>
      <c r="F137" s="154">
        <v>64.435233194054504</v>
      </c>
      <c r="G137" s="54">
        <v>13169578</v>
      </c>
      <c r="H137" s="66">
        <f t="shared" si="36"/>
        <v>3.2092297597194896E-3</v>
      </c>
      <c r="I137" s="158">
        <v>69.46360462774463</v>
      </c>
      <c r="J137" s="162">
        <f t="shared" si="37"/>
        <v>25385829</v>
      </c>
      <c r="K137" s="7"/>
      <c r="L137" s="10"/>
      <c r="M137" s="10"/>
      <c r="N137" s="10"/>
      <c r="O137" s="10"/>
      <c r="P137" s="10"/>
      <c r="Q137" s="10"/>
      <c r="R137" s="10"/>
      <c r="S137" s="10"/>
      <c r="T137" s="10"/>
      <c r="U137" s="10"/>
      <c r="V137" s="10"/>
      <c r="W137" s="10"/>
      <c r="X137" s="10"/>
      <c r="Y137" s="10"/>
      <c r="Z137" s="10"/>
      <c r="AA137" s="10"/>
      <c r="AB137" s="10"/>
      <c r="AC137" s="10"/>
      <c r="AD137" s="10"/>
      <c r="AE137" s="10"/>
      <c r="AF137" s="1"/>
      <c r="AG137" s="1"/>
    </row>
    <row r="138" spans="1:33" x14ac:dyDescent="0.2">
      <c r="A138" s="1"/>
      <c r="B138" s="50"/>
      <c r="C138" s="43" t="s">
        <v>33</v>
      </c>
      <c r="D138" s="56">
        <v>12294910</v>
      </c>
      <c r="E138" s="33">
        <f t="shared" si="35"/>
        <v>6.4388821087582038E-3</v>
      </c>
      <c r="F138" s="155">
        <v>64.7488599175677</v>
      </c>
      <c r="G138" s="32">
        <v>12917439</v>
      </c>
      <c r="H138" s="33">
        <f t="shared" si="36"/>
        <v>-1.91455641175442E-2</v>
      </c>
      <c r="I138" s="159">
        <v>68.027293270526243</v>
      </c>
      <c r="J138" s="163">
        <f t="shared" si="37"/>
        <v>25212349</v>
      </c>
      <c r="K138" s="7"/>
      <c r="L138" s="10"/>
      <c r="M138" s="10"/>
      <c r="N138" s="10"/>
      <c r="O138" s="10"/>
      <c r="P138" s="10"/>
      <c r="Q138" s="10"/>
      <c r="R138" s="10"/>
      <c r="S138" s="10"/>
      <c r="T138" s="10"/>
      <c r="U138" s="10"/>
      <c r="V138" s="10"/>
      <c r="W138" s="10"/>
      <c r="X138" s="10"/>
      <c r="Y138" s="10"/>
      <c r="Z138" s="10"/>
      <c r="AA138" s="10"/>
      <c r="AB138" s="10"/>
      <c r="AC138" s="10"/>
      <c r="AD138" s="10"/>
      <c r="AE138" s="10"/>
      <c r="AF138" s="1"/>
      <c r="AG138" s="1"/>
    </row>
    <row r="139" spans="1:33" x14ac:dyDescent="0.2">
      <c r="A139" s="1"/>
      <c r="B139" s="50"/>
      <c r="C139" s="43" t="s">
        <v>2</v>
      </c>
      <c r="D139" s="56">
        <v>12514952</v>
      </c>
      <c r="E139" s="33">
        <f t="shared" si="35"/>
        <v>1.7896999652701862E-2</v>
      </c>
      <c r="F139" s="155">
        <v>65.804915178045945</v>
      </c>
      <c r="G139" s="32">
        <v>13216208</v>
      </c>
      <c r="H139" s="33">
        <f t="shared" si="36"/>
        <v>2.3129120253635449E-2</v>
      </c>
      <c r="I139" s="159">
        <v>69.492191932930481</v>
      </c>
      <c r="J139" s="163">
        <f t="shared" si="37"/>
        <v>25731160</v>
      </c>
      <c r="K139" s="7"/>
      <c r="L139" s="10"/>
      <c r="M139" s="10"/>
      <c r="N139" s="10"/>
      <c r="O139" s="10"/>
      <c r="P139" s="10"/>
      <c r="Q139" s="10"/>
      <c r="R139" s="10"/>
      <c r="S139" s="10"/>
      <c r="T139" s="10"/>
      <c r="U139" s="10"/>
      <c r="V139" s="10"/>
      <c r="W139" s="10"/>
      <c r="X139" s="10"/>
      <c r="Y139" s="10"/>
      <c r="Z139" s="10"/>
      <c r="AA139" s="10"/>
      <c r="AB139" s="10"/>
      <c r="AC139" s="10"/>
      <c r="AD139" s="10"/>
      <c r="AE139" s="10"/>
      <c r="AF139" s="1"/>
      <c r="AG139" s="1"/>
    </row>
    <row r="140" spans="1:33" x14ac:dyDescent="0.2">
      <c r="A140" s="1"/>
      <c r="B140" s="50"/>
      <c r="C140" s="43" t="s">
        <v>3</v>
      </c>
      <c r="D140" s="56">
        <v>12613202</v>
      </c>
      <c r="E140" s="33">
        <f t="shared" ref="E140:E151" si="38">+D140/D139-1</f>
        <v>7.8506094150421202E-3</v>
      </c>
      <c r="F140" s="155">
        <v>66.218284530453957</v>
      </c>
      <c r="G140" s="32">
        <v>13180884</v>
      </c>
      <c r="H140" s="33">
        <f t="shared" ref="H140:H151" si="39">+G140/G139-1</f>
        <v>-2.6727787577193185E-3</v>
      </c>
      <c r="I140" s="159">
        <v>69.198568854673709</v>
      </c>
      <c r="J140" s="163">
        <f t="shared" ref="J140:J151" si="40">+D140+G140</f>
        <v>25794086</v>
      </c>
      <c r="K140" s="7"/>
      <c r="L140" s="10"/>
      <c r="M140" s="10"/>
      <c r="N140" s="10"/>
      <c r="O140" s="10"/>
      <c r="P140" s="10"/>
      <c r="Q140" s="10"/>
      <c r="R140" s="10"/>
      <c r="S140" s="10"/>
      <c r="T140" s="10"/>
      <c r="U140" s="10"/>
      <c r="V140" s="10"/>
      <c r="W140" s="10"/>
      <c r="X140" s="10"/>
      <c r="Y140" s="10"/>
      <c r="Z140" s="10"/>
      <c r="AA140" s="10"/>
      <c r="AB140" s="10"/>
      <c r="AC140" s="10"/>
      <c r="AD140" s="10"/>
      <c r="AE140" s="10"/>
      <c r="AF140" s="1"/>
      <c r="AG140" s="1"/>
    </row>
    <row r="141" spans="1:33" x14ac:dyDescent="0.2">
      <c r="A141" s="1"/>
      <c r="B141" s="50"/>
      <c r="C141" s="43" t="s">
        <v>4</v>
      </c>
      <c r="D141" s="56">
        <v>12694043</v>
      </c>
      <c r="E141" s="33">
        <f t="shared" si="38"/>
        <v>6.4092369249300063E-3</v>
      </c>
      <c r="F141" s="155">
        <v>66.539115157257839</v>
      </c>
      <c r="G141" s="32">
        <v>13044528</v>
      </c>
      <c r="H141" s="33">
        <f t="shared" si="39"/>
        <v>-1.0344981413993204E-2</v>
      </c>
      <c r="I141" s="159">
        <v>68.376273088414337</v>
      </c>
      <c r="J141" s="163">
        <f t="shared" si="40"/>
        <v>25738571</v>
      </c>
      <c r="K141" s="7"/>
      <c r="L141" s="10"/>
      <c r="M141" s="10"/>
      <c r="N141" s="10"/>
      <c r="O141" s="10"/>
      <c r="P141" s="10"/>
      <c r="Q141" s="10"/>
      <c r="R141" s="10"/>
      <c r="S141" s="10"/>
      <c r="T141" s="10"/>
      <c r="U141" s="10"/>
      <c r="V141" s="10"/>
      <c r="W141" s="10"/>
      <c r="X141" s="10"/>
      <c r="Y141" s="10"/>
      <c r="Z141" s="10"/>
      <c r="AA141" s="10"/>
      <c r="AB141" s="10"/>
      <c r="AC141" s="10"/>
      <c r="AD141" s="10"/>
      <c r="AE141" s="10"/>
      <c r="AF141" s="1"/>
      <c r="AG141" s="1"/>
    </row>
    <row r="142" spans="1:33" x14ac:dyDescent="0.2">
      <c r="A142" s="1"/>
      <c r="B142" s="50"/>
      <c r="C142" s="43" t="s">
        <v>5</v>
      </c>
      <c r="D142" s="56">
        <v>12733483</v>
      </c>
      <c r="E142" s="33">
        <f t="shared" si="38"/>
        <v>3.1069691508056607E-3</v>
      </c>
      <c r="F142" s="155">
        <v>66.642272741355839</v>
      </c>
      <c r="G142" s="32">
        <v>12966743</v>
      </c>
      <c r="H142" s="33">
        <f t="shared" si="39"/>
        <v>-5.9630367614681434E-3</v>
      </c>
      <c r="I142" s="159">
        <v>67.863068068105676</v>
      </c>
      <c r="J142" s="163">
        <f t="shared" si="40"/>
        <v>25700226</v>
      </c>
      <c r="K142" s="7"/>
      <c r="L142" s="10"/>
      <c r="M142" s="10"/>
      <c r="N142" s="10"/>
      <c r="O142" s="10"/>
      <c r="P142" s="10"/>
      <c r="Q142" s="10"/>
      <c r="R142" s="10"/>
      <c r="S142" s="10"/>
      <c r="T142" s="10"/>
      <c r="U142" s="10"/>
      <c r="V142" s="10"/>
      <c r="W142" s="10"/>
      <c r="X142" s="10"/>
      <c r="Y142" s="10"/>
      <c r="Z142" s="10"/>
      <c r="AA142" s="10"/>
      <c r="AB142" s="10"/>
      <c r="AC142" s="10"/>
      <c r="AD142" s="10"/>
      <c r="AE142" s="10"/>
      <c r="AF142" s="1"/>
      <c r="AG142" s="1"/>
    </row>
    <row r="143" spans="1:33" x14ac:dyDescent="0.2">
      <c r="A143" s="1"/>
      <c r="B143" s="88"/>
      <c r="C143" s="43" t="s">
        <v>6</v>
      </c>
      <c r="D143" s="56">
        <v>12833814</v>
      </c>
      <c r="E143" s="33">
        <f t="shared" si="38"/>
        <v>7.8793052929821972E-3</v>
      </c>
      <c r="F143" s="155">
        <v>67.064675089958783</v>
      </c>
      <c r="G143" s="32">
        <v>12857529</v>
      </c>
      <c r="H143" s="33">
        <f t="shared" si="39"/>
        <v>-8.4226239387947821E-3</v>
      </c>
      <c r="I143" s="159">
        <v>67.188600742127207</v>
      </c>
      <c r="J143" s="163">
        <f t="shared" si="40"/>
        <v>25691343</v>
      </c>
      <c r="K143" s="7"/>
      <c r="L143" s="10"/>
      <c r="M143" s="10"/>
      <c r="N143" s="10"/>
      <c r="O143" s="10"/>
      <c r="P143" s="10"/>
      <c r="Q143" s="10"/>
      <c r="R143" s="10"/>
      <c r="S143" s="10"/>
      <c r="T143" s="10"/>
      <c r="U143" s="10"/>
      <c r="V143" s="10"/>
      <c r="W143" s="10"/>
      <c r="X143" s="10"/>
      <c r="Y143" s="10"/>
      <c r="Z143" s="10"/>
      <c r="AA143" s="10"/>
      <c r="AB143" s="10"/>
      <c r="AC143" s="10"/>
      <c r="AD143" s="10"/>
      <c r="AE143" s="10"/>
      <c r="AF143" s="1"/>
      <c r="AG143" s="1"/>
    </row>
    <row r="144" spans="1:33" x14ac:dyDescent="0.2">
      <c r="A144" s="1"/>
      <c r="B144" s="50"/>
      <c r="C144" s="43" t="s">
        <v>7</v>
      </c>
      <c r="D144" s="56">
        <v>12938570</v>
      </c>
      <c r="E144" s="33">
        <f t="shared" si="38"/>
        <v>8.162499472097684E-3</v>
      </c>
      <c r="F144" s="155">
        <v>67.508875867770499</v>
      </c>
      <c r="G144" s="32">
        <v>12564662</v>
      </c>
      <c r="H144" s="33">
        <f t="shared" si="39"/>
        <v>-2.2777860349371903E-2</v>
      </c>
      <c r="I144" s="159">
        <v>65.557956349000932</v>
      </c>
      <c r="J144" s="163">
        <f t="shared" si="40"/>
        <v>25503232</v>
      </c>
      <c r="K144" s="7"/>
      <c r="L144" s="10"/>
      <c r="M144" s="10"/>
      <c r="N144" s="10"/>
      <c r="O144" s="10"/>
      <c r="P144" s="10"/>
      <c r="Q144" s="10"/>
      <c r="R144" s="10"/>
      <c r="S144" s="10"/>
      <c r="T144" s="10"/>
      <c r="U144" s="10"/>
      <c r="V144" s="10"/>
      <c r="W144" s="10"/>
      <c r="X144" s="10"/>
      <c r="Y144" s="10"/>
      <c r="Z144" s="10"/>
      <c r="AA144" s="10"/>
      <c r="AB144" s="10"/>
      <c r="AC144" s="10"/>
      <c r="AD144" s="10"/>
      <c r="AE144" s="10"/>
      <c r="AF144" s="1"/>
      <c r="AG144" s="1"/>
    </row>
    <row r="145" spans="1:33" x14ac:dyDescent="0.2">
      <c r="A145" s="1"/>
      <c r="B145" s="50"/>
      <c r="C145" s="43" t="s">
        <v>8</v>
      </c>
      <c r="D145" s="56">
        <v>13044514</v>
      </c>
      <c r="E145" s="33">
        <f t="shared" si="38"/>
        <v>8.1882310023442262E-3</v>
      </c>
      <c r="F145" s="155">
        <v>67.957911620634036</v>
      </c>
      <c r="G145" s="32">
        <v>12444320</v>
      </c>
      <c r="H145" s="33">
        <f t="shared" si="39"/>
        <v>-9.5778143494826828E-3</v>
      </c>
      <c r="I145" s="159">
        <v>64.831085216274715</v>
      </c>
      <c r="J145" s="163">
        <f t="shared" si="40"/>
        <v>25488834</v>
      </c>
      <c r="K145" s="7"/>
      <c r="L145" s="10"/>
      <c r="M145" s="10"/>
      <c r="N145" s="10"/>
      <c r="O145" s="10"/>
      <c r="P145" s="10"/>
      <c r="Q145" s="10"/>
      <c r="R145" s="10"/>
      <c r="S145" s="10"/>
      <c r="T145" s="10"/>
      <c r="U145" s="10"/>
      <c r="V145" s="10"/>
      <c r="W145" s="10"/>
      <c r="X145" s="10"/>
      <c r="Y145" s="10"/>
      <c r="Z145" s="10"/>
      <c r="AA145" s="10"/>
      <c r="AB145" s="10"/>
      <c r="AC145" s="10"/>
      <c r="AD145" s="10"/>
      <c r="AE145" s="10"/>
      <c r="AF145" s="1"/>
      <c r="AG145" s="1"/>
    </row>
    <row r="146" spans="1:33" x14ac:dyDescent="0.2">
      <c r="A146" s="1"/>
      <c r="B146" s="88"/>
      <c r="C146" s="43" t="s">
        <v>9</v>
      </c>
      <c r="D146" s="56">
        <v>13171335</v>
      </c>
      <c r="E146" s="33">
        <f t="shared" si="38"/>
        <v>9.7221713281154809E-3</v>
      </c>
      <c r="F146" s="155">
        <v>68.514177806909103</v>
      </c>
      <c r="G146" s="32">
        <v>11681120</v>
      </c>
      <c r="H146" s="33">
        <f t="shared" si="39"/>
        <v>-6.1329184720418595E-2</v>
      </c>
      <c r="I146" s="159">
        <v>60.762430889795318</v>
      </c>
      <c r="J146" s="163">
        <f t="shared" si="40"/>
        <v>24852455</v>
      </c>
      <c r="K146" s="7"/>
      <c r="L146" s="10"/>
      <c r="M146" s="10"/>
      <c r="N146" s="10"/>
      <c r="O146" s="10"/>
      <c r="P146" s="10"/>
      <c r="Q146" s="10"/>
      <c r="R146" s="10"/>
      <c r="S146" s="10"/>
      <c r="T146" s="10"/>
      <c r="U146" s="10"/>
      <c r="V146" s="10"/>
      <c r="W146" s="10"/>
      <c r="X146" s="10"/>
      <c r="Y146" s="10"/>
      <c r="Z146" s="10"/>
      <c r="AA146" s="10"/>
      <c r="AB146" s="10"/>
      <c r="AC146" s="10"/>
      <c r="AD146" s="10"/>
      <c r="AE146" s="10"/>
      <c r="AF146" s="1"/>
      <c r="AG146" s="1"/>
    </row>
    <row r="147" spans="1:33" x14ac:dyDescent="0.2">
      <c r="A147" s="1"/>
      <c r="B147" s="50"/>
      <c r="C147" s="43" t="s">
        <v>10</v>
      </c>
      <c r="D147" s="56">
        <v>13233067</v>
      </c>
      <c r="E147" s="33">
        <f t="shared" si="38"/>
        <v>4.686844575739757E-3</v>
      </c>
      <c r="F147" s="155">
        <v>68.730690258468954</v>
      </c>
      <c r="G147" s="32">
        <v>11246219</v>
      </c>
      <c r="H147" s="33">
        <f t="shared" si="39"/>
        <v>-3.7231104551618377E-2</v>
      </c>
      <c r="I147" s="159">
        <v>58.411280972726011</v>
      </c>
      <c r="J147" s="163">
        <f t="shared" si="40"/>
        <v>24479286</v>
      </c>
      <c r="K147" s="7"/>
      <c r="L147" s="10"/>
      <c r="M147" s="10"/>
      <c r="N147" s="10"/>
      <c r="O147" s="10"/>
      <c r="P147" s="10"/>
      <c r="Q147" s="10"/>
      <c r="R147" s="10"/>
      <c r="S147" s="10"/>
      <c r="T147" s="10"/>
      <c r="U147" s="10"/>
      <c r="V147" s="10"/>
      <c r="W147" s="10"/>
      <c r="X147" s="10"/>
      <c r="Y147" s="10"/>
      <c r="Z147" s="10"/>
      <c r="AA147" s="10"/>
      <c r="AB147" s="10"/>
      <c r="AC147" s="10"/>
      <c r="AD147" s="10"/>
      <c r="AE147" s="10"/>
      <c r="AF147" s="1"/>
      <c r="AG147" s="1"/>
    </row>
    <row r="148" spans="1:33" ht="13.5" thickBot="1" x14ac:dyDescent="0.25">
      <c r="A148" s="1"/>
      <c r="B148" s="51"/>
      <c r="C148" s="45" t="s">
        <v>11</v>
      </c>
      <c r="D148" s="58">
        <v>13431953</v>
      </c>
      <c r="E148" s="65">
        <f t="shared" si="38"/>
        <v>1.5029471248048543E-2</v>
      </c>
      <c r="F148" s="160">
        <v>69.657823414621561</v>
      </c>
      <c r="G148" s="59">
        <v>11619715</v>
      </c>
      <c r="H148" s="65">
        <f t="shared" si="39"/>
        <v>3.3210806227408574E-2</v>
      </c>
      <c r="I148" s="161">
        <v>60.259595577666893</v>
      </c>
      <c r="J148" s="164">
        <f t="shared" si="40"/>
        <v>25051668</v>
      </c>
      <c r="K148" s="7"/>
      <c r="L148" s="10"/>
      <c r="M148" s="10"/>
      <c r="N148" s="10"/>
      <c r="O148" s="10"/>
      <c r="P148" s="10"/>
      <c r="Q148" s="10"/>
      <c r="R148" s="10"/>
      <c r="S148" s="10"/>
      <c r="T148" s="10"/>
      <c r="U148" s="10"/>
      <c r="V148" s="10"/>
      <c r="W148" s="10"/>
      <c r="X148" s="10"/>
      <c r="Y148" s="10"/>
      <c r="Z148" s="10"/>
      <c r="AA148" s="10"/>
      <c r="AB148" s="10"/>
      <c r="AC148" s="10"/>
      <c r="AD148" s="10"/>
      <c r="AE148" s="10"/>
      <c r="AF148" s="1"/>
      <c r="AG148" s="1"/>
    </row>
    <row r="149" spans="1:33" x14ac:dyDescent="0.2">
      <c r="A149" s="1"/>
      <c r="B149" s="52">
        <v>2020</v>
      </c>
      <c r="C149" s="41" t="s">
        <v>1</v>
      </c>
      <c r="D149" s="53">
        <v>13584927</v>
      </c>
      <c r="E149" s="66">
        <f t="shared" si="38"/>
        <v>1.1388812929884473E-2</v>
      </c>
      <c r="F149" s="154">
        <v>70.344409408216094</v>
      </c>
      <c r="G149" s="54">
        <v>11406516</v>
      </c>
      <c r="H149" s="66">
        <f t="shared" si="39"/>
        <v>-1.83480403779267E-2</v>
      </c>
      <c r="I149" s="158">
        <v>59.064331477479961</v>
      </c>
      <c r="J149" s="162">
        <f t="shared" si="40"/>
        <v>24991443</v>
      </c>
      <c r="K149" s="7"/>
      <c r="L149" s="10"/>
      <c r="M149" s="10"/>
      <c r="N149" s="10"/>
      <c r="O149" s="10"/>
      <c r="P149" s="10"/>
      <c r="Q149" s="10"/>
      <c r="R149" s="10"/>
      <c r="S149" s="10"/>
      <c r="T149" s="10"/>
      <c r="U149" s="10"/>
      <c r="V149" s="10"/>
      <c r="W149" s="10"/>
      <c r="X149" s="10"/>
      <c r="Y149" s="10"/>
      <c r="Z149" s="10"/>
      <c r="AA149" s="10"/>
      <c r="AB149" s="10"/>
      <c r="AC149" s="10"/>
      <c r="AD149" s="10"/>
      <c r="AE149" s="10"/>
      <c r="AF149" s="1"/>
      <c r="AG149" s="1"/>
    </row>
    <row r="150" spans="1:33" x14ac:dyDescent="0.2">
      <c r="A150" s="1"/>
      <c r="B150" s="50"/>
      <c r="C150" s="43" t="s">
        <v>33</v>
      </c>
      <c r="D150" s="56">
        <v>13726547</v>
      </c>
      <c r="E150" s="33">
        <f t="shared" si="38"/>
        <v>1.0424789179949157E-2</v>
      </c>
      <c r="F150" s="155">
        <v>70.970214723480112</v>
      </c>
      <c r="G150" s="32">
        <v>11168966</v>
      </c>
      <c r="H150" s="33">
        <f t="shared" si="39"/>
        <v>-2.0825815700429517E-2</v>
      </c>
      <c r="I150" s="159">
        <v>57.746781857028495</v>
      </c>
      <c r="J150" s="163">
        <f t="shared" si="40"/>
        <v>24895513</v>
      </c>
      <c r="K150" s="7"/>
      <c r="L150" s="10"/>
      <c r="M150" s="10"/>
      <c r="N150" s="10"/>
      <c r="O150" s="10"/>
      <c r="P150" s="10"/>
      <c r="Q150" s="10"/>
      <c r="R150" s="10"/>
      <c r="S150" s="10"/>
      <c r="T150" s="10"/>
      <c r="U150" s="10"/>
      <c r="V150" s="10"/>
      <c r="W150" s="10"/>
      <c r="X150" s="10"/>
      <c r="Y150" s="10"/>
      <c r="Z150" s="10"/>
      <c r="AA150" s="10"/>
      <c r="AB150" s="10"/>
      <c r="AC150" s="10"/>
      <c r="AD150" s="10"/>
      <c r="AE150" s="10"/>
      <c r="AF150" s="1"/>
      <c r="AG150" s="1"/>
    </row>
    <row r="151" spans="1:33" x14ac:dyDescent="0.2">
      <c r="A151" s="1"/>
      <c r="B151" s="50"/>
      <c r="C151" s="43" t="s">
        <v>2</v>
      </c>
      <c r="D151" s="56">
        <v>13775617</v>
      </c>
      <c r="E151" s="33">
        <f t="shared" si="38"/>
        <v>3.5748247538145428E-3</v>
      </c>
      <c r="F151" s="155">
        <v>71.116342079632062</v>
      </c>
      <c r="G151" s="32">
        <v>10996442</v>
      </c>
      <c r="H151" s="33">
        <f t="shared" si="39"/>
        <v>-1.5446729804710624E-2</v>
      </c>
      <c r="I151" s="159">
        <v>56.768907768765153</v>
      </c>
      <c r="J151" s="163">
        <f t="shared" si="40"/>
        <v>24772059</v>
      </c>
      <c r="K151" s="7"/>
      <c r="L151" s="10"/>
      <c r="M151" s="10"/>
      <c r="N151" s="10"/>
      <c r="O151" s="10"/>
      <c r="P151" s="10"/>
      <c r="Q151" s="10"/>
      <c r="R151" s="10"/>
      <c r="S151" s="10"/>
      <c r="T151" s="10"/>
      <c r="U151" s="10"/>
      <c r="V151" s="10"/>
      <c r="W151" s="10"/>
      <c r="X151" s="10"/>
      <c r="Y151" s="10"/>
      <c r="Z151" s="10"/>
      <c r="AA151" s="10"/>
      <c r="AB151" s="10"/>
      <c r="AC151" s="10"/>
      <c r="AD151" s="10"/>
      <c r="AE151" s="10"/>
      <c r="AF151" s="1"/>
      <c r="AG151" s="1"/>
    </row>
    <row r="152" spans="1:33" x14ac:dyDescent="0.2">
      <c r="A152" s="1"/>
      <c r="B152" s="88"/>
      <c r="C152" s="43" t="s">
        <v>3</v>
      </c>
      <c r="D152" s="56">
        <v>13718502</v>
      </c>
      <c r="E152" s="33">
        <f t="shared" ref="E152:E163" si="41">+D152/D151-1</f>
        <v>-4.1460937829499445E-3</v>
      </c>
      <c r="F152" s="155">
        <v>70.714677507835376</v>
      </c>
      <c r="G152" s="32">
        <v>10609599</v>
      </c>
      <c r="H152" s="33">
        <f t="shared" ref="H152:H163" si="42">+G152/G151-1</f>
        <v>-3.5178924237494247E-2</v>
      </c>
      <c r="I152" s="159">
        <v>54.689234420234264</v>
      </c>
      <c r="J152" s="163">
        <f t="shared" ref="J152:J163" si="43">+D152+G152</f>
        <v>24328101</v>
      </c>
      <c r="K152" s="7"/>
      <c r="L152" s="10"/>
      <c r="M152" s="10"/>
      <c r="N152" s="10"/>
      <c r="O152" s="10"/>
      <c r="P152" s="10"/>
      <c r="Q152" s="10"/>
      <c r="R152" s="10"/>
      <c r="S152" s="10"/>
      <c r="T152" s="10"/>
      <c r="U152" s="10"/>
      <c r="V152" s="10"/>
      <c r="W152" s="10"/>
      <c r="X152" s="10"/>
      <c r="Y152" s="10"/>
      <c r="Z152" s="10"/>
      <c r="AA152" s="10"/>
      <c r="AB152" s="10"/>
      <c r="AC152" s="10"/>
      <c r="AD152" s="10"/>
      <c r="AE152" s="10"/>
      <c r="AF152" s="1"/>
      <c r="AG152" s="1"/>
    </row>
    <row r="153" spans="1:33" x14ac:dyDescent="0.2">
      <c r="A153" s="1"/>
      <c r="B153" s="50"/>
      <c r="C153" s="43" t="s">
        <v>4</v>
      </c>
      <c r="D153" s="56">
        <v>13728915</v>
      </c>
      <c r="E153" s="33">
        <f t="shared" si="41"/>
        <v>7.5904789021419283E-4</v>
      </c>
      <c r="F153" s="155">
        <v>70.661784642041965</v>
      </c>
      <c r="G153" s="32">
        <v>10417920</v>
      </c>
      <c r="H153" s="33">
        <f t="shared" si="42"/>
        <v>-1.8066564061469226E-2</v>
      </c>
      <c r="I153" s="159">
        <v>53.620320284452326</v>
      </c>
      <c r="J153" s="163">
        <f t="shared" si="43"/>
        <v>24146835</v>
      </c>
      <c r="K153" s="7"/>
      <c r="L153" s="10"/>
      <c r="M153" s="10"/>
      <c r="N153" s="10"/>
      <c r="O153" s="10"/>
      <c r="P153" s="10"/>
      <c r="Q153" s="10"/>
      <c r="R153" s="10"/>
      <c r="S153" s="10"/>
      <c r="T153" s="10"/>
      <c r="U153" s="10"/>
      <c r="V153" s="10"/>
      <c r="W153" s="10"/>
      <c r="X153" s="10"/>
      <c r="Y153" s="10"/>
      <c r="Z153" s="10"/>
      <c r="AA153" s="10"/>
      <c r="AB153" s="10"/>
      <c r="AC153" s="10"/>
      <c r="AD153" s="10"/>
      <c r="AE153" s="10"/>
      <c r="AF153" s="1"/>
      <c r="AG153" s="1"/>
    </row>
    <row r="154" spans="1:33" x14ac:dyDescent="0.2">
      <c r="A154" s="1"/>
      <c r="B154" s="50"/>
      <c r="C154" s="43" t="s">
        <v>5</v>
      </c>
      <c r="D154" s="56">
        <v>13823558</v>
      </c>
      <c r="E154" s="33">
        <f t="shared" si="41"/>
        <v>6.8936984459442296E-3</v>
      </c>
      <c r="F154" s="155">
        <v>71.041925018154146</v>
      </c>
      <c r="G154" s="32">
        <v>10514584</v>
      </c>
      <c r="H154" s="33">
        <f t="shared" si="42"/>
        <v>9.2786275955276665E-3</v>
      </c>
      <c r="I154" s="159">
        <v>54.03647079319834</v>
      </c>
      <c r="J154" s="163">
        <f t="shared" si="43"/>
        <v>24338142</v>
      </c>
      <c r="K154" s="7"/>
      <c r="L154" s="10"/>
      <c r="M154" s="10"/>
      <c r="N154" s="10"/>
      <c r="O154" s="10"/>
      <c r="P154" s="10"/>
      <c r="Q154" s="10"/>
      <c r="R154" s="10"/>
      <c r="S154" s="10"/>
      <c r="T154" s="10"/>
      <c r="U154" s="10"/>
      <c r="V154" s="10"/>
      <c r="W154" s="10"/>
      <c r="X154" s="10"/>
      <c r="Y154" s="10"/>
      <c r="Z154" s="10"/>
      <c r="AA154" s="10"/>
      <c r="AB154" s="10"/>
      <c r="AC154" s="10"/>
      <c r="AD154" s="10"/>
      <c r="AE154" s="10"/>
      <c r="AF154" s="1"/>
      <c r="AG154" s="1"/>
    </row>
    <row r="155" spans="1:33" x14ac:dyDescent="0.2">
      <c r="A155" s="1"/>
      <c r="B155" s="88"/>
      <c r="C155" s="43" t="s">
        <v>6</v>
      </c>
      <c r="D155" s="56">
        <v>13969059</v>
      </c>
      <c r="E155" s="33">
        <f t="shared" si="41"/>
        <v>1.0525582487518781E-2</v>
      </c>
      <c r="F155" s="155">
        <v>71.722090881886942</v>
      </c>
      <c r="G155" s="32">
        <v>10476725</v>
      </c>
      <c r="H155" s="33">
        <f t="shared" si="42"/>
        <v>-3.6006179607296351E-3</v>
      </c>
      <c r="I155" s="159">
        <v>53.791212607415936</v>
      </c>
      <c r="J155" s="163">
        <f t="shared" si="43"/>
        <v>24445784</v>
      </c>
      <c r="K155" s="7"/>
      <c r="L155" s="10"/>
      <c r="M155" s="10"/>
      <c r="N155" s="10"/>
      <c r="O155" s="10"/>
      <c r="P155" s="10"/>
      <c r="Q155" s="10"/>
      <c r="R155" s="10"/>
      <c r="S155" s="10"/>
      <c r="T155" s="10"/>
      <c r="U155" s="10"/>
      <c r="V155" s="10"/>
      <c r="W155" s="10"/>
      <c r="X155" s="10"/>
      <c r="Y155" s="10"/>
      <c r="Z155" s="10"/>
      <c r="AA155" s="10"/>
      <c r="AB155" s="10"/>
      <c r="AC155" s="10"/>
      <c r="AD155" s="10"/>
      <c r="AE155" s="10"/>
      <c r="AF155" s="1"/>
      <c r="AG155" s="1"/>
    </row>
    <row r="156" spans="1:33" x14ac:dyDescent="0.2">
      <c r="A156" s="1"/>
      <c r="B156" s="50"/>
      <c r="C156" s="43" t="s">
        <v>7</v>
      </c>
      <c r="D156" s="56">
        <v>14158977</v>
      </c>
      <c r="E156" s="33">
        <f t="shared" si="41"/>
        <v>1.3595618717051838E-2</v>
      </c>
      <c r="F156" s="155">
        <v>72.628815240719163</v>
      </c>
      <c r="G156" s="32">
        <v>10451252</v>
      </c>
      <c r="H156" s="33">
        <f t="shared" si="42"/>
        <v>-2.4313895802361429E-3</v>
      </c>
      <c r="I156" s="159">
        <v>53.609950107426307</v>
      </c>
      <c r="J156" s="163">
        <f t="shared" si="43"/>
        <v>24610229</v>
      </c>
      <c r="K156" s="7"/>
      <c r="L156" s="10"/>
      <c r="M156" s="10"/>
      <c r="N156" s="10"/>
      <c r="O156" s="10"/>
      <c r="P156" s="10"/>
      <c r="Q156" s="10"/>
      <c r="R156" s="10"/>
      <c r="S156" s="10"/>
      <c r="T156" s="10"/>
      <c r="U156" s="10"/>
      <c r="V156" s="10"/>
      <c r="W156" s="10"/>
      <c r="X156" s="10"/>
      <c r="Y156" s="10"/>
      <c r="Z156" s="10"/>
      <c r="AA156" s="10"/>
      <c r="AB156" s="10"/>
      <c r="AC156" s="10"/>
      <c r="AD156" s="10"/>
      <c r="AE156" s="10"/>
      <c r="AF156" s="1"/>
      <c r="AG156" s="1"/>
    </row>
    <row r="157" spans="1:33" x14ac:dyDescent="0.2">
      <c r="A157" s="1"/>
      <c r="B157" s="50"/>
      <c r="C157" s="43" t="s">
        <v>8</v>
      </c>
      <c r="D157" s="56">
        <v>14332343</v>
      </c>
      <c r="E157" s="33">
        <f t="shared" si="41"/>
        <v>1.2244246176824847E-2</v>
      </c>
      <c r="F157" s="155">
        <v>73.449011305647232</v>
      </c>
      <c r="G157" s="32">
        <v>10286478</v>
      </c>
      <c r="H157" s="33">
        <f t="shared" si="42"/>
        <v>-1.5765957992401325E-2</v>
      </c>
      <c r="I157" s="159">
        <v>52.715151941123061</v>
      </c>
      <c r="J157" s="163">
        <f t="shared" si="43"/>
        <v>24618821</v>
      </c>
      <c r="K157" s="7"/>
      <c r="L157" s="10"/>
      <c r="M157" s="10"/>
      <c r="N157" s="10"/>
      <c r="O157" s="10"/>
      <c r="P157" s="10"/>
      <c r="Q157" s="10"/>
      <c r="R157" s="10"/>
      <c r="S157" s="10"/>
      <c r="T157" s="10"/>
      <c r="U157" s="10"/>
      <c r="V157" s="10"/>
      <c r="W157" s="10"/>
      <c r="X157" s="10"/>
      <c r="Y157" s="10"/>
      <c r="Z157" s="10"/>
      <c r="AA157" s="10"/>
      <c r="AB157" s="10"/>
      <c r="AC157" s="10"/>
      <c r="AD157" s="10"/>
      <c r="AE157" s="10"/>
      <c r="AF157" s="1"/>
      <c r="AG157" s="1"/>
    </row>
    <row r="158" spans="1:33" x14ac:dyDescent="0.2">
      <c r="A158" s="1"/>
      <c r="B158" s="88"/>
      <c r="C158" s="43" t="s">
        <v>9</v>
      </c>
      <c r="D158" s="56">
        <v>14565877</v>
      </c>
      <c r="E158" s="33">
        <f t="shared" si="41"/>
        <v>1.6294195582676085E-2</v>
      </c>
      <c r="F158" s="155">
        <v>74.575720928189298</v>
      </c>
      <c r="G158" s="32">
        <v>10216687</v>
      </c>
      <c r="H158" s="33">
        <f t="shared" si="42"/>
        <v>-6.7847323447345342E-3</v>
      </c>
      <c r="I158" s="159">
        <v>52.308336705209001</v>
      </c>
      <c r="J158" s="163">
        <f t="shared" si="43"/>
        <v>24782564</v>
      </c>
      <c r="K158" s="7"/>
      <c r="L158" s="10"/>
      <c r="M158" s="10"/>
      <c r="N158" s="10"/>
      <c r="O158" s="10"/>
      <c r="P158" s="10"/>
      <c r="Q158" s="10"/>
      <c r="R158" s="10"/>
      <c r="S158" s="10"/>
      <c r="T158" s="10"/>
      <c r="U158" s="10"/>
      <c r="V158" s="10"/>
      <c r="W158" s="10"/>
      <c r="X158" s="10"/>
      <c r="Y158" s="10"/>
      <c r="Z158" s="10"/>
      <c r="AA158" s="10"/>
      <c r="AB158" s="10"/>
      <c r="AC158" s="10"/>
      <c r="AD158" s="10"/>
      <c r="AE158" s="10"/>
      <c r="AF158" s="1"/>
      <c r="AG158" s="1"/>
    </row>
    <row r="159" spans="1:33" x14ac:dyDescent="0.2">
      <c r="A159" s="1"/>
      <c r="B159" s="50"/>
      <c r="C159" s="43" t="s">
        <v>10</v>
      </c>
      <c r="D159" s="56">
        <v>14765506</v>
      </c>
      <c r="E159" s="33">
        <f t="shared" si="41"/>
        <v>1.3705250978022221E-2</v>
      </c>
      <c r="F159" s="155">
        <v>75.526889739570905</v>
      </c>
      <c r="G159" s="32">
        <v>10052740</v>
      </c>
      <c r="H159" s="33">
        <f t="shared" si="42"/>
        <v>-1.604698274499361E-2</v>
      </c>
      <c r="I159" s="159">
        <v>51.420668249403299</v>
      </c>
      <c r="J159" s="163">
        <f t="shared" si="43"/>
        <v>24818246</v>
      </c>
      <c r="K159" s="7"/>
      <c r="L159" s="10"/>
      <c r="M159" s="10"/>
      <c r="N159" s="10"/>
      <c r="O159" s="10"/>
      <c r="P159" s="10"/>
      <c r="Q159" s="10"/>
      <c r="R159" s="10"/>
      <c r="S159" s="10"/>
      <c r="T159" s="10"/>
      <c r="U159" s="10"/>
      <c r="V159" s="10"/>
      <c r="W159" s="10"/>
      <c r="X159" s="10"/>
      <c r="Y159" s="10"/>
      <c r="Z159" s="10"/>
      <c r="AA159" s="10"/>
      <c r="AB159" s="10"/>
      <c r="AC159" s="10"/>
      <c r="AD159" s="10"/>
      <c r="AE159" s="10"/>
      <c r="AF159" s="1"/>
      <c r="AG159" s="1"/>
    </row>
    <row r="160" spans="1:33" ht="13.5" thickBot="1" x14ac:dyDescent="0.25">
      <c r="A160" s="1"/>
      <c r="B160" s="51"/>
      <c r="C160" s="45" t="s">
        <v>11</v>
      </c>
      <c r="D160" s="58">
        <v>14943390</v>
      </c>
      <c r="E160" s="65">
        <f t="shared" si="41"/>
        <v>1.2047267462422129E-2</v>
      </c>
      <c r="F160" s="160">
        <v>76.365152449212985</v>
      </c>
      <c r="G160" s="59">
        <v>10124859</v>
      </c>
      <c r="H160" s="65">
        <f t="shared" si="42"/>
        <v>7.1740639865349731E-3</v>
      </c>
      <c r="I160" s="161">
        <v>51.741030720725767</v>
      </c>
      <c r="J160" s="164">
        <f t="shared" si="43"/>
        <v>25068249</v>
      </c>
      <c r="K160" s="7"/>
      <c r="L160" s="10"/>
      <c r="M160" s="10"/>
      <c r="N160" s="10"/>
      <c r="O160" s="10"/>
      <c r="P160" s="10"/>
      <c r="Q160" s="10"/>
      <c r="R160" s="10"/>
      <c r="S160" s="10"/>
      <c r="T160" s="10"/>
      <c r="U160" s="10"/>
      <c r="V160" s="10"/>
      <c r="W160" s="10"/>
      <c r="X160" s="10"/>
      <c r="Y160" s="10"/>
      <c r="Z160" s="10"/>
      <c r="AA160" s="10"/>
      <c r="AB160" s="10"/>
      <c r="AC160" s="10"/>
      <c r="AD160" s="10"/>
      <c r="AE160" s="10"/>
      <c r="AF160" s="1"/>
      <c r="AG160" s="1"/>
    </row>
    <row r="161" spans="1:33" x14ac:dyDescent="0.2">
      <c r="A161" s="1"/>
      <c r="B161" s="52">
        <v>2021</v>
      </c>
      <c r="C161" s="41" t="s">
        <v>1</v>
      </c>
      <c r="D161" s="53">
        <v>15151890</v>
      </c>
      <c r="E161" s="66">
        <f t="shared" si="41"/>
        <v>1.3952657328758722E-2</v>
      </c>
      <c r="F161" s="154">
        <v>77.358155890094451</v>
      </c>
      <c r="G161" s="54">
        <v>9915695</v>
      </c>
      <c r="H161" s="66">
        <f t="shared" si="42"/>
        <v>-2.0658460527697264E-2</v>
      </c>
      <c r="I161" s="158">
        <v>50.624699596461575</v>
      </c>
      <c r="J161" s="162">
        <f t="shared" si="43"/>
        <v>25067585</v>
      </c>
      <c r="K161" s="7"/>
      <c r="L161" s="10"/>
      <c r="M161" s="10"/>
      <c r="N161" s="10"/>
      <c r="O161" s="10"/>
      <c r="P161" s="10"/>
      <c r="Q161" s="10"/>
      <c r="R161" s="10"/>
      <c r="S161" s="10"/>
      <c r="T161" s="10"/>
      <c r="U161" s="10"/>
      <c r="V161" s="10"/>
      <c r="W161" s="10"/>
      <c r="X161" s="10"/>
      <c r="Y161" s="10"/>
      <c r="Z161" s="10"/>
      <c r="AA161" s="10"/>
      <c r="AB161" s="10"/>
      <c r="AC161" s="10"/>
      <c r="AD161" s="10"/>
      <c r="AE161" s="10"/>
      <c r="AF161" s="1"/>
      <c r="AG161" s="1"/>
    </row>
    <row r="162" spans="1:33" x14ac:dyDescent="0.2">
      <c r="A162" s="1"/>
      <c r="B162" s="50"/>
      <c r="C162" s="43" t="s">
        <v>33</v>
      </c>
      <c r="D162" s="56">
        <v>15311388</v>
      </c>
      <c r="E162" s="33">
        <f t="shared" si="41"/>
        <v>1.0526607571728741E-2</v>
      </c>
      <c r="F162" s="155">
        <v>78.099355409728844</v>
      </c>
      <c r="G162" s="32">
        <v>9718292</v>
      </c>
      <c r="H162" s="33">
        <f t="shared" si="42"/>
        <v>-1.9908135536641614E-2</v>
      </c>
      <c r="I162" s="159">
        <v>49.570446577640418</v>
      </c>
      <c r="J162" s="163">
        <f t="shared" si="43"/>
        <v>25029680</v>
      </c>
      <c r="K162" s="7"/>
      <c r="L162" s="10"/>
      <c r="M162" s="10"/>
      <c r="N162" s="10"/>
      <c r="O162" s="10"/>
      <c r="P162" s="10"/>
      <c r="Q162" s="10"/>
      <c r="R162" s="10"/>
      <c r="S162" s="10"/>
      <c r="T162" s="10"/>
      <c r="U162" s="10"/>
      <c r="V162" s="10"/>
      <c r="W162" s="10"/>
      <c r="X162" s="10"/>
      <c r="Y162" s="10"/>
      <c r="Z162" s="10"/>
      <c r="AA162" s="10"/>
      <c r="AB162" s="10"/>
      <c r="AC162" s="10"/>
      <c r="AD162" s="10"/>
      <c r="AE162" s="10"/>
      <c r="AF162" s="1"/>
      <c r="AG162" s="1"/>
    </row>
    <row r="163" spans="1:33" x14ac:dyDescent="0.2">
      <c r="A163" s="1"/>
      <c r="B163" s="50"/>
      <c r="C163" s="43" t="s">
        <v>2</v>
      </c>
      <c r="D163" s="56">
        <v>15661417</v>
      </c>
      <c r="E163" s="33">
        <f t="shared" si="41"/>
        <v>2.2860696887832876E-2</v>
      </c>
      <c r="F163" s="155">
        <v>79.810109892170615</v>
      </c>
      <c r="G163" s="32">
        <v>9778490</v>
      </c>
      <c r="H163" s="33">
        <f t="shared" si="42"/>
        <v>6.1942983396670037E-3</v>
      </c>
      <c r="I163" s="159">
        <v>49.83089087529509</v>
      </c>
      <c r="J163" s="163">
        <f t="shared" si="43"/>
        <v>25439907</v>
      </c>
      <c r="K163" s="7"/>
      <c r="L163" s="10"/>
      <c r="M163" s="10"/>
      <c r="N163" s="10"/>
      <c r="O163" s="10"/>
      <c r="P163" s="10"/>
      <c r="Q163" s="10"/>
      <c r="R163" s="10"/>
      <c r="S163" s="10"/>
      <c r="T163" s="10"/>
      <c r="U163" s="10"/>
      <c r="V163" s="10"/>
      <c r="W163" s="10"/>
      <c r="X163" s="10"/>
      <c r="Y163" s="10"/>
      <c r="Z163" s="10"/>
      <c r="AA163" s="10"/>
      <c r="AB163" s="10"/>
      <c r="AC163" s="10"/>
      <c r="AD163" s="10"/>
      <c r="AE163" s="10"/>
      <c r="AF163" s="1"/>
      <c r="AG163" s="1"/>
    </row>
    <row r="164" spans="1:33" x14ac:dyDescent="0.2">
      <c r="A164" s="1"/>
      <c r="B164" s="88"/>
      <c r="C164" s="43" t="s">
        <v>3</v>
      </c>
      <c r="D164" s="56">
        <v>15884691</v>
      </c>
      <c r="E164" s="33">
        <f t="shared" ref="E164:E169" si="44">+D164/D163-1</f>
        <v>1.425630899170871E-2</v>
      </c>
      <c r="F164" s="155">
        <v>80.872333398034087</v>
      </c>
      <c r="G164" s="32">
        <v>9500219</v>
      </c>
      <c r="H164" s="33">
        <f t="shared" ref="H164:H169" si="45">+G164/G163-1</f>
        <v>-2.8457461223563185E-2</v>
      </c>
      <c r="I164" s="159">
        <v>48.36763134532098</v>
      </c>
      <c r="J164" s="163">
        <f t="shared" ref="J164:J169" si="46">+D164+G164</f>
        <v>25384910</v>
      </c>
      <c r="K164" s="7"/>
      <c r="L164" s="10"/>
      <c r="M164" s="10"/>
      <c r="N164" s="10"/>
      <c r="O164" s="10"/>
      <c r="P164" s="10"/>
      <c r="Q164" s="10"/>
      <c r="R164" s="10"/>
      <c r="S164" s="10"/>
      <c r="T164" s="10"/>
      <c r="U164" s="10"/>
      <c r="V164" s="10"/>
      <c r="W164" s="10"/>
      <c r="X164" s="10"/>
      <c r="Y164" s="10"/>
      <c r="Z164" s="10"/>
      <c r="AA164" s="10"/>
      <c r="AB164" s="10"/>
      <c r="AC164" s="10"/>
      <c r="AD164" s="10"/>
      <c r="AE164" s="10"/>
      <c r="AF164" s="1"/>
      <c r="AG164" s="1"/>
    </row>
    <row r="165" spans="1:33" x14ac:dyDescent="0.2">
      <c r="A165" s="1"/>
      <c r="B165" s="50"/>
      <c r="C165" s="43" t="s">
        <v>4</v>
      </c>
      <c r="D165" s="56">
        <v>16177904</v>
      </c>
      <c r="E165" s="33">
        <f t="shared" si="44"/>
        <v>1.8458841912631474E-2</v>
      </c>
      <c r="F165" s="155">
        <v>82.288317508646074</v>
      </c>
      <c r="G165" s="32">
        <v>9449319</v>
      </c>
      <c r="H165" s="33">
        <f t="shared" si="45"/>
        <v>-5.3577712261159149E-3</v>
      </c>
      <c r="I165" s="159">
        <v>48.06361578808243</v>
      </c>
      <c r="J165" s="163">
        <f t="shared" si="46"/>
        <v>25627223</v>
      </c>
      <c r="K165" s="7"/>
      <c r="L165" s="10"/>
      <c r="M165" s="10"/>
      <c r="N165" s="10"/>
      <c r="O165" s="10"/>
      <c r="P165" s="10"/>
      <c r="Q165" s="10"/>
      <c r="R165" s="10"/>
      <c r="S165" s="10"/>
      <c r="T165" s="10"/>
      <c r="U165" s="10"/>
      <c r="V165" s="10"/>
      <c r="W165" s="10"/>
      <c r="X165" s="10"/>
      <c r="Y165" s="10"/>
      <c r="Z165" s="10"/>
      <c r="AA165" s="10"/>
      <c r="AB165" s="10"/>
      <c r="AC165" s="10"/>
      <c r="AD165" s="10"/>
      <c r="AE165" s="10"/>
      <c r="AF165" s="1"/>
      <c r="AG165" s="1"/>
    </row>
    <row r="166" spans="1:33" x14ac:dyDescent="0.2">
      <c r="A166" s="1"/>
      <c r="B166" s="50"/>
      <c r="C166" s="43" t="s">
        <v>5</v>
      </c>
      <c r="D166" s="56">
        <v>16438873</v>
      </c>
      <c r="E166" s="33">
        <f t="shared" si="44"/>
        <v>1.6131199690639697E-2</v>
      </c>
      <c r="F166" s="155">
        <v>83.537807489372909</v>
      </c>
      <c r="G166" s="32">
        <v>9261918</v>
      </c>
      <c r="H166" s="33">
        <f t="shared" si="45"/>
        <v>-1.9832222830026169E-2</v>
      </c>
      <c r="I166" s="159">
        <v>47.066506497517061</v>
      </c>
      <c r="J166" s="163">
        <f t="shared" si="46"/>
        <v>25700791</v>
      </c>
      <c r="K166" s="7"/>
      <c r="L166" s="10"/>
      <c r="M166" s="10"/>
      <c r="N166" s="10"/>
      <c r="O166" s="10"/>
      <c r="P166" s="10"/>
      <c r="Q166" s="10"/>
      <c r="R166" s="10"/>
      <c r="S166" s="10"/>
      <c r="T166" s="10"/>
      <c r="U166" s="10"/>
      <c r="V166" s="10"/>
      <c r="W166" s="10"/>
      <c r="X166" s="10"/>
      <c r="Y166" s="10"/>
      <c r="Z166" s="10"/>
      <c r="AA166" s="10"/>
      <c r="AB166" s="10"/>
      <c r="AC166" s="10"/>
      <c r="AD166" s="10"/>
      <c r="AE166" s="10"/>
      <c r="AF166" s="1"/>
      <c r="AG166" s="1"/>
    </row>
    <row r="167" spans="1:33" x14ac:dyDescent="0.2">
      <c r="A167" s="1"/>
      <c r="B167" s="88"/>
      <c r="C167" s="43" t="s">
        <v>6</v>
      </c>
      <c r="D167" s="56">
        <v>16632282</v>
      </c>
      <c r="E167" s="33">
        <f t="shared" si="44"/>
        <v>1.1765344254438759E-2</v>
      </c>
      <c r="F167" s="155">
        <v>84.46693231362147</v>
      </c>
      <c r="G167" s="32">
        <v>9207576</v>
      </c>
      <c r="H167" s="33">
        <f t="shared" si="45"/>
        <v>-5.8672512540058896E-3</v>
      </c>
      <c r="I167" s="159">
        <v>46.760612810949546</v>
      </c>
      <c r="J167" s="163">
        <f t="shared" si="46"/>
        <v>25839858</v>
      </c>
      <c r="K167" s="7"/>
      <c r="L167" s="10"/>
      <c r="M167" s="10"/>
      <c r="N167" s="10"/>
      <c r="O167" s="10"/>
      <c r="P167" s="10"/>
      <c r="Q167" s="10"/>
      <c r="R167" s="10"/>
      <c r="S167" s="10"/>
      <c r="T167" s="10"/>
      <c r="U167" s="10"/>
      <c r="V167" s="10"/>
      <c r="W167" s="10"/>
      <c r="X167" s="10"/>
      <c r="Y167" s="10"/>
      <c r="Z167" s="10"/>
      <c r="AA167" s="10"/>
      <c r="AB167" s="10"/>
      <c r="AC167" s="10"/>
      <c r="AD167" s="10"/>
      <c r="AE167" s="10"/>
      <c r="AF167" s="1"/>
      <c r="AG167" s="1"/>
    </row>
    <row r="168" spans="1:33" x14ac:dyDescent="0.2">
      <c r="A168" s="1"/>
      <c r="B168" s="50"/>
      <c r="C168" s="43" t="s">
        <v>7</v>
      </c>
      <c r="D168" s="56">
        <v>16838394</v>
      </c>
      <c r="E168" s="33">
        <f t="shared" si="44"/>
        <v>1.2392286277974396E-2</v>
      </c>
      <c r="F168" s="155">
        <v>85.459347795352087</v>
      </c>
      <c r="G168" s="32">
        <v>9189701</v>
      </c>
      <c r="H168" s="33">
        <f t="shared" si="45"/>
        <v>-1.9413361345048674E-3</v>
      </c>
      <c r="I168" s="159">
        <v>46.640187531797565</v>
      </c>
      <c r="J168" s="163">
        <f t="shared" si="46"/>
        <v>26028095</v>
      </c>
      <c r="K168" s="7"/>
      <c r="L168" s="10"/>
      <c r="M168" s="10"/>
      <c r="N168" s="10"/>
      <c r="O168" s="10"/>
      <c r="P168" s="10"/>
      <c r="Q168" s="10"/>
      <c r="R168" s="10"/>
      <c r="S168" s="10"/>
      <c r="T168" s="10"/>
      <c r="U168" s="10"/>
      <c r="V168" s="10"/>
      <c r="W168" s="10"/>
      <c r="X168" s="10"/>
      <c r="Y168" s="10"/>
      <c r="Z168" s="10"/>
      <c r="AA168" s="10"/>
      <c r="AB168" s="10"/>
      <c r="AC168" s="10"/>
      <c r="AD168" s="10"/>
      <c r="AE168" s="10"/>
      <c r="AF168" s="1"/>
      <c r="AG168" s="1"/>
    </row>
    <row r="169" spans="1:33" ht="13.5" thickBot="1" x14ac:dyDescent="0.25">
      <c r="A169" s="1"/>
      <c r="B169" s="51"/>
      <c r="C169" s="45" t="s">
        <v>8</v>
      </c>
      <c r="D169" s="58">
        <v>16975960</v>
      </c>
      <c r="E169" s="65">
        <f t="shared" si="44"/>
        <v>8.1697815124173179E-3</v>
      </c>
      <c r="F169" s="160">
        <v>86.102834801512785</v>
      </c>
      <c r="G169" s="59">
        <v>9097910</v>
      </c>
      <c r="H169" s="65">
        <f t="shared" si="45"/>
        <v>-9.9884642601538731E-3</v>
      </c>
      <c r="I169" s="161">
        <v>46.145009870960536</v>
      </c>
      <c r="J169" s="164">
        <f t="shared" si="46"/>
        <v>26073870</v>
      </c>
      <c r="K169" s="7"/>
      <c r="L169" s="10"/>
      <c r="M169" s="10"/>
      <c r="N169" s="10"/>
      <c r="O169" s="10"/>
      <c r="P169" s="10"/>
      <c r="Q169" s="10"/>
      <c r="R169" s="10"/>
      <c r="S169" s="10"/>
      <c r="T169" s="10"/>
      <c r="U169" s="10"/>
      <c r="V169" s="10"/>
      <c r="W169" s="10"/>
      <c r="X169" s="10"/>
      <c r="Y169" s="10"/>
      <c r="Z169" s="10"/>
      <c r="AA169" s="10"/>
      <c r="AB169" s="10"/>
      <c r="AC169" s="10"/>
      <c r="AD169" s="10"/>
      <c r="AE169" s="10"/>
      <c r="AF169" s="1"/>
      <c r="AG169" s="1"/>
    </row>
    <row r="170" spans="1:33" ht="13.5" thickBot="1" x14ac:dyDescent="0.25">
      <c r="A170" s="1"/>
      <c r="B170" s="105"/>
      <c r="C170" s="106"/>
      <c r="D170" s="7"/>
      <c r="E170" s="17"/>
      <c r="F170" s="49"/>
      <c r="G170" s="16"/>
      <c r="H170" s="17"/>
      <c r="I170" s="49"/>
      <c r="J170" s="49"/>
      <c r="K170" s="10"/>
      <c r="L170" s="10"/>
      <c r="M170" s="10"/>
      <c r="N170" s="10"/>
      <c r="O170" s="10"/>
      <c r="P170" s="10"/>
      <c r="Q170" s="10"/>
      <c r="R170" s="10"/>
      <c r="S170" s="10"/>
      <c r="T170" s="10"/>
      <c r="U170" s="10"/>
      <c r="V170" s="10"/>
      <c r="W170" s="10"/>
      <c r="X170" s="10"/>
      <c r="Y170" s="10"/>
      <c r="Z170" s="10"/>
      <c r="AA170" s="10"/>
      <c r="AB170" s="10"/>
      <c r="AC170" s="10"/>
      <c r="AD170" s="10"/>
      <c r="AE170" s="10"/>
      <c r="AF170" s="1"/>
      <c r="AG170" s="1"/>
    </row>
    <row r="171" spans="1:33" ht="13.5" thickBot="1" x14ac:dyDescent="0.25">
      <c r="A171" s="1"/>
      <c r="B171" s="210" t="s">
        <v>75</v>
      </c>
      <c r="C171" s="188"/>
      <c r="D171" s="189">
        <f>+D169/D160-1</f>
        <v>0.13601799859335806</v>
      </c>
      <c r="E171" s="189"/>
      <c r="F171" s="189">
        <f>+F169/F160-1</f>
        <v>0.12751473728512353</v>
      </c>
      <c r="G171" s="189">
        <f>+G169/G160-1</f>
        <v>-0.10142847421381374</v>
      </c>
      <c r="H171" s="189"/>
      <c r="I171" s="190">
        <f>+I169/I160-1</f>
        <v>-0.10815441385329128</v>
      </c>
      <c r="J171" s="190">
        <f>+J169/J160-1</f>
        <v>4.0115326762551362E-2</v>
      </c>
      <c r="K171" s="10"/>
      <c r="L171" s="10"/>
      <c r="M171" s="10"/>
      <c r="N171" s="10"/>
      <c r="O171" s="10"/>
      <c r="P171" s="10"/>
      <c r="Q171" s="10"/>
      <c r="R171" s="10"/>
      <c r="S171" s="10"/>
      <c r="T171" s="10"/>
      <c r="U171" s="10"/>
      <c r="V171" s="10"/>
      <c r="W171" s="10"/>
      <c r="X171" s="10"/>
      <c r="Y171" s="10"/>
      <c r="Z171" s="10"/>
      <c r="AA171" s="10"/>
      <c r="AB171" s="10"/>
      <c r="AC171" s="10"/>
      <c r="AD171" s="10"/>
      <c r="AE171" s="10"/>
      <c r="AF171" s="1"/>
      <c r="AG171" s="1"/>
    </row>
    <row r="172" spans="1:33" ht="13.5" thickBot="1" x14ac:dyDescent="0.25">
      <c r="A172" s="1"/>
      <c r="B172" s="210" t="s">
        <v>76</v>
      </c>
      <c r="C172" s="188"/>
      <c r="D172" s="189">
        <f>+D169/D157-1</f>
        <v>0.18445113963571758</v>
      </c>
      <c r="E172" s="189"/>
      <c r="F172" s="189">
        <f>+F169/F157-1</f>
        <v>0.17228037887683101</v>
      </c>
      <c r="G172" s="189">
        <f>+G169/G157-1</f>
        <v>-0.11554664288398808</v>
      </c>
      <c r="H172" s="189"/>
      <c r="I172" s="190">
        <f>+I169/I157-1</f>
        <v>-0.12463479337972205</v>
      </c>
      <c r="J172" s="190">
        <f>+J169/J157-1</f>
        <v>5.9103114645498334E-2</v>
      </c>
      <c r="K172" s="10"/>
      <c r="L172" s="10"/>
      <c r="M172" s="10"/>
      <c r="N172" s="10"/>
      <c r="O172" s="10"/>
      <c r="P172" s="10"/>
      <c r="Q172" s="10"/>
      <c r="R172" s="10"/>
      <c r="S172" s="10"/>
      <c r="T172" s="10"/>
      <c r="U172" s="10"/>
      <c r="V172" s="10"/>
      <c r="W172" s="10"/>
      <c r="X172" s="10"/>
      <c r="Y172" s="10"/>
      <c r="Z172" s="10"/>
      <c r="AA172" s="10"/>
      <c r="AB172" s="10"/>
      <c r="AC172" s="10"/>
      <c r="AD172" s="10"/>
      <c r="AE172" s="10"/>
      <c r="AF172" s="1"/>
      <c r="AG172" s="1"/>
    </row>
    <row r="173" spans="1:33" ht="13.5" thickBot="1" x14ac:dyDescent="0.25">
      <c r="A173" s="1"/>
      <c r="B173" s="187" t="s">
        <v>77</v>
      </c>
      <c r="C173" s="188"/>
      <c r="D173" s="189">
        <f>+D169/$J$169</f>
        <v>0.65107174347344676</v>
      </c>
      <c r="E173" s="189"/>
      <c r="F173" s="189">
        <f t="shared" ref="F173:G173" si="47">+F169/$J$169</f>
        <v>3.3022652487533607E-6</v>
      </c>
      <c r="G173" s="189">
        <f t="shared" si="47"/>
        <v>0.34892825652655324</v>
      </c>
      <c r="H173" s="189"/>
      <c r="I173" s="190">
        <f t="shared" ref="I173:J173" si="48">+I169/$J$169</f>
        <v>1.7697798551178071E-6</v>
      </c>
      <c r="J173" s="190">
        <f t="shared" si="48"/>
        <v>1</v>
      </c>
      <c r="K173" s="10"/>
      <c r="L173" s="10"/>
      <c r="M173" s="10"/>
      <c r="N173" s="10"/>
      <c r="O173" s="10"/>
      <c r="P173" s="10"/>
      <c r="Q173" s="10"/>
      <c r="R173" s="10"/>
      <c r="S173" s="10"/>
      <c r="T173" s="10"/>
      <c r="U173" s="10"/>
      <c r="V173" s="10"/>
      <c r="W173" s="10"/>
      <c r="X173" s="10"/>
      <c r="Y173" s="10"/>
      <c r="Z173" s="10"/>
      <c r="AA173" s="10"/>
      <c r="AB173" s="10"/>
      <c r="AC173" s="10"/>
      <c r="AD173" s="10"/>
      <c r="AE173" s="10"/>
      <c r="AF173" s="1"/>
      <c r="AG173" s="1"/>
    </row>
    <row r="174" spans="1:33" x14ac:dyDescent="0.2">
      <c r="A174" s="1"/>
      <c r="B174" s="105"/>
      <c r="C174" s="106"/>
      <c r="D174" s="90"/>
      <c r="E174" s="17"/>
      <c r="F174" s="49"/>
      <c r="G174" s="16"/>
      <c r="H174" s="17"/>
      <c r="I174" s="49"/>
      <c r="J174" s="48"/>
      <c r="K174" s="10"/>
      <c r="L174" s="10"/>
      <c r="M174" s="10"/>
      <c r="N174" s="10"/>
      <c r="O174" s="10"/>
      <c r="P174" s="10"/>
      <c r="Q174" s="10"/>
      <c r="R174" s="10"/>
      <c r="S174" s="10"/>
      <c r="T174" s="10"/>
      <c r="U174" s="10"/>
      <c r="V174" s="10"/>
      <c r="W174" s="10"/>
      <c r="X174" s="10"/>
      <c r="Y174" s="10"/>
      <c r="Z174" s="10"/>
      <c r="AA174" s="10"/>
      <c r="AB174" s="10"/>
      <c r="AC174" s="10"/>
      <c r="AD174" s="10"/>
      <c r="AE174" s="10"/>
      <c r="AF174" s="1"/>
      <c r="AG174" s="1"/>
    </row>
    <row r="175" spans="1:33" x14ac:dyDescent="0.2">
      <c r="A175" s="1"/>
      <c r="B175" s="61" t="s">
        <v>27</v>
      </c>
      <c r="C175" s="27"/>
      <c r="D175" s="94"/>
      <c r="E175" s="94"/>
      <c r="F175" s="94"/>
      <c r="G175" s="94"/>
      <c r="H175" s="96"/>
      <c r="I175" s="10"/>
      <c r="J175" s="48"/>
      <c r="K175" s="10"/>
      <c r="L175" s="10"/>
      <c r="M175" s="1"/>
      <c r="N175" s="1"/>
      <c r="O175" s="1"/>
      <c r="P175" s="1"/>
      <c r="Q175" s="1"/>
      <c r="R175" s="1"/>
      <c r="S175" s="1"/>
      <c r="T175" s="1"/>
      <c r="U175" s="1"/>
      <c r="V175" s="1"/>
      <c r="W175" s="1"/>
      <c r="X175" s="1"/>
      <c r="Y175" s="1"/>
      <c r="Z175" s="1"/>
      <c r="AA175" s="1"/>
      <c r="AB175" s="1"/>
      <c r="AC175" s="1"/>
      <c r="AD175" s="1"/>
      <c r="AE175" s="4"/>
      <c r="AF175" s="1"/>
      <c r="AG175" s="1"/>
    </row>
    <row r="176" spans="1:33" x14ac:dyDescent="0.2">
      <c r="A176" s="1"/>
      <c r="B176" s="10"/>
      <c r="C176" s="10"/>
      <c r="D176" s="98"/>
      <c r="E176" s="38"/>
      <c r="F176" s="38"/>
      <c r="G176" s="98"/>
      <c r="H176" s="10"/>
      <c r="I176" s="10"/>
      <c r="J176" s="10"/>
      <c r="K176" s="10"/>
      <c r="L176" s="10"/>
      <c r="M176" s="1"/>
      <c r="N176" s="1"/>
      <c r="O176" s="1"/>
      <c r="P176" s="1"/>
      <c r="Q176" s="1"/>
      <c r="R176" s="1"/>
      <c r="S176" s="1"/>
      <c r="T176" s="1"/>
      <c r="U176" s="1"/>
      <c r="V176" s="1"/>
      <c r="W176" s="1"/>
      <c r="X176" s="1"/>
      <c r="Y176" s="1"/>
      <c r="Z176" s="1"/>
      <c r="AA176" s="1"/>
      <c r="AB176" s="1"/>
      <c r="AC176" s="1"/>
      <c r="AD176" s="1"/>
      <c r="AE176" s="1"/>
      <c r="AF176" s="1"/>
      <c r="AG176" s="1"/>
    </row>
    <row r="177" spans="1:33" x14ac:dyDescent="0.2">
      <c r="A177" s="1"/>
      <c r="B177" s="10"/>
      <c r="C177" s="10"/>
      <c r="D177" s="38"/>
      <c r="E177" s="38"/>
      <c r="F177" s="38"/>
      <c r="G177" s="10"/>
      <c r="H177" s="10"/>
      <c r="I177" s="10"/>
      <c r="J177" s="10"/>
      <c r="K177" s="11"/>
      <c r="L177" s="12"/>
      <c r="M177" s="8"/>
      <c r="N177" s="8"/>
      <c r="O177" s="1"/>
      <c r="P177" s="1"/>
      <c r="Q177" s="1"/>
      <c r="R177" s="1"/>
      <c r="S177" s="1"/>
      <c r="T177" s="1"/>
      <c r="U177" s="1"/>
      <c r="V177" s="1"/>
      <c r="W177" s="1"/>
      <c r="X177" s="1"/>
      <c r="Y177" s="1"/>
      <c r="Z177" s="1"/>
      <c r="AA177" s="1"/>
      <c r="AB177" s="1"/>
      <c r="AC177" s="1"/>
      <c r="AD177" s="1"/>
      <c r="AE177" s="1"/>
      <c r="AF177" s="1"/>
      <c r="AG177" s="1"/>
    </row>
    <row r="178" spans="1:33" x14ac:dyDescent="0.2">
      <c r="A178" s="1"/>
      <c r="B178" s="10"/>
      <c r="C178" s="10"/>
      <c r="D178" s="38"/>
      <c r="E178" s="38"/>
      <c r="F178" s="38"/>
      <c r="G178" s="10"/>
      <c r="H178" s="10"/>
      <c r="I178" s="10"/>
      <c r="J178" s="10"/>
      <c r="K178" s="11"/>
      <c r="L178" s="12"/>
      <c r="M178" s="8"/>
      <c r="N178" s="8"/>
      <c r="O178" s="1"/>
      <c r="P178" s="1"/>
      <c r="Q178" s="1"/>
      <c r="R178" s="1"/>
      <c r="S178" s="1"/>
      <c r="T178" s="1"/>
      <c r="U178" s="1"/>
      <c r="V178" s="1"/>
      <c r="W178" s="1"/>
      <c r="X178" s="1"/>
      <c r="Y178" s="1"/>
      <c r="Z178" s="1"/>
      <c r="AA178" s="1"/>
      <c r="AB178" s="1"/>
      <c r="AC178" s="1"/>
      <c r="AD178" s="1"/>
      <c r="AE178" s="1"/>
      <c r="AF178" s="1"/>
      <c r="AG178" s="1"/>
    </row>
    <row r="179" spans="1:33" x14ac:dyDescent="0.2">
      <c r="A179" s="1"/>
      <c r="B179" s="10"/>
      <c r="C179" s="10"/>
      <c r="D179" s="38"/>
      <c r="E179" s="38"/>
      <c r="F179" s="38"/>
      <c r="G179" s="10"/>
      <c r="H179" s="10"/>
      <c r="I179" s="10"/>
      <c r="J179" s="10"/>
      <c r="K179" s="11"/>
      <c r="L179" s="12"/>
      <c r="M179" s="8"/>
      <c r="N179" s="8"/>
      <c r="O179" s="1"/>
      <c r="P179" s="1"/>
      <c r="Q179" s="1"/>
      <c r="R179" s="1"/>
      <c r="S179" s="1"/>
      <c r="T179" s="1"/>
      <c r="U179" s="1"/>
      <c r="V179" s="1"/>
      <c r="W179" s="1"/>
      <c r="X179" s="1"/>
      <c r="Y179" s="1"/>
      <c r="Z179" s="1"/>
      <c r="AA179" s="1"/>
      <c r="AB179" s="1"/>
      <c r="AC179" s="1"/>
      <c r="AD179" s="1"/>
      <c r="AE179" s="1"/>
      <c r="AF179" s="1"/>
      <c r="AG179" s="1"/>
    </row>
    <row r="180" spans="1:33" x14ac:dyDescent="0.2">
      <c r="A180" s="1"/>
      <c r="B180" s="10"/>
      <c r="C180" s="10"/>
      <c r="D180" s="38"/>
      <c r="E180" s="38"/>
      <c r="F180" s="38"/>
      <c r="G180" s="10"/>
      <c r="H180" s="10"/>
      <c r="I180" s="10"/>
      <c r="J180" s="10"/>
      <c r="K180" s="11"/>
      <c r="L180" s="12"/>
      <c r="M180" s="8"/>
      <c r="N180" s="8"/>
      <c r="O180" s="1"/>
      <c r="P180" s="1"/>
      <c r="Q180" s="1"/>
      <c r="R180" s="1"/>
      <c r="S180" s="1"/>
      <c r="T180" s="1"/>
      <c r="U180" s="1"/>
      <c r="V180" s="1"/>
      <c r="W180" s="1"/>
      <c r="X180" s="1"/>
      <c r="Y180" s="1"/>
      <c r="Z180" s="1"/>
      <c r="AA180" s="1"/>
      <c r="AB180" s="1"/>
      <c r="AC180" s="1"/>
      <c r="AD180" s="1"/>
      <c r="AE180" s="1"/>
      <c r="AF180" s="1"/>
      <c r="AG180" s="1"/>
    </row>
    <row r="181" spans="1:33" x14ac:dyDescent="0.2">
      <c r="A181" s="1"/>
      <c r="B181" s="10"/>
      <c r="C181" s="10"/>
      <c r="D181" s="38"/>
      <c r="E181" s="38"/>
      <c r="F181" s="38"/>
      <c r="G181" s="10"/>
      <c r="H181" s="10"/>
      <c r="I181" s="10"/>
      <c r="J181" s="10"/>
      <c r="K181" s="11"/>
      <c r="L181" s="12"/>
      <c r="M181" s="8"/>
      <c r="N181" s="8"/>
      <c r="O181" s="1"/>
      <c r="P181" s="1"/>
      <c r="Q181" s="1"/>
      <c r="R181" s="1"/>
      <c r="S181" s="1"/>
      <c r="T181" s="1"/>
      <c r="U181" s="1"/>
      <c r="V181" s="1"/>
      <c r="W181" s="1"/>
      <c r="X181" s="1"/>
      <c r="Y181" s="1"/>
      <c r="Z181" s="1"/>
      <c r="AA181" s="1"/>
      <c r="AB181" s="1"/>
      <c r="AC181" s="1"/>
      <c r="AD181" s="1"/>
      <c r="AE181" s="1"/>
      <c r="AF181" s="1"/>
      <c r="AG181" s="1"/>
    </row>
    <row r="182" spans="1:33" x14ac:dyDescent="0.2">
      <c r="A182" s="1"/>
      <c r="B182" s="10"/>
      <c r="C182" s="10"/>
      <c r="D182" s="38"/>
      <c r="E182" s="38"/>
      <c r="F182" s="38"/>
      <c r="G182" s="10"/>
      <c r="H182" s="10"/>
      <c r="I182" s="10"/>
      <c r="J182" s="10"/>
      <c r="K182" s="11"/>
      <c r="L182" s="12"/>
      <c r="M182" s="8"/>
      <c r="N182" s="8"/>
      <c r="O182" s="1"/>
      <c r="P182" s="1"/>
      <c r="Q182" s="1"/>
      <c r="R182" s="1"/>
      <c r="S182" s="1"/>
      <c r="T182" s="1"/>
      <c r="U182" s="1"/>
      <c r="V182" s="1"/>
      <c r="W182" s="1"/>
      <c r="X182" s="1"/>
      <c r="Y182" s="1"/>
      <c r="Z182" s="1"/>
      <c r="AA182" s="1"/>
      <c r="AB182" s="1"/>
      <c r="AC182" s="1"/>
      <c r="AD182" s="1"/>
      <c r="AE182" s="1"/>
      <c r="AF182" s="1"/>
      <c r="AG182" s="1"/>
    </row>
    <row r="183" spans="1:33" x14ac:dyDescent="0.2">
      <c r="A183" s="1"/>
      <c r="B183" s="10"/>
      <c r="C183" s="10"/>
      <c r="D183" s="38"/>
      <c r="E183" s="38"/>
      <c r="F183" s="38"/>
      <c r="G183" s="10"/>
      <c r="H183" s="10"/>
      <c r="I183" s="10"/>
      <c r="J183" s="10"/>
      <c r="K183" s="11"/>
      <c r="L183" s="12"/>
      <c r="M183" s="8"/>
      <c r="N183" s="8"/>
      <c r="O183" s="1"/>
      <c r="P183" s="1"/>
      <c r="Q183" s="1"/>
      <c r="R183" s="1"/>
      <c r="S183" s="1"/>
      <c r="T183" s="1"/>
      <c r="U183" s="1"/>
      <c r="V183" s="1"/>
      <c r="W183" s="1"/>
      <c r="X183" s="1"/>
      <c r="Y183" s="1"/>
      <c r="Z183" s="1"/>
      <c r="AA183" s="1"/>
      <c r="AB183" s="1"/>
      <c r="AC183" s="1"/>
      <c r="AD183" s="1"/>
      <c r="AE183" s="1"/>
      <c r="AF183" s="1"/>
      <c r="AG183" s="1"/>
    </row>
    <row r="184" spans="1:33" x14ac:dyDescent="0.2">
      <c r="A184" s="1"/>
      <c r="B184" s="10"/>
      <c r="C184" s="10"/>
      <c r="D184" s="38"/>
      <c r="E184" s="38"/>
      <c r="F184" s="38"/>
      <c r="G184" s="10"/>
      <c r="H184" s="10"/>
      <c r="I184" s="10"/>
      <c r="J184" s="10"/>
      <c r="K184" s="11"/>
      <c r="L184" s="12"/>
      <c r="M184" s="8"/>
      <c r="N184" s="8"/>
      <c r="O184" s="1"/>
      <c r="P184" s="1"/>
      <c r="Q184" s="1"/>
      <c r="R184" s="1"/>
      <c r="S184" s="1"/>
      <c r="T184" s="1"/>
      <c r="U184" s="1"/>
      <c r="V184" s="1"/>
      <c r="W184" s="1"/>
      <c r="X184" s="1"/>
      <c r="Y184" s="1"/>
      <c r="Z184" s="1"/>
      <c r="AA184" s="1"/>
      <c r="AB184" s="1"/>
      <c r="AC184" s="1"/>
      <c r="AD184" s="1"/>
      <c r="AE184" s="1"/>
      <c r="AF184" s="1"/>
      <c r="AG184" s="1"/>
    </row>
    <row r="185" spans="1:33" x14ac:dyDescent="0.2">
      <c r="A185" s="1"/>
      <c r="B185" s="10"/>
      <c r="C185" s="10"/>
      <c r="D185" s="38"/>
      <c r="E185" s="38"/>
      <c r="F185" s="38"/>
      <c r="G185" s="10"/>
      <c r="H185" s="10"/>
      <c r="I185" s="10"/>
      <c r="J185" s="10"/>
      <c r="K185" s="11"/>
      <c r="L185" s="12"/>
      <c r="M185" s="8"/>
      <c r="N185" s="8"/>
      <c r="O185" s="1"/>
      <c r="P185" s="1"/>
      <c r="Q185" s="1"/>
      <c r="R185" s="1"/>
      <c r="S185" s="1"/>
      <c r="T185" s="1"/>
      <c r="U185" s="1"/>
      <c r="V185" s="1"/>
      <c r="W185" s="1"/>
      <c r="X185" s="1"/>
      <c r="Y185" s="1"/>
      <c r="Z185" s="1"/>
      <c r="AA185" s="1"/>
      <c r="AB185" s="1"/>
      <c r="AC185" s="1"/>
      <c r="AD185" s="1"/>
      <c r="AE185" s="1"/>
      <c r="AF185" s="1"/>
      <c r="AG185" s="1"/>
    </row>
    <row r="186" spans="1:33" x14ac:dyDescent="0.2">
      <c r="A186" s="1"/>
      <c r="B186" s="10"/>
      <c r="C186" s="10"/>
      <c r="D186" s="38"/>
      <c r="E186" s="38"/>
      <c r="F186" s="38"/>
      <c r="G186" s="10"/>
      <c r="H186" s="10"/>
      <c r="I186" s="10"/>
      <c r="J186" s="10"/>
      <c r="K186" s="11" t="s">
        <v>72</v>
      </c>
      <c r="L186" s="12"/>
      <c r="M186" s="8"/>
      <c r="N186" s="8"/>
      <c r="O186" s="1"/>
      <c r="P186" s="1"/>
      <c r="Q186" s="1"/>
      <c r="R186" s="1"/>
      <c r="S186" s="1"/>
      <c r="T186" s="1"/>
      <c r="U186" s="1"/>
      <c r="V186" s="1"/>
      <c r="W186" s="1"/>
      <c r="X186" s="1"/>
      <c r="Y186" s="1"/>
      <c r="Z186" s="1"/>
      <c r="AA186" s="1"/>
      <c r="AB186" s="1"/>
      <c r="AC186" s="1"/>
      <c r="AD186" s="1"/>
      <c r="AE186" s="1"/>
      <c r="AF186" s="1"/>
      <c r="AG186" s="1"/>
    </row>
    <row r="187" spans="1:33" x14ac:dyDescent="0.2">
      <c r="A187" s="1"/>
      <c r="B187" s="10"/>
      <c r="C187" s="10"/>
      <c r="D187" s="38"/>
      <c r="E187" s="38"/>
      <c r="F187" s="38"/>
      <c r="G187" s="10"/>
      <c r="H187" s="10"/>
      <c r="I187" s="10"/>
      <c r="J187" s="10"/>
      <c r="K187" s="11"/>
      <c r="L187" s="12"/>
      <c r="M187" s="8"/>
      <c r="N187" s="8"/>
      <c r="O187" s="1"/>
      <c r="P187" s="1"/>
      <c r="Q187" s="1"/>
      <c r="R187" s="1"/>
      <c r="S187" s="1"/>
      <c r="T187" s="1"/>
      <c r="U187" s="1"/>
      <c r="V187" s="1"/>
      <c r="W187" s="1"/>
      <c r="X187" s="1"/>
      <c r="Y187" s="1"/>
      <c r="Z187" s="1"/>
      <c r="AA187" s="1"/>
      <c r="AB187" s="1"/>
      <c r="AC187" s="1"/>
      <c r="AD187" s="1"/>
      <c r="AE187" s="1"/>
      <c r="AF187" s="1"/>
      <c r="AG187" s="1"/>
    </row>
    <row r="188" spans="1:33" x14ac:dyDescent="0.2">
      <c r="A188" s="1"/>
      <c r="B188" s="10"/>
      <c r="C188" s="10"/>
      <c r="D188" s="38"/>
      <c r="E188" s="38"/>
      <c r="F188" s="38"/>
      <c r="G188" s="10"/>
      <c r="H188" s="10"/>
      <c r="I188" s="10"/>
      <c r="J188" s="10"/>
      <c r="K188" s="11"/>
      <c r="L188" s="12"/>
      <c r="M188" s="8"/>
      <c r="N188" s="8"/>
      <c r="O188" s="1"/>
      <c r="P188" s="1"/>
      <c r="Q188" s="1"/>
      <c r="R188" s="1"/>
      <c r="S188" s="1"/>
      <c r="T188" s="1"/>
      <c r="U188" s="1"/>
      <c r="V188" s="1"/>
      <c r="W188" s="1"/>
      <c r="X188" s="1"/>
      <c r="Y188" s="1"/>
      <c r="Z188" s="1"/>
      <c r="AA188" s="1"/>
      <c r="AB188" s="1"/>
      <c r="AC188" s="1"/>
      <c r="AD188" s="1"/>
      <c r="AE188" s="1"/>
      <c r="AF188" s="1"/>
      <c r="AG188" s="1"/>
    </row>
    <row r="189" spans="1:33" x14ac:dyDescent="0.2">
      <c r="A189" s="1"/>
      <c r="B189" s="10"/>
      <c r="C189" s="10"/>
      <c r="D189" s="38"/>
      <c r="E189" s="38"/>
      <c r="F189" s="38"/>
      <c r="G189" s="10"/>
      <c r="H189" s="10"/>
      <c r="I189" s="10"/>
      <c r="J189" s="10"/>
      <c r="K189" s="11"/>
      <c r="L189" s="12"/>
      <c r="M189" s="8"/>
      <c r="N189" s="8"/>
      <c r="O189" s="1"/>
      <c r="P189" s="1"/>
      <c r="Q189" s="1"/>
      <c r="R189" s="1"/>
      <c r="S189" s="1"/>
      <c r="T189" s="1"/>
      <c r="U189" s="1"/>
      <c r="V189" s="1"/>
      <c r="W189" s="1"/>
      <c r="X189" s="1"/>
      <c r="Y189" s="1"/>
      <c r="Z189" s="1"/>
      <c r="AA189" s="1"/>
      <c r="AB189" s="1"/>
      <c r="AC189" s="1"/>
      <c r="AD189" s="1"/>
      <c r="AE189" s="1"/>
      <c r="AF189" s="1"/>
      <c r="AG189" s="1"/>
    </row>
    <row r="190" spans="1:33" x14ac:dyDescent="0.2">
      <c r="A190" s="1"/>
      <c r="B190" s="10"/>
      <c r="C190" s="10"/>
      <c r="D190" s="38"/>
      <c r="E190" s="38"/>
      <c r="F190" s="38"/>
      <c r="G190" s="10"/>
      <c r="H190" s="10"/>
      <c r="I190" s="10"/>
      <c r="J190" s="10"/>
      <c r="K190" s="11"/>
      <c r="L190" s="12"/>
      <c r="M190" s="8"/>
      <c r="N190" s="8"/>
      <c r="O190" s="1"/>
      <c r="P190" s="1"/>
      <c r="Q190" s="1"/>
      <c r="R190" s="1"/>
      <c r="S190" s="1"/>
      <c r="T190" s="1"/>
      <c r="U190" s="1"/>
      <c r="V190" s="1"/>
      <c r="W190" s="1"/>
      <c r="X190" s="1"/>
      <c r="Y190" s="1"/>
      <c r="Z190" s="1"/>
      <c r="AA190" s="1"/>
      <c r="AB190" s="1"/>
      <c r="AC190" s="1"/>
      <c r="AD190" s="1"/>
      <c r="AE190" s="1"/>
      <c r="AF190" s="1"/>
      <c r="AG190" s="1"/>
    </row>
    <row r="191" spans="1:33" x14ac:dyDescent="0.2">
      <c r="A191" s="1"/>
      <c r="B191" s="10"/>
      <c r="C191" s="10"/>
      <c r="D191" s="38"/>
      <c r="E191" s="38"/>
      <c r="F191" s="38"/>
      <c r="G191" s="10"/>
      <c r="H191" s="10"/>
      <c r="I191" s="10"/>
      <c r="J191" s="10"/>
      <c r="K191" s="11"/>
      <c r="L191" s="12"/>
      <c r="M191" s="8"/>
      <c r="N191" s="8"/>
      <c r="O191" s="1"/>
      <c r="P191" s="1"/>
      <c r="Q191" s="1"/>
      <c r="R191" s="1"/>
      <c r="S191" s="1"/>
      <c r="T191" s="1"/>
      <c r="U191" s="1"/>
      <c r="V191" s="1"/>
      <c r="W191" s="1"/>
      <c r="X191" s="1"/>
      <c r="Y191" s="1"/>
      <c r="Z191" s="1"/>
      <c r="AA191" s="1"/>
      <c r="AB191" s="1"/>
      <c r="AC191" s="1"/>
      <c r="AD191" s="1"/>
      <c r="AE191" s="1"/>
      <c r="AF191" s="1"/>
      <c r="AG191" s="1"/>
    </row>
    <row r="192" spans="1:33" x14ac:dyDescent="0.2">
      <c r="A192" s="1"/>
      <c r="B192" s="10"/>
      <c r="C192" s="10"/>
      <c r="D192" s="38"/>
      <c r="E192" s="38"/>
      <c r="F192" s="38"/>
      <c r="G192" s="10"/>
      <c r="H192" s="10"/>
      <c r="I192" s="10"/>
      <c r="J192" s="10"/>
      <c r="K192" s="11"/>
      <c r="L192" s="12"/>
      <c r="M192" s="8"/>
      <c r="N192" s="8"/>
      <c r="O192" s="1"/>
      <c r="P192" s="1"/>
      <c r="Q192" s="1"/>
      <c r="R192" s="1"/>
      <c r="S192" s="1"/>
      <c r="T192" s="1"/>
      <c r="U192" s="1"/>
      <c r="V192" s="1"/>
      <c r="W192" s="1"/>
      <c r="X192" s="1"/>
      <c r="Y192" s="1"/>
      <c r="Z192" s="1"/>
      <c r="AA192" s="1"/>
      <c r="AB192" s="1"/>
      <c r="AC192" s="1"/>
      <c r="AD192" s="1"/>
      <c r="AE192" s="1"/>
      <c r="AF192" s="1"/>
      <c r="AG192" s="1"/>
    </row>
    <row r="193" spans="1:33" x14ac:dyDescent="0.2">
      <c r="A193" s="1"/>
      <c r="B193" s="10"/>
      <c r="C193" s="10"/>
      <c r="D193" s="38"/>
      <c r="E193" s="38"/>
      <c r="F193" s="38"/>
      <c r="G193" s="10"/>
      <c r="H193" s="10"/>
      <c r="I193" s="10"/>
      <c r="J193" s="10"/>
      <c r="K193" s="11"/>
      <c r="L193" s="12"/>
      <c r="M193" s="8"/>
      <c r="N193" s="8"/>
      <c r="O193" s="1"/>
      <c r="P193" s="1"/>
      <c r="Q193" s="1"/>
      <c r="R193" s="1"/>
      <c r="S193" s="1"/>
      <c r="T193" s="1"/>
      <c r="U193" s="1"/>
      <c r="V193" s="1"/>
      <c r="W193" s="1"/>
      <c r="X193" s="1"/>
      <c r="Y193" s="1"/>
      <c r="Z193" s="1"/>
      <c r="AA193" s="1"/>
      <c r="AB193" s="1"/>
      <c r="AC193" s="1"/>
      <c r="AD193" s="1"/>
      <c r="AE193" s="1"/>
      <c r="AF193" s="1"/>
      <c r="AG193" s="1"/>
    </row>
    <row r="194" spans="1:33" x14ac:dyDescent="0.2">
      <c r="A194" s="1"/>
      <c r="B194" s="10"/>
      <c r="C194" s="10"/>
      <c r="D194" s="38"/>
      <c r="E194" s="38"/>
      <c r="F194" s="38"/>
      <c r="G194" s="10"/>
      <c r="H194" s="10"/>
      <c r="I194" s="10"/>
      <c r="J194" s="10"/>
      <c r="K194" s="11"/>
      <c r="L194" s="12"/>
      <c r="M194" s="8"/>
      <c r="N194" s="8"/>
      <c r="O194" s="1"/>
      <c r="P194" s="1"/>
      <c r="Q194" s="1"/>
      <c r="R194" s="1"/>
      <c r="S194" s="1"/>
      <c r="T194" s="1"/>
      <c r="U194" s="1"/>
      <c r="V194" s="1"/>
      <c r="W194" s="1"/>
      <c r="X194" s="1"/>
      <c r="Y194" s="1"/>
      <c r="Z194" s="1"/>
      <c r="AA194" s="1"/>
      <c r="AB194" s="1"/>
      <c r="AC194" s="1"/>
      <c r="AD194" s="1"/>
      <c r="AE194" s="1"/>
      <c r="AF194" s="1"/>
      <c r="AG194" s="1"/>
    </row>
    <row r="195" spans="1:33" x14ac:dyDescent="0.2">
      <c r="A195" s="1"/>
      <c r="B195" s="10"/>
      <c r="C195" s="10"/>
      <c r="D195" s="38"/>
      <c r="E195" s="38"/>
      <c r="F195" s="38"/>
      <c r="G195" s="10"/>
      <c r="H195" s="10"/>
      <c r="I195" s="10"/>
      <c r="J195" s="10"/>
      <c r="K195" s="11"/>
      <c r="L195" s="12"/>
      <c r="M195" s="8"/>
      <c r="N195" s="8"/>
      <c r="O195" s="1"/>
      <c r="P195" s="1"/>
      <c r="Q195" s="1"/>
      <c r="R195" s="1"/>
      <c r="S195" s="1"/>
      <c r="T195" s="1"/>
      <c r="U195" s="1"/>
      <c r="V195" s="1"/>
      <c r="W195" s="1"/>
      <c r="X195" s="1"/>
      <c r="Y195" s="1"/>
      <c r="Z195" s="1"/>
      <c r="AA195" s="1"/>
      <c r="AB195" s="1"/>
      <c r="AC195" s="1"/>
      <c r="AD195" s="1"/>
      <c r="AE195" s="1"/>
      <c r="AF195" s="1"/>
      <c r="AG195" s="1"/>
    </row>
    <row r="196" spans="1:33" x14ac:dyDescent="0.2">
      <c r="A196" s="1"/>
      <c r="B196" s="10"/>
      <c r="C196" s="10"/>
      <c r="D196" s="38"/>
      <c r="E196" s="38"/>
      <c r="F196" s="38"/>
      <c r="G196" s="10"/>
      <c r="H196" s="10"/>
      <c r="I196" s="10"/>
      <c r="J196" s="10"/>
      <c r="K196" s="11"/>
      <c r="L196" s="12"/>
      <c r="M196" s="8"/>
      <c r="N196" s="8"/>
      <c r="O196" s="1"/>
      <c r="P196" s="1"/>
      <c r="Q196" s="1"/>
      <c r="R196" s="1"/>
      <c r="S196" s="1"/>
      <c r="T196" s="1"/>
      <c r="U196" s="1"/>
      <c r="V196" s="1"/>
      <c r="W196" s="1"/>
      <c r="X196" s="1"/>
      <c r="Y196" s="1"/>
      <c r="Z196" s="1"/>
      <c r="AA196" s="1"/>
      <c r="AB196" s="1"/>
      <c r="AC196" s="1"/>
      <c r="AD196" s="1"/>
      <c r="AE196" s="1"/>
      <c r="AF196" s="1"/>
      <c r="AG196" s="1"/>
    </row>
    <row r="197" spans="1:33" x14ac:dyDescent="0.2">
      <c r="A197" s="1"/>
      <c r="B197" s="10"/>
      <c r="C197" s="10"/>
      <c r="D197" s="38"/>
      <c r="E197" s="38"/>
      <c r="F197" s="38"/>
      <c r="G197" s="10"/>
      <c r="H197" s="10"/>
      <c r="I197" s="10"/>
      <c r="J197" s="10"/>
      <c r="K197" s="11"/>
      <c r="L197" s="12"/>
      <c r="M197" s="8"/>
      <c r="N197" s="8"/>
      <c r="O197" s="1"/>
      <c r="P197" s="1"/>
      <c r="Q197" s="1"/>
      <c r="R197" s="1"/>
      <c r="S197" s="1"/>
      <c r="T197" s="1"/>
      <c r="U197" s="1"/>
      <c r="V197" s="1"/>
      <c r="W197" s="1"/>
      <c r="X197" s="1"/>
      <c r="Y197" s="1"/>
      <c r="Z197" s="1"/>
      <c r="AA197" s="1"/>
      <c r="AB197" s="1"/>
      <c r="AC197" s="1"/>
      <c r="AD197" s="1"/>
      <c r="AE197" s="1"/>
      <c r="AF197" s="1"/>
      <c r="AG197" s="1"/>
    </row>
    <row r="198" spans="1:33" x14ac:dyDescent="0.2">
      <c r="A198" s="1"/>
      <c r="B198" s="10"/>
      <c r="C198" s="10"/>
      <c r="D198" s="38"/>
      <c r="E198" s="38"/>
      <c r="F198" s="38"/>
      <c r="G198" s="10"/>
      <c r="H198" s="10"/>
      <c r="I198" s="10"/>
      <c r="J198" s="10"/>
      <c r="K198" s="11"/>
      <c r="L198" s="12"/>
      <c r="M198" s="8"/>
      <c r="N198" s="8"/>
      <c r="O198" s="1"/>
      <c r="P198" s="1"/>
      <c r="Q198" s="1"/>
      <c r="R198" s="1"/>
      <c r="S198" s="1"/>
      <c r="T198" s="1"/>
      <c r="U198" s="1"/>
      <c r="V198" s="1"/>
      <c r="W198" s="1"/>
      <c r="X198" s="1"/>
      <c r="Y198" s="1"/>
      <c r="Z198" s="1"/>
      <c r="AA198" s="1"/>
      <c r="AB198" s="1"/>
      <c r="AC198" s="1"/>
      <c r="AD198" s="1"/>
      <c r="AE198" s="1"/>
      <c r="AF198" s="1"/>
      <c r="AG198" s="1"/>
    </row>
    <row r="199" spans="1:33" x14ac:dyDescent="0.2">
      <c r="A199" s="1"/>
      <c r="B199" s="10"/>
      <c r="C199" s="10"/>
      <c r="D199" s="38"/>
      <c r="E199" s="38"/>
      <c r="F199" s="38"/>
      <c r="G199" s="10"/>
      <c r="H199" s="10"/>
      <c r="I199" s="10"/>
      <c r="J199" s="10"/>
      <c r="K199" s="11"/>
      <c r="L199" s="12"/>
      <c r="M199" s="8"/>
      <c r="N199" s="8"/>
      <c r="O199" s="1"/>
      <c r="P199" s="1"/>
      <c r="Q199" s="1"/>
      <c r="R199" s="1"/>
      <c r="S199" s="1"/>
      <c r="T199" s="1"/>
      <c r="U199" s="1"/>
      <c r="V199" s="1"/>
      <c r="W199" s="1"/>
      <c r="X199" s="1"/>
      <c r="Y199" s="1"/>
      <c r="Z199" s="1"/>
      <c r="AA199" s="1"/>
      <c r="AB199" s="1"/>
      <c r="AC199" s="1"/>
      <c r="AD199" s="1"/>
      <c r="AE199" s="1"/>
      <c r="AF199" s="1"/>
      <c r="AG199" s="1"/>
    </row>
    <row r="200" spans="1:33" x14ac:dyDescent="0.2">
      <c r="A200" s="1"/>
      <c r="B200" s="10"/>
      <c r="C200" s="10"/>
      <c r="D200" s="10"/>
      <c r="E200" s="10"/>
      <c r="F200" s="10"/>
      <c r="G200" s="10"/>
      <c r="H200" s="10"/>
      <c r="I200" s="10"/>
      <c r="J200" s="10"/>
      <c r="K200" s="10"/>
      <c r="L200" s="10"/>
      <c r="M200" s="1"/>
      <c r="N200" s="1"/>
      <c r="O200" s="1"/>
      <c r="P200" s="1"/>
      <c r="Q200" s="1"/>
      <c r="R200" s="1"/>
      <c r="S200" s="1"/>
      <c r="T200" s="1"/>
      <c r="U200" s="1"/>
      <c r="V200" s="1"/>
      <c r="W200" s="1"/>
      <c r="X200" s="1"/>
      <c r="Y200" s="1"/>
      <c r="Z200" s="1"/>
      <c r="AA200" s="1"/>
      <c r="AB200" s="1"/>
      <c r="AC200" s="1"/>
      <c r="AD200" s="1"/>
      <c r="AE200" s="1"/>
      <c r="AF200" s="1"/>
      <c r="AG200" s="1"/>
    </row>
    <row r="201" spans="1:33" hidden="1" x14ac:dyDescent="0.2">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idden="1" x14ac:dyDescent="0.2"/>
    <row r="203" spans="1:33" hidden="1" x14ac:dyDescent="0.2">
      <c r="E203" s="18"/>
    </row>
    <row r="204" spans="1:33" hidden="1" x14ac:dyDescent="0.2"/>
    <row r="205" spans="1:33" hidden="1" x14ac:dyDescent="0.2"/>
    <row r="206" spans="1:33" hidden="1" x14ac:dyDescent="0.2"/>
    <row r="207" spans="1:33" hidden="1" x14ac:dyDescent="0.2"/>
    <row r="208" spans="1:3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sheetData>
  <phoneticPr fontId="0" type="noConversion"/>
  <hyperlinks>
    <hyperlink ref="B5" location="ÍNDICE!A1" display="&lt;&lt; VOLVER"/>
    <hyperlink ref="B175" location="ÍNDICE!A1" display="&lt;&lt; VOLVER"/>
  </hyperlinks>
  <printOptions horizontalCentered="1"/>
  <pageMargins left="0.78740157480314965" right="0.78740157480314965" top="0.98425196850393704" bottom="0.98425196850393704" header="0" footer="0"/>
  <pageSetup paperSize="9" scale="67" orientation="portrait" r:id="rId1"/>
  <headerFooter alignWithMargins="0"/>
  <ignoredErrors>
    <ignoredError sqref="E8:E14 H8:H14 E17:E24 H17:H24 E25:H25" formula="1"/>
    <ignoredError sqref="E135:E136 H135:H136 E173" evalErro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417"/>
  <sheetViews>
    <sheetView showGridLines="0" topLeftCell="A159" zoomScaleNormal="100" zoomScaleSheetLayoutView="100" workbookViewId="0">
      <selection activeCell="H166" sqref="H166:H168"/>
    </sheetView>
  </sheetViews>
  <sheetFormatPr baseColWidth="10" defaultColWidth="0" defaultRowHeight="12.75" zeroHeight="1" x14ac:dyDescent="0.2"/>
  <cols>
    <col min="1" max="1" width="20.7109375" customWidth="1"/>
    <col min="2" max="2" width="12" customWidth="1"/>
    <col min="3" max="3" width="8.140625" customWidth="1"/>
    <col min="4" max="4" width="16.140625" customWidth="1"/>
    <col min="5" max="7" width="16.28515625" customWidth="1"/>
    <col min="8" max="8" width="19.5703125" customWidth="1"/>
    <col min="9" max="12" width="3" customWidth="1"/>
    <col min="13" max="27" width="3" hidden="1" customWidth="1"/>
    <col min="28" max="28" width="13.28515625" hidden="1" customWidth="1"/>
    <col min="29" max="29" width="5.42578125" hidden="1" customWidth="1"/>
    <col min="30" max="252" width="3" hidden="1" customWidth="1"/>
  </cols>
  <sheetData>
    <row r="1" spans="1:30" s="24" customFormat="1" ht="33.7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spans="1:30" s="3" customFormat="1" ht="12.75" customHeight="1" x14ac:dyDescent="0.2">
      <c r="A2" s="2"/>
      <c r="B2" s="186" t="s">
        <v>12</v>
      </c>
      <c r="C2" s="2"/>
      <c r="D2" s="36"/>
      <c r="E2" s="2"/>
      <c r="F2" s="2"/>
      <c r="G2" s="2"/>
      <c r="H2" s="2"/>
      <c r="I2" s="2"/>
      <c r="J2" s="2"/>
      <c r="K2" s="2"/>
      <c r="L2" s="2"/>
      <c r="M2" s="2"/>
      <c r="N2" s="2"/>
      <c r="O2" s="2"/>
      <c r="P2" s="2"/>
      <c r="Q2" s="2"/>
      <c r="R2" s="2"/>
      <c r="S2" s="2"/>
      <c r="T2" s="2"/>
      <c r="U2" s="2"/>
      <c r="V2" s="2"/>
      <c r="W2" s="2"/>
      <c r="X2" s="2"/>
      <c r="Y2" s="2"/>
      <c r="Z2" s="2"/>
      <c r="AA2" s="2"/>
      <c r="AB2" s="2"/>
      <c r="AC2" s="2"/>
      <c r="AD2" s="2"/>
    </row>
    <row r="3" spans="1:30" s="3" customFormat="1" ht="10.5" customHeight="1" x14ac:dyDescent="0.2">
      <c r="A3" s="2"/>
      <c r="B3" s="186" t="s">
        <v>50</v>
      </c>
      <c r="C3" s="2"/>
      <c r="D3" s="36"/>
      <c r="E3" s="2"/>
      <c r="F3" s="2"/>
      <c r="G3" s="2"/>
      <c r="H3" s="2"/>
      <c r="I3" s="2"/>
      <c r="J3" s="2"/>
      <c r="K3" s="2"/>
      <c r="L3" s="2"/>
      <c r="M3" s="2"/>
      <c r="N3" s="2"/>
      <c r="O3" s="2"/>
      <c r="P3" s="2"/>
      <c r="Q3" s="2"/>
      <c r="R3" s="2"/>
      <c r="S3" s="2"/>
      <c r="T3" s="2"/>
      <c r="U3" s="2"/>
      <c r="V3" s="2"/>
      <c r="W3" s="2"/>
      <c r="X3" s="2"/>
      <c r="Y3" s="2"/>
      <c r="Z3" s="2"/>
      <c r="AA3" s="2"/>
      <c r="AB3" s="2"/>
      <c r="AC3" s="2"/>
      <c r="AD3" s="2"/>
    </row>
    <row r="4" spans="1:30" s="24" customFormat="1" ht="28.5" customHeight="1" thickBot="1" x14ac:dyDescent="0.25">
      <c r="A4" s="23"/>
      <c r="B4" s="61" t="s">
        <v>27</v>
      </c>
      <c r="C4" s="23"/>
      <c r="D4" s="23"/>
      <c r="E4" s="23"/>
      <c r="F4" s="23"/>
      <c r="G4" s="23"/>
      <c r="H4" s="23"/>
      <c r="I4" s="23"/>
      <c r="J4" s="23"/>
      <c r="K4" s="23"/>
      <c r="L4" s="23"/>
      <c r="M4" s="23"/>
      <c r="N4" s="23"/>
      <c r="O4" s="23"/>
      <c r="P4" s="23"/>
      <c r="Q4" s="23"/>
      <c r="R4" s="23"/>
      <c r="S4" s="23"/>
      <c r="T4" s="23"/>
      <c r="U4" s="23"/>
      <c r="V4" s="23"/>
      <c r="W4" s="4"/>
      <c r="X4" s="23"/>
      <c r="Y4" s="23"/>
      <c r="Z4" s="23"/>
      <c r="AA4" s="23"/>
      <c r="AB4" s="23"/>
      <c r="AC4" s="23"/>
      <c r="AD4" s="23"/>
    </row>
    <row r="5" spans="1:30" ht="48.75" thickBot="1" x14ac:dyDescent="0.25">
      <c r="A5" s="1"/>
      <c r="B5" s="175" t="s">
        <v>13</v>
      </c>
      <c r="C5" s="176" t="s">
        <v>19</v>
      </c>
      <c r="D5" s="177" t="s">
        <v>34</v>
      </c>
      <c r="E5" s="178" t="s">
        <v>35</v>
      </c>
      <c r="F5" s="182" t="s">
        <v>36</v>
      </c>
      <c r="G5" s="182" t="s">
        <v>71</v>
      </c>
      <c r="H5" s="5"/>
      <c r="I5" s="5"/>
      <c r="J5" s="5"/>
      <c r="K5" s="5"/>
      <c r="L5" s="5"/>
      <c r="M5" s="5"/>
      <c r="N5" s="5"/>
      <c r="O5" s="5"/>
      <c r="P5" s="5"/>
      <c r="Q5" s="5"/>
      <c r="R5" s="5"/>
      <c r="S5" s="5"/>
      <c r="T5" s="5"/>
      <c r="U5" s="5"/>
      <c r="V5" s="5"/>
      <c r="W5" s="5"/>
      <c r="X5" s="5"/>
      <c r="Y5" s="5"/>
      <c r="Z5" s="5"/>
      <c r="AA5" s="5"/>
      <c r="AB5" s="6"/>
      <c r="AC5" s="1"/>
      <c r="AD5" s="1"/>
    </row>
    <row r="6" spans="1:30" x14ac:dyDescent="0.2">
      <c r="A6" s="1"/>
      <c r="B6" s="40">
        <v>2000</v>
      </c>
      <c r="C6" s="41" t="s">
        <v>11</v>
      </c>
      <c r="D6" s="53">
        <v>819963</v>
      </c>
      <c r="E6" s="54">
        <v>248167</v>
      </c>
      <c r="F6" s="55">
        <v>2333395</v>
      </c>
      <c r="G6" s="131">
        <f>SUM(D6:F6)</f>
        <v>3401525</v>
      </c>
      <c r="H6" s="97"/>
      <c r="I6" s="5"/>
      <c r="J6" s="5"/>
      <c r="K6" s="5"/>
      <c r="L6" s="5"/>
      <c r="M6" s="5"/>
      <c r="N6" s="5"/>
      <c r="O6" s="5"/>
      <c r="P6" s="5"/>
      <c r="Q6" s="5"/>
      <c r="R6" s="5"/>
      <c r="S6" s="5"/>
      <c r="T6" s="5"/>
      <c r="U6" s="5"/>
      <c r="V6" s="5"/>
      <c r="W6" s="5"/>
      <c r="X6" s="5"/>
      <c r="Y6" s="5"/>
      <c r="Z6" s="5"/>
      <c r="AA6" s="5"/>
      <c r="AB6" s="6"/>
      <c r="AC6" s="1"/>
      <c r="AD6" s="1"/>
    </row>
    <row r="7" spans="1:30" x14ac:dyDescent="0.2">
      <c r="A7" s="1"/>
      <c r="B7" s="42">
        <v>2001</v>
      </c>
      <c r="C7" s="43" t="s">
        <v>11</v>
      </c>
      <c r="D7" s="56">
        <v>1059977</v>
      </c>
      <c r="E7" s="32">
        <v>230875</v>
      </c>
      <c r="F7" s="57">
        <v>3809931</v>
      </c>
      <c r="G7" s="132">
        <f t="shared" ref="G7:G21" si="0">SUM(D7:F7)</f>
        <v>5100783</v>
      </c>
      <c r="H7" s="97"/>
      <c r="I7" s="5"/>
      <c r="J7" s="5"/>
      <c r="K7" s="5"/>
      <c r="L7" s="5"/>
      <c r="M7" s="5"/>
      <c r="N7" s="5"/>
      <c r="O7" s="5"/>
      <c r="P7" s="5"/>
      <c r="Q7" s="5"/>
      <c r="R7" s="5"/>
      <c r="S7" s="5"/>
      <c r="T7" s="5"/>
      <c r="U7" s="5"/>
      <c r="V7" s="5"/>
      <c r="W7" s="5"/>
      <c r="X7" s="5"/>
      <c r="Y7" s="5"/>
      <c r="Z7" s="5"/>
      <c r="AA7" s="5"/>
      <c r="AB7" s="6"/>
      <c r="AC7" s="1"/>
      <c r="AD7" s="1"/>
    </row>
    <row r="8" spans="1:30" x14ac:dyDescent="0.2">
      <c r="A8" s="1"/>
      <c r="B8" s="42">
        <v>2002</v>
      </c>
      <c r="C8" s="43" t="s">
        <v>11</v>
      </c>
      <c r="D8" s="56">
        <v>998655</v>
      </c>
      <c r="E8" s="32">
        <v>384216</v>
      </c>
      <c r="F8" s="57">
        <v>4861439</v>
      </c>
      <c r="G8" s="132">
        <f t="shared" si="0"/>
        <v>6244310</v>
      </c>
      <c r="H8" s="97"/>
      <c r="I8" s="5"/>
      <c r="J8" s="5"/>
      <c r="K8" s="5"/>
      <c r="L8" s="5"/>
      <c r="M8" s="5"/>
      <c r="N8" s="5"/>
      <c r="O8" s="5"/>
      <c r="P8" s="5"/>
      <c r="Q8" s="5"/>
      <c r="R8" s="5"/>
      <c r="S8" s="5"/>
      <c r="T8" s="5"/>
      <c r="U8" s="5"/>
      <c r="V8" s="5"/>
      <c r="W8" s="5"/>
      <c r="X8" s="5"/>
      <c r="Y8" s="5"/>
      <c r="Z8" s="5"/>
      <c r="AA8" s="5"/>
      <c r="AB8" s="6"/>
      <c r="AC8" s="1"/>
      <c r="AD8" s="1"/>
    </row>
    <row r="9" spans="1:30" x14ac:dyDescent="0.2">
      <c r="A9" s="1"/>
      <c r="B9" s="42">
        <v>2003</v>
      </c>
      <c r="C9" s="43" t="s">
        <v>11</v>
      </c>
      <c r="D9" s="56">
        <v>1010701</v>
      </c>
      <c r="E9" s="32">
        <v>462609</v>
      </c>
      <c r="F9" s="57">
        <v>5794971</v>
      </c>
      <c r="G9" s="132">
        <f t="shared" si="0"/>
        <v>7268281</v>
      </c>
      <c r="H9" s="97"/>
      <c r="I9" s="5"/>
      <c r="J9" s="5"/>
      <c r="K9" s="5"/>
      <c r="L9" s="5"/>
      <c r="M9" s="5"/>
      <c r="N9" s="5"/>
      <c r="O9" s="5"/>
      <c r="P9" s="5"/>
      <c r="Q9" s="5"/>
      <c r="R9" s="5"/>
      <c r="S9" s="5"/>
      <c r="T9" s="5"/>
      <c r="U9" s="5"/>
      <c r="V9" s="5"/>
      <c r="W9" s="5"/>
      <c r="X9" s="5"/>
      <c r="Y9" s="5"/>
      <c r="Z9" s="5"/>
      <c r="AA9" s="5"/>
      <c r="AB9" s="6"/>
      <c r="AC9" s="1"/>
      <c r="AD9" s="1"/>
    </row>
    <row r="10" spans="1:30" x14ac:dyDescent="0.2">
      <c r="A10" s="1"/>
      <c r="B10" s="42">
        <v>2004</v>
      </c>
      <c r="C10" s="43" t="s">
        <v>11</v>
      </c>
      <c r="D10" s="56">
        <v>1092407</v>
      </c>
      <c r="E10" s="32">
        <v>524246</v>
      </c>
      <c r="F10" s="57">
        <v>7644732</v>
      </c>
      <c r="G10" s="132">
        <f t="shared" si="0"/>
        <v>9261385</v>
      </c>
      <c r="H10" s="97"/>
      <c r="I10" s="5"/>
      <c r="J10" s="5"/>
      <c r="K10" s="5"/>
      <c r="L10" s="5"/>
      <c r="M10" s="5"/>
      <c r="N10" s="5"/>
      <c r="O10" s="5"/>
      <c r="P10" s="5"/>
      <c r="Q10" s="5"/>
      <c r="R10" s="5"/>
      <c r="S10" s="5"/>
      <c r="T10" s="5"/>
      <c r="U10" s="5"/>
      <c r="V10" s="5"/>
      <c r="W10" s="5"/>
      <c r="X10" s="5"/>
      <c r="Y10" s="5"/>
      <c r="Z10" s="5"/>
      <c r="AA10" s="5"/>
      <c r="AB10" s="6"/>
      <c r="AC10" s="1"/>
      <c r="AD10" s="1"/>
    </row>
    <row r="11" spans="1:30" x14ac:dyDescent="0.2">
      <c r="A11" s="1"/>
      <c r="B11" s="42">
        <v>2005</v>
      </c>
      <c r="C11" s="43" t="s">
        <v>11</v>
      </c>
      <c r="D11" s="56">
        <v>1596004</v>
      </c>
      <c r="E11" s="32">
        <v>335455</v>
      </c>
      <c r="F11" s="57">
        <v>8638113</v>
      </c>
      <c r="G11" s="132">
        <f t="shared" si="0"/>
        <v>10569572</v>
      </c>
      <c r="H11" s="97"/>
      <c r="I11" s="7"/>
      <c r="J11" s="7"/>
      <c r="K11" s="7"/>
      <c r="L11" s="7"/>
      <c r="M11" s="7"/>
      <c r="N11" s="7"/>
      <c r="O11" s="7"/>
      <c r="P11" s="7"/>
      <c r="Q11" s="7"/>
      <c r="R11" s="7"/>
      <c r="S11" s="7"/>
      <c r="T11" s="7"/>
      <c r="U11" s="7"/>
      <c r="V11" s="7"/>
      <c r="W11" s="7"/>
      <c r="X11" s="7"/>
      <c r="Y11" s="7"/>
      <c r="Z11" s="7"/>
      <c r="AA11" s="7"/>
      <c r="AB11" s="7"/>
      <c r="AC11" s="1"/>
      <c r="AD11" s="1"/>
    </row>
    <row r="12" spans="1:30" x14ac:dyDescent="0.2">
      <c r="A12" s="1"/>
      <c r="B12" s="42">
        <v>2006</v>
      </c>
      <c r="C12" s="43" t="s">
        <v>11</v>
      </c>
      <c r="D12" s="56">
        <v>1795548</v>
      </c>
      <c r="E12" s="32">
        <v>848676</v>
      </c>
      <c r="F12" s="57">
        <v>9806577</v>
      </c>
      <c r="G12" s="132">
        <f t="shared" si="0"/>
        <v>12450801</v>
      </c>
      <c r="H12" s="97"/>
      <c r="I12" s="7"/>
      <c r="J12" s="7"/>
      <c r="K12" s="7"/>
      <c r="L12" s="7"/>
      <c r="M12" s="7"/>
      <c r="N12" s="7"/>
      <c r="O12" s="7"/>
      <c r="P12" s="7"/>
      <c r="Q12" s="7"/>
      <c r="R12" s="7"/>
      <c r="S12" s="7"/>
      <c r="T12" s="7"/>
      <c r="U12" s="7"/>
      <c r="V12" s="7"/>
      <c r="W12" s="7"/>
      <c r="X12" s="7"/>
      <c r="Y12" s="7"/>
      <c r="Z12" s="7"/>
      <c r="AA12" s="7"/>
      <c r="AB12" s="7"/>
      <c r="AC12" s="1"/>
      <c r="AD12" s="1"/>
    </row>
    <row r="13" spans="1:30" x14ac:dyDescent="0.2">
      <c r="A13" s="47"/>
      <c r="B13" s="42">
        <v>2007</v>
      </c>
      <c r="C13" s="43" t="s">
        <v>11</v>
      </c>
      <c r="D13" s="56">
        <v>2518258</v>
      </c>
      <c r="E13" s="32">
        <v>1004908</v>
      </c>
      <c r="F13" s="57">
        <v>10432036</v>
      </c>
      <c r="G13" s="132">
        <f t="shared" si="0"/>
        <v>13955202</v>
      </c>
      <c r="H13" s="97"/>
      <c r="I13" s="8"/>
      <c r="J13" s="8"/>
      <c r="K13" s="8"/>
      <c r="L13" s="8"/>
      <c r="M13" s="8"/>
      <c r="N13" s="8"/>
      <c r="O13" s="8"/>
      <c r="P13" s="8"/>
      <c r="Q13" s="8"/>
      <c r="R13" s="8"/>
      <c r="S13" s="8"/>
      <c r="T13" s="8"/>
      <c r="U13" s="8"/>
      <c r="V13" s="8"/>
      <c r="W13" s="8"/>
      <c r="X13" s="8"/>
      <c r="Y13" s="8"/>
      <c r="Z13" s="8"/>
      <c r="AA13" s="8"/>
      <c r="AB13" s="8"/>
      <c r="AC13" s="1"/>
      <c r="AD13" s="1"/>
    </row>
    <row r="14" spans="1:30" x14ac:dyDescent="0.2">
      <c r="A14" s="47"/>
      <c r="B14" s="42">
        <v>2008</v>
      </c>
      <c r="C14" s="43" t="s">
        <v>11</v>
      </c>
      <c r="D14" s="56">
        <v>2806967</v>
      </c>
      <c r="E14" s="32">
        <v>1226711</v>
      </c>
      <c r="F14" s="57">
        <v>10762915</v>
      </c>
      <c r="G14" s="132">
        <f t="shared" si="0"/>
        <v>14796593</v>
      </c>
      <c r="H14" s="97"/>
      <c r="I14" s="8"/>
      <c r="J14" s="8"/>
      <c r="K14" s="8"/>
      <c r="L14" s="8"/>
      <c r="M14" s="8"/>
      <c r="N14" s="8"/>
      <c r="O14" s="8"/>
      <c r="P14" s="8"/>
      <c r="Q14" s="8"/>
      <c r="R14" s="8"/>
      <c r="S14" s="8"/>
      <c r="T14" s="8"/>
      <c r="U14" s="8"/>
      <c r="V14" s="8"/>
      <c r="W14" s="8"/>
      <c r="X14" s="8"/>
      <c r="Y14" s="8"/>
      <c r="Z14" s="8"/>
      <c r="AA14" s="8"/>
      <c r="AB14" s="8"/>
      <c r="AC14" s="1"/>
      <c r="AD14" s="1"/>
    </row>
    <row r="15" spans="1:30" x14ac:dyDescent="0.2">
      <c r="A15" s="47"/>
      <c r="B15" s="42">
        <v>2009</v>
      </c>
      <c r="C15" s="43" t="s">
        <v>11</v>
      </c>
      <c r="D15" s="56">
        <v>3092045</v>
      </c>
      <c r="E15" s="32">
        <v>1425155</v>
      </c>
      <c r="F15" s="57">
        <v>11933023</v>
      </c>
      <c r="G15" s="132">
        <f t="shared" si="0"/>
        <v>16450223</v>
      </c>
      <c r="H15" s="97"/>
      <c r="I15" s="8"/>
      <c r="J15" s="8"/>
      <c r="K15" s="8"/>
      <c r="L15" s="8"/>
      <c r="M15" s="8"/>
      <c r="N15" s="8"/>
      <c r="O15" s="8"/>
      <c r="P15" s="8"/>
      <c r="Q15" s="8"/>
      <c r="R15" s="8"/>
      <c r="S15" s="8"/>
      <c r="T15" s="8"/>
      <c r="U15" s="8"/>
      <c r="V15" s="8"/>
      <c r="W15" s="8"/>
      <c r="X15" s="8"/>
      <c r="Y15" s="8"/>
      <c r="Z15" s="8"/>
      <c r="AA15" s="8"/>
      <c r="AB15" s="8"/>
      <c r="AC15" s="1"/>
      <c r="AD15" s="1"/>
    </row>
    <row r="16" spans="1:30" x14ac:dyDescent="0.2">
      <c r="A16" s="47"/>
      <c r="B16" s="42">
        <v>2010</v>
      </c>
      <c r="C16" s="43" t="s">
        <v>11</v>
      </c>
      <c r="D16" s="56">
        <f>+D39</f>
        <v>4089624</v>
      </c>
      <c r="E16" s="32">
        <f>+E39</f>
        <v>1696781</v>
      </c>
      <c r="F16" s="57">
        <f>+F39</f>
        <v>14065837</v>
      </c>
      <c r="G16" s="132">
        <f t="shared" si="0"/>
        <v>19852242</v>
      </c>
      <c r="H16" s="97"/>
      <c r="I16" s="8"/>
      <c r="J16" s="8"/>
      <c r="K16" s="8"/>
      <c r="L16" s="8"/>
      <c r="M16" s="8"/>
      <c r="N16" s="8"/>
      <c r="O16" s="8"/>
      <c r="P16" s="8"/>
      <c r="Q16" s="8"/>
      <c r="R16" s="8"/>
      <c r="S16" s="8"/>
      <c r="T16" s="8"/>
      <c r="U16" s="8"/>
      <c r="V16" s="8"/>
      <c r="W16" s="8"/>
      <c r="X16" s="8"/>
      <c r="Y16" s="8"/>
      <c r="Z16" s="8"/>
      <c r="AA16" s="8"/>
      <c r="AB16" s="8"/>
      <c r="AC16" s="1"/>
      <c r="AD16" s="1"/>
    </row>
    <row r="17" spans="1:30" x14ac:dyDescent="0.2">
      <c r="A17" s="47"/>
      <c r="B17" s="42">
        <v>2011</v>
      </c>
      <c r="C17" s="43" t="s">
        <v>11</v>
      </c>
      <c r="D17" s="56">
        <f>+D51</f>
        <v>4277403</v>
      </c>
      <c r="E17" s="32">
        <f>+E51</f>
        <v>2152278</v>
      </c>
      <c r="F17" s="57">
        <f>+F51</f>
        <v>15885567</v>
      </c>
      <c r="G17" s="132">
        <f t="shared" si="0"/>
        <v>22315248</v>
      </c>
      <c r="H17" s="97"/>
      <c r="I17" s="8"/>
      <c r="J17" s="8"/>
      <c r="K17" s="8"/>
      <c r="L17" s="8"/>
      <c r="M17" s="8"/>
      <c r="N17" s="8"/>
      <c r="O17" s="8"/>
      <c r="P17" s="8"/>
      <c r="Q17" s="8"/>
      <c r="R17" s="8"/>
      <c r="S17" s="8"/>
      <c r="T17" s="8"/>
      <c r="U17" s="8"/>
      <c r="V17" s="8"/>
      <c r="W17" s="8"/>
      <c r="X17" s="8"/>
      <c r="Y17" s="8"/>
      <c r="Z17" s="8"/>
      <c r="AA17" s="8"/>
      <c r="AB17" s="8"/>
      <c r="AC17" s="1"/>
      <c r="AD17" s="1"/>
    </row>
    <row r="18" spans="1:30" x14ac:dyDescent="0.2">
      <c r="A18" s="47"/>
      <c r="B18" s="42">
        <v>2012</v>
      </c>
      <c r="C18" s="43" t="s">
        <v>11</v>
      </c>
      <c r="D18" s="56">
        <f>+D63</f>
        <v>4428622</v>
      </c>
      <c r="E18" s="32">
        <f>+E63</f>
        <v>2229094</v>
      </c>
      <c r="F18" s="57">
        <f>+F63</f>
        <v>17283257</v>
      </c>
      <c r="G18" s="132">
        <f t="shared" si="0"/>
        <v>23940973</v>
      </c>
      <c r="H18" s="97"/>
      <c r="I18" s="8"/>
      <c r="J18" s="8"/>
      <c r="K18" s="8"/>
      <c r="L18" s="8"/>
      <c r="M18" s="8"/>
      <c r="N18" s="8"/>
      <c r="O18" s="8"/>
      <c r="P18" s="8"/>
      <c r="Q18" s="8"/>
      <c r="R18" s="8"/>
      <c r="S18" s="8"/>
      <c r="T18" s="8"/>
      <c r="U18" s="8"/>
      <c r="V18" s="8"/>
      <c r="W18" s="8"/>
      <c r="X18" s="8"/>
      <c r="Y18" s="8"/>
      <c r="Z18" s="8"/>
      <c r="AA18" s="8"/>
      <c r="AB18" s="8"/>
      <c r="AC18" s="1"/>
      <c r="AD18" s="1"/>
    </row>
    <row r="19" spans="1:30" x14ac:dyDescent="0.2">
      <c r="A19" s="47"/>
      <c r="B19" s="42">
        <v>2013</v>
      </c>
      <c r="C19" s="43" t="s">
        <v>11</v>
      </c>
      <c r="D19" s="56">
        <f>+D75</f>
        <v>4864169</v>
      </c>
      <c r="E19" s="32">
        <f>+E75</f>
        <v>2333458</v>
      </c>
      <c r="F19" s="57">
        <f>+F75</f>
        <v>16463712</v>
      </c>
      <c r="G19" s="132">
        <f t="shared" si="0"/>
        <v>23661339</v>
      </c>
      <c r="H19" s="97"/>
      <c r="I19" s="8"/>
      <c r="J19" s="8"/>
      <c r="K19" s="8"/>
      <c r="L19" s="8"/>
      <c r="M19" s="8"/>
      <c r="N19" s="8"/>
      <c r="O19" s="8"/>
      <c r="P19" s="8"/>
      <c r="Q19" s="8"/>
      <c r="R19" s="8"/>
      <c r="S19" s="8"/>
      <c r="T19" s="8"/>
      <c r="U19" s="8"/>
      <c r="V19" s="8"/>
      <c r="W19" s="8"/>
      <c r="X19" s="8"/>
      <c r="Y19" s="8"/>
      <c r="Z19" s="8"/>
      <c r="AA19" s="8"/>
      <c r="AB19" s="8"/>
      <c r="AC19" s="1"/>
      <c r="AD19" s="1"/>
    </row>
    <row r="20" spans="1:30" x14ac:dyDescent="0.2">
      <c r="A20" s="47"/>
      <c r="B20" s="42">
        <v>2014</v>
      </c>
      <c r="C20" s="43" t="s">
        <v>11</v>
      </c>
      <c r="D20" s="56">
        <f>+D87</f>
        <v>5251752</v>
      </c>
      <c r="E20" s="32">
        <f>+E87</f>
        <v>2353262</v>
      </c>
      <c r="F20" s="57">
        <f>+F87</f>
        <v>16075704</v>
      </c>
      <c r="G20" s="132">
        <f t="shared" si="0"/>
        <v>23680718</v>
      </c>
      <c r="H20" s="97"/>
      <c r="I20" s="8"/>
      <c r="J20" s="8"/>
      <c r="K20" s="8"/>
      <c r="L20" s="8"/>
      <c r="M20" s="8"/>
      <c r="N20" s="8"/>
      <c r="O20" s="8"/>
      <c r="P20" s="8"/>
      <c r="Q20" s="8"/>
      <c r="R20" s="8"/>
      <c r="S20" s="8"/>
      <c r="T20" s="8"/>
      <c r="U20" s="8"/>
      <c r="V20" s="8"/>
      <c r="W20" s="8"/>
      <c r="X20" s="8"/>
      <c r="Y20" s="8"/>
      <c r="Z20" s="8"/>
      <c r="AA20" s="8"/>
      <c r="AB20" s="8"/>
      <c r="AC20" s="1"/>
      <c r="AD20" s="1"/>
    </row>
    <row r="21" spans="1:30" x14ac:dyDescent="0.2">
      <c r="A21" s="47"/>
      <c r="B21" s="42">
        <v>2015</v>
      </c>
      <c r="C21" s="43" t="s">
        <v>11</v>
      </c>
      <c r="D21" s="56">
        <f>+D99</f>
        <v>5645806</v>
      </c>
      <c r="E21" s="32">
        <f>+E99</f>
        <v>2292693</v>
      </c>
      <c r="F21" s="57">
        <f>+F99</f>
        <v>15267854</v>
      </c>
      <c r="G21" s="132">
        <f t="shared" si="0"/>
        <v>23206353</v>
      </c>
      <c r="H21" s="97"/>
      <c r="I21" s="8"/>
      <c r="J21" s="8"/>
      <c r="K21" s="8"/>
      <c r="L21" s="8"/>
      <c r="M21" s="8"/>
      <c r="N21" s="8"/>
      <c r="O21" s="8"/>
      <c r="P21" s="8"/>
      <c r="Q21" s="8"/>
      <c r="R21" s="8"/>
      <c r="S21" s="8"/>
      <c r="T21" s="8"/>
      <c r="U21" s="8"/>
      <c r="V21" s="8"/>
      <c r="W21" s="8"/>
      <c r="X21" s="8"/>
      <c r="Y21" s="8"/>
      <c r="Z21" s="8"/>
      <c r="AA21" s="8"/>
      <c r="AB21" s="8"/>
      <c r="AC21" s="1"/>
      <c r="AD21" s="1"/>
    </row>
    <row r="22" spans="1:30" x14ac:dyDescent="0.2">
      <c r="A22" s="47"/>
      <c r="B22" s="42">
        <v>2016</v>
      </c>
      <c r="C22" s="43" t="s">
        <v>11</v>
      </c>
      <c r="D22" s="56">
        <f>+D111</f>
        <v>6642249</v>
      </c>
      <c r="E22" s="32">
        <f>+E111</f>
        <v>2265541</v>
      </c>
      <c r="F22" s="57">
        <f>+F111</f>
        <v>14394813</v>
      </c>
      <c r="G22" s="132">
        <f>SUM(D22:F22)</f>
        <v>23302603</v>
      </c>
      <c r="H22" s="97"/>
      <c r="I22" s="8"/>
      <c r="J22" s="8"/>
      <c r="K22" s="8"/>
      <c r="L22" s="8"/>
      <c r="M22" s="8"/>
      <c r="N22" s="8"/>
      <c r="O22" s="8"/>
      <c r="P22" s="8"/>
      <c r="Q22" s="8"/>
      <c r="R22" s="8"/>
      <c r="S22" s="8"/>
      <c r="T22" s="8"/>
      <c r="U22" s="8"/>
      <c r="V22" s="8"/>
      <c r="W22" s="8"/>
      <c r="X22" s="8"/>
      <c r="Y22" s="8"/>
      <c r="Z22" s="8"/>
      <c r="AA22" s="8"/>
      <c r="AB22" s="8"/>
      <c r="AC22" s="1"/>
      <c r="AD22" s="1"/>
    </row>
    <row r="23" spans="1:30" x14ac:dyDescent="0.2">
      <c r="A23" s="47"/>
      <c r="B23" s="42">
        <v>2017</v>
      </c>
      <c r="C23" s="43" t="s">
        <v>11</v>
      </c>
      <c r="D23" s="56">
        <f>+D123</f>
        <v>7838742</v>
      </c>
      <c r="E23" s="32">
        <f t="shared" ref="E23:F23" si="1">+E123</f>
        <v>2273636</v>
      </c>
      <c r="F23" s="57">
        <f t="shared" si="1"/>
        <v>12900769</v>
      </c>
      <c r="G23" s="132">
        <f t="shared" ref="G23:G25" si="2">SUM(D23:F23)</f>
        <v>23013147</v>
      </c>
      <c r="H23" s="97"/>
      <c r="I23" s="8"/>
      <c r="J23" s="8"/>
      <c r="K23" s="8"/>
      <c r="L23" s="8"/>
      <c r="M23" s="8"/>
      <c r="N23" s="8"/>
      <c r="O23" s="8"/>
      <c r="P23" s="8"/>
      <c r="Q23" s="8"/>
      <c r="R23" s="8"/>
      <c r="S23" s="8"/>
      <c r="T23" s="8"/>
      <c r="U23" s="8"/>
      <c r="V23" s="8"/>
      <c r="W23" s="8"/>
      <c r="X23" s="8"/>
      <c r="Y23" s="8"/>
      <c r="Z23" s="8"/>
      <c r="AA23" s="8"/>
      <c r="AB23" s="8"/>
      <c r="AC23" s="1"/>
      <c r="AD23" s="1"/>
    </row>
    <row r="24" spans="1:30" ht="13.15" customHeight="1" x14ac:dyDescent="0.2">
      <c r="A24" s="47"/>
      <c r="B24" s="42">
        <v>2018</v>
      </c>
      <c r="C24" s="43" t="s">
        <v>11</v>
      </c>
      <c r="D24" s="56">
        <f>+D135</f>
        <v>9708139</v>
      </c>
      <c r="E24" s="32">
        <f t="shared" ref="E24:F24" si="3">+E135</f>
        <v>2560927</v>
      </c>
      <c r="F24" s="57">
        <f t="shared" si="3"/>
        <v>12909915</v>
      </c>
      <c r="G24" s="132">
        <f t="shared" si="2"/>
        <v>25178981</v>
      </c>
      <c r="H24" s="97"/>
      <c r="I24" s="8"/>
      <c r="J24" s="8"/>
      <c r="K24" s="8"/>
      <c r="L24" s="8"/>
      <c r="M24" s="8"/>
      <c r="N24" s="8"/>
      <c r="O24" s="8"/>
      <c r="P24" s="8"/>
      <c r="Q24" s="8"/>
      <c r="R24" s="8"/>
      <c r="S24" s="8"/>
      <c r="T24" s="8"/>
      <c r="U24" s="8"/>
      <c r="V24" s="8"/>
      <c r="W24" s="8"/>
      <c r="X24" s="8"/>
      <c r="Y24" s="8"/>
      <c r="Z24" s="8"/>
      <c r="AA24" s="8"/>
      <c r="AB24" s="8"/>
      <c r="AC24" s="1"/>
      <c r="AD24" s="1"/>
    </row>
    <row r="25" spans="1:30" ht="13.15" customHeight="1" x14ac:dyDescent="0.2">
      <c r="A25" s="47"/>
      <c r="B25" s="42">
        <v>2019</v>
      </c>
      <c r="C25" s="43" t="s">
        <v>11</v>
      </c>
      <c r="D25" s="32">
        <f>+D147</f>
        <v>10945744</v>
      </c>
      <c r="E25" s="32">
        <f t="shared" ref="E25:F25" si="4">+E147</f>
        <v>2684650</v>
      </c>
      <c r="F25" s="57">
        <f t="shared" si="4"/>
        <v>11421274</v>
      </c>
      <c r="G25" s="132">
        <f t="shared" si="2"/>
        <v>25051668</v>
      </c>
      <c r="H25" s="97"/>
      <c r="I25" s="8"/>
      <c r="J25" s="8"/>
      <c r="K25" s="8"/>
      <c r="L25" s="8"/>
      <c r="M25" s="8"/>
      <c r="N25" s="8"/>
      <c r="O25" s="8"/>
      <c r="P25" s="8"/>
      <c r="Q25" s="8"/>
      <c r="R25" s="8"/>
      <c r="S25" s="8"/>
      <c r="T25" s="8"/>
      <c r="U25" s="8"/>
      <c r="V25" s="8"/>
      <c r="W25" s="8"/>
      <c r="X25" s="8"/>
      <c r="Y25" s="8"/>
      <c r="Z25" s="8"/>
      <c r="AA25" s="8"/>
      <c r="AB25" s="8"/>
      <c r="AC25" s="1"/>
      <c r="AD25" s="1"/>
    </row>
    <row r="26" spans="1:30" ht="13.15" customHeight="1" thickBot="1" x14ac:dyDescent="0.25">
      <c r="A26" s="47"/>
      <c r="B26" s="44">
        <v>2020</v>
      </c>
      <c r="C26" s="45" t="s">
        <v>73</v>
      </c>
      <c r="D26" s="58">
        <f>+D159</f>
        <v>11911060</v>
      </c>
      <c r="E26" s="59">
        <f t="shared" ref="E26:F26" si="5">+E159</f>
        <v>3184895</v>
      </c>
      <c r="F26" s="60">
        <f t="shared" si="5"/>
        <v>9972294</v>
      </c>
      <c r="G26" s="133">
        <f t="shared" ref="G26" si="6">SUM(D26:F26)</f>
        <v>25068249</v>
      </c>
      <c r="H26" s="97"/>
      <c r="I26" s="8"/>
      <c r="J26" s="8"/>
      <c r="K26" s="8"/>
      <c r="L26" s="8"/>
      <c r="M26" s="8"/>
      <c r="N26" s="8"/>
      <c r="O26" s="8"/>
      <c r="P26" s="8"/>
      <c r="Q26" s="8"/>
      <c r="R26" s="8"/>
      <c r="S26" s="8"/>
      <c r="T26" s="8"/>
      <c r="U26" s="8"/>
      <c r="V26" s="8"/>
      <c r="W26" s="8"/>
      <c r="X26" s="8"/>
      <c r="Y26" s="8"/>
      <c r="Z26" s="8"/>
      <c r="AA26" s="8"/>
      <c r="AB26" s="8"/>
      <c r="AC26" s="1"/>
      <c r="AD26" s="1"/>
    </row>
    <row r="27" spans="1:30" ht="48.75" thickBot="1" x14ac:dyDescent="0.25">
      <c r="A27" s="1"/>
      <c r="B27" s="175" t="s">
        <v>13</v>
      </c>
      <c r="C27" s="176" t="s">
        <v>19</v>
      </c>
      <c r="D27" s="177" t="s">
        <v>34</v>
      </c>
      <c r="E27" s="178" t="s">
        <v>35</v>
      </c>
      <c r="F27" s="182" t="s">
        <v>36</v>
      </c>
      <c r="G27" s="182" t="s">
        <v>71</v>
      </c>
      <c r="H27" s="97"/>
      <c r="I27" s="5"/>
      <c r="J27" s="5"/>
      <c r="K27" s="5"/>
      <c r="L27" s="5"/>
      <c r="M27" s="5"/>
      <c r="N27" s="5"/>
      <c r="O27" s="5"/>
      <c r="P27" s="5"/>
      <c r="Q27" s="5"/>
      <c r="R27" s="5"/>
      <c r="S27" s="5"/>
      <c r="T27" s="5"/>
      <c r="U27" s="5"/>
      <c r="V27" s="5"/>
      <c r="W27" s="5"/>
      <c r="X27" s="5"/>
      <c r="Y27" s="5"/>
      <c r="Z27" s="5"/>
      <c r="AA27" s="5"/>
      <c r="AB27" s="6"/>
      <c r="AC27" s="1"/>
      <c r="AD27" s="1"/>
    </row>
    <row r="28" spans="1:30" x14ac:dyDescent="0.2">
      <c r="A28" s="1"/>
      <c r="B28" s="52">
        <v>2010</v>
      </c>
      <c r="C28" s="41" t="s">
        <v>1</v>
      </c>
      <c r="D28" s="54">
        <v>3135047</v>
      </c>
      <c r="E28" s="54">
        <v>1438504</v>
      </c>
      <c r="F28" s="55">
        <v>11956371</v>
      </c>
      <c r="G28" s="131">
        <f t="shared" ref="G28:G91" si="7">SUM(D28:F28)</f>
        <v>16529922</v>
      </c>
      <c r="H28" s="97"/>
      <c r="I28" s="10"/>
      <c r="J28" s="10"/>
      <c r="K28" s="10"/>
      <c r="L28" s="10"/>
      <c r="M28" s="10"/>
      <c r="N28" s="10"/>
      <c r="O28" s="10"/>
      <c r="P28" s="10"/>
      <c r="Q28" s="10"/>
      <c r="R28" s="10"/>
      <c r="S28" s="10"/>
      <c r="T28" s="10"/>
      <c r="U28" s="10"/>
      <c r="V28" s="10"/>
      <c r="W28" s="10"/>
      <c r="X28" s="10"/>
      <c r="Y28" s="10"/>
      <c r="Z28" s="10"/>
      <c r="AA28" s="10"/>
      <c r="AB28" s="10"/>
      <c r="AC28" s="1"/>
      <c r="AD28" s="1"/>
    </row>
    <row r="29" spans="1:30" x14ac:dyDescent="0.2">
      <c r="A29" s="1"/>
      <c r="B29" s="50"/>
      <c r="C29" s="43" t="s">
        <v>33</v>
      </c>
      <c r="D29" s="32">
        <v>3209795</v>
      </c>
      <c r="E29" s="32">
        <v>1412733</v>
      </c>
      <c r="F29" s="57">
        <v>11961948</v>
      </c>
      <c r="G29" s="132">
        <f t="shared" si="7"/>
        <v>16584476</v>
      </c>
      <c r="H29" s="97"/>
      <c r="I29" s="10"/>
      <c r="J29" s="10"/>
      <c r="K29" s="10"/>
      <c r="L29" s="10"/>
      <c r="M29" s="10"/>
      <c r="N29" s="10"/>
      <c r="O29" s="10"/>
      <c r="P29" s="10"/>
      <c r="Q29" s="10"/>
      <c r="R29" s="10"/>
      <c r="S29" s="10"/>
      <c r="T29" s="10"/>
      <c r="U29" s="10"/>
      <c r="V29" s="10"/>
      <c r="W29" s="10"/>
      <c r="X29" s="10"/>
      <c r="Y29" s="10"/>
      <c r="Z29" s="10"/>
      <c r="AA29" s="10"/>
      <c r="AB29" s="10"/>
      <c r="AC29" s="1"/>
      <c r="AD29" s="1"/>
    </row>
    <row r="30" spans="1:30" x14ac:dyDescent="0.2">
      <c r="A30" s="1"/>
      <c r="B30" s="50"/>
      <c r="C30" s="43" t="s">
        <v>2</v>
      </c>
      <c r="D30" s="32">
        <v>3314299</v>
      </c>
      <c r="E30" s="32">
        <v>1505690</v>
      </c>
      <c r="F30" s="57">
        <v>12258585</v>
      </c>
      <c r="G30" s="132">
        <f t="shared" si="7"/>
        <v>17078574</v>
      </c>
      <c r="H30" s="97"/>
      <c r="I30" s="10"/>
      <c r="J30" s="10"/>
      <c r="K30" s="10"/>
      <c r="L30" s="10"/>
      <c r="M30" s="10"/>
      <c r="N30" s="10"/>
      <c r="O30" s="10"/>
      <c r="P30" s="10"/>
      <c r="Q30" s="10"/>
      <c r="R30" s="10"/>
      <c r="S30" s="10"/>
      <c r="T30" s="10"/>
      <c r="U30" s="10"/>
      <c r="V30" s="10"/>
      <c r="W30" s="10"/>
      <c r="X30" s="10"/>
      <c r="Y30" s="10"/>
      <c r="Z30" s="10"/>
      <c r="AA30" s="10"/>
      <c r="AB30" s="10"/>
      <c r="AC30" s="1"/>
      <c r="AD30" s="1"/>
    </row>
    <row r="31" spans="1:30" x14ac:dyDescent="0.2">
      <c r="A31" s="1"/>
      <c r="B31" s="50"/>
      <c r="C31" s="43" t="s">
        <v>3</v>
      </c>
      <c r="D31" s="32">
        <v>3401207</v>
      </c>
      <c r="E31" s="32">
        <v>1535531</v>
      </c>
      <c r="F31" s="57">
        <v>12186060</v>
      </c>
      <c r="G31" s="132">
        <f t="shared" si="7"/>
        <v>17122798</v>
      </c>
      <c r="H31" s="97"/>
      <c r="I31" s="10"/>
      <c r="J31" s="10"/>
      <c r="K31" s="10"/>
      <c r="L31" s="10"/>
      <c r="M31" s="10"/>
      <c r="N31" s="10"/>
      <c r="O31" s="10"/>
      <c r="P31" s="10"/>
      <c r="Q31" s="10"/>
      <c r="R31" s="10"/>
      <c r="S31" s="10"/>
      <c r="T31" s="10"/>
      <c r="U31" s="10"/>
      <c r="V31" s="10"/>
      <c r="W31" s="10"/>
      <c r="X31" s="10"/>
      <c r="Y31" s="10"/>
      <c r="Z31" s="10"/>
      <c r="AA31" s="10"/>
      <c r="AB31" s="10"/>
      <c r="AC31" s="1"/>
      <c r="AD31" s="1"/>
    </row>
    <row r="32" spans="1:30" x14ac:dyDescent="0.2">
      <c r="A32" s="1"/>
      <c r="B32" s="50"/>
      <c r="C32" s="43" t="s">
        <v>4</v>
      </c>
      <c r="D32" s="32">
        <v>3499320</v>
      </c>
      <c r="E32" s="32">
        <v>1520348</v>
      </c>
      <c r="F32" s="57">
        <v>12437023</v>
      </c>
      <c r="G32" s="132">
        <f t="shared" si="7"/>
        <v>17456691</v>
      </c>
      <c r="H32" s="97"/>
      <c r="I32" s="10"/>
      <c r="J32" s="10"/>
      <c r="K32" s="10"/>
      <c r="L32" s="10"/>
      <c r="M32" s="10"/>
      <c r="N32" s="10"/>
      <c r="O32" s="10"/>
      <c r="P32" s="10"/>
      <c r="Q32" s="10"/>
      <c r="R32" s="10"/>
      <c r="S32" s="10"/>
      <c r="T32" s="10"/>
      <c r="U32" s="10"/>
      <c r="V32" s="10"/>
      <c r="W32" s="10"/>
      <c r="X32" s="10"/>
      <c r="Y32" s="10"/>
      <c r="Z32" s="10"/>
      <c r="AA32" s="10"/>
      <c r="AB32" s="10"/>
      <c r="AC32" s="1"/>
      <c r="AD32" s="1"/>
    </row>
    <row r="33" spans="1:30" x14ac:dyDescent="0.2">
      <c r="A33" s="1"/>
      <c r="B33" s="50"/>
      <c r="C33" s="43" t="s">
        <v>5</v>
      </c>
      <c r="D33" s="32">
        <v>3585974</v>
      </c>
      <c r="E33" s="32">
        <v>1519921</v>
      </c>
      <c r="F33" s="57">
        <v>12454740</v>
      </c>
      <c r="G33" s="132">
        <f t="shared" si="7"/>
        <v>17560635</v>
      </c>
      <c r="H33" s="97"/>
      <c r="I33" s="10"/>
      <c r="J33" s="10"/>
      <c r="K33" s="10"/>
      <c r="L33" s="10"/>
      <c r="M33" s="10"/>
      <c r="N33" s="10"/>
      <c r="O33" s="10"/>
      <c r="P33" s="10"/>
      <c r="Q33" s="10"/>
      <c r="R33" s="10"/>
      <c r="S33" s="10"/>
      <c r="T33" s="10"/>
      <c r="U33" s="10"/>
      <c r="V33" s="10"/>
      <c r="W33" s="10"/>
      <c r="X33" s="10"/>
      <c r="Y33" s="10"/>
      <c r="Z33" s="10"/>
      <c r="AA33" s="10"/>
      <c r="AB33" s="10"/>
      <c r="AC33" s="1"/>
      <c r="AD33" s="1"/>
    </row>
    <row r="34" spans="1:30" x14ac:dyDescent="0.2">
      <c r="A34" s="1"/>
      <c r="B34" s="50"/>
      <c r="C34" s="43" t="s">
        <v>6</v>
      </c>
      <c r="D34" s="32">
        <v>3669689</v>
      </c>
      <c r="E34" s="32">
        <v>1547585</v>
      </c>
      <c r="F34" s="57">
        <v>12560865</v>
      </c>
      <c r="G34" s="132">
        <f t="shared" si="7"/>
        <v>17778139</v>
      </c>
      <c r="H34" s="97"/>
      <c r="I34" s="10"/>
      <c r="J34" s="10"/>
      <c r="K34" s="10"/>
      <c r="L34" s="10"/>
      <c r="M34" s="10"/>
      <c r="N34" s="10"/>
      <c r="O34" s="10"/>
      <c r="P34" s="10"/>
      <c r="Q34" s="10"/>
      <c r="R34" s="10"/>
      <c r="S34" s="10"/>
      <c r="T34" s="10"/>
      <c r="U34" s="10"/>
      <c r="V34" s="10"/>
      <c r="W34" s="10"/>
      <c r="X34" s="10"/>
      <c r="Y34" s="10"/>
      <c r="Z34" s="10"/>
      <c r="AA34" s="10"/>
      <c r="AB34" s="10"/>
      <c r="AC34" s="1"/>
      <c r="AD34" s="1"/>
    </row>
    <row r="35" spans="1:30" x14ac:dyDescent="0.2">
      <c r="A35" s="1"/>
      <c r="B35" s="50"/>
      <c r="C35" s="43" t="s">
        <v>7</v>
      </c>
      <c r="D35" s="32">
        <v>3734127</v>
      </c>
      <c r="E35" s="32">
        <v>1569254</v>
      </c>
      <c r="F35" s="57">
        <v>12917043</v>
      </c>
      <c r="G35" s="132">
        <f t="shared" si="7"/>
        <v>18220424</v>
      </c>
      <c r="H35" s="97"/>
      <c r="I35" s="10"/>
      <c r="J35" s="10"/>
      <c r="K35" s="10"/>
      <c r="L35" s="10"/>
      <c r="M35" s="10"/>
      <c r="N35" s="10"/>
      <c r="O35" s="10"/>
      <c r="P35" s="10"/>
      <c r="Q35" s="10"/>
      <c r="R35" s="10"/>
      <c r="S35" s="10"/>
      <c r="T35" s="10"/>
      <c r="U35" s="10"/>
      <c r="V35" s="10"/>
      <c r="W35" s="10"/>
      <c r="X35" s="10"/>
      <c r="Y35" s="10"/>
      <c r="Z35" s="10"/>
      <c r="AA35" s="10"/>
      <c r="AB35" s="10"/>
      <c r="AC35" s="1"/>
      <c r="AD35" s="1"/>
    </row>
    <row r="36" spans="1:30" x14ac:dyDescent="0.2">
      <c r="A36" s="1"/>
      <c r="B36" s="50"/>
      <c r="C36" s="43" t="s">
        <v>8</v>
      </c>
      <c r="D36" s="32">
        <v>3790925</v>
      </c>
      <c r="E36" s="32">
        <v>1589501</v>
      </c>
      <c r="F36" s="57">
        <v>12930003</v>
      </c>
      <c r="G36" s="132">
        <f t="shared" si="7"/>
        <v>18310429</v>
      </c>
      <c r="H36" s="97"/>
      <c r="I36" s="10"/>
      <c r="J36" s="10"/>
      <c r="K36" s="10"/>
      <c r="L36" s="10"/>
      <c r="M36" s="10"/>
      <c r="N36" s="10"/>
      <c r="O36" s="10"/>
      <c r="P36" s="10"/>
      <c r="Q36" s="10"/>
      <c r="R36" s="10"/>
      <c r="S36" s="10"/>
      <c r="T36" s="10"/>
      <c r="U36" s="10"/>
      <c r="V36" s="10"/>
      <c r="W36" s="10"/>
      <c r="X36" s="10"/>
      <c r="Y36" s="10"/>
      <c r="Z36" s="10"/>
      <c r="AA36" s="10"/>
      <c r="AB36" s="10"/>
      <c r="AC36" s="1"/>
      <c r="AD36" s="1"/>
    </row>
    <row r="37" spans="1:30" x14ac:dyDescent="0.2">
      <c r="A37" s="1"/>
      <c r="B37" s="50"/>
      <c r="C37" s="43" t="s">
        <v>9</v>
      </c>
      <c r="D37" s="32">
        <v>3934625</v>
      </c>
      <c r="E37" s="32">
        <v>1628690</v>
      </c>
      <c r="F37" s="57">
        <v>13172232</v>
      </c>
      <c r="G37" s="132">
        <f t="shared" si="7"/>
        <v>18735547</v>
      </c>
      <c r="H37" s="97"/>
      <c r="I37" s="10"/>
      <c r="J37" s="10"/>
      <c r="K37" s="10"/>
      <c r="L37" s="10"/>
      <c r="M37" s="10"/>
      <c r="N37" s="10"/>
      <c r="O37" s="10"/>
      <c r="P37" s="10"/>
      <c r="Q37" s="10"/>
      <c r="R37" s="10"/>
      <c r="S37" s="10"/>
      <c r="T37" s="10"/>
      <c r="U37" s="10"/>
      <c r="V37" s="10"/>
      <c r="W37" s="10"/>
      <c r="X37" s="10"/>
      <c r="Y37" s="10"/>
      <c r="Z37" s="10"/>
      <c r="AA37" s="10"/>
      <c r="AB37" s="10"/>
      <c r="AC37" s="1"/>
      <c r="AD37" s="1"/>
    </row>
    <row r="38" spans="1:30" x14ac:dyDescent="0.2">
      <c r="A38" s="1"/>
      <c r="B38" s="50"/>
      <c r="C38" s="43" t="s">
        <v>10</v>
      </c>
      <c r="D38" s="32">
        <v>3963910</v>
      </c>
      <c r="E38" s="32">
        <v>1652830</v>
      </c>
      <c r="F38" s="57">
        <v>13247719</v>
      </c>
      <c r="G38" s="132">
        <f t="shared" si="7"/>
        <v>18864459</v>
      </c>
      <c r="H38" s="97"/>
      <c r="I38" s="10"/>
      <c r="J38" s="10"/>
      <c r="K38" s="10"/>
      <c r="L38" s="10"/>
      <c r="M38" s="10"/>
      <c r="N38" s="10"/>
      <c r="O38" s="10"/>
      <c r="P38" s="10"/>
      <c r="Q38" s="10"/>
      <c r="R38" s="10"/>
      <c r="S38" s="10"/>
      <c r="T38" s="10"/>
      <c r="U38" s="10"/>
      <c r="V38" s="10"/>
      <c r="W38" s="10"/>
      <c r="X38" s="10"/>
      <c r="Y38" s="10"/>
      <c r="Z38" s="10"/>
      <c r="AA38" s="10"/>
      <c r="AB38" s="10"/>
      <c r="AC38" s="1"/>
      <c r="AD38" s="1"/>
    </row>
    <row r="39" spans="1:30" ht="13.5" thickBot="1" x14ac:dyDescent="0.25">
      <c r="A39" s="1"/>
      <c r="B39" s="51"/>
      <c r="C39" s="45" t="s">
        <v>11</v>
      </c>
      <c r="D39" s="59">
        <v>4089624</v>
      </c>
      <c r="E39" s="59">
        <v>1696781</v>
      </c>
      <c r="F39" s="60">
        <v>14065837</v>
      </c>
      <c r="G39" s="133">
        <f t="shared" si="7"/>
        <v>19852242</v>
      </c>
      <c r="H39" s="97"/>
      <c r="I39" s="10"/>
      <c r="J39" s="10"/>
      <c r="K39" s="10"/>
      <c r="L39" s="10"/>
      <c r="M39" s="10"/>
      <c r="N39" s="10"/>
      <c r="O39" s="10"/>
      <c r="P39" s="10"/>
      <c r="Q39" s="10"/>
      <c r="R39" s="10"/>
      <c r="S39" s="10"/>
      <c r="T39" s="10"/>
      <c r="U39" s="10"/>
      <c r="V39" s="10"/>
      <c r="W39" s="10"/>
      <c r="X39" s="10"/>
      <c r="Y39" s="10"/>
      <c r="Z39" s="10"/>
      <c r="AA39" s="10"/>
      <c r="AB39" s="10"/>
      <c r="AC39" s="1"/>
      <c r="AD39" s="1"/>
    </row>
    <row r="40" spans="1:30" x14ac:dyDescent="0.2">
      <c r="A40" s="1"/>
      <c r="B40" s="52">
        <v>2011</v>
      </c>
      <c r="C40" s="43" t="s">
        <v>1</v>
      </c>
      <c r="D40" s="53">
        <v>3863451</v>
      </c>
      <c r="E40" s="54">
        <v>1973671</v>
      </c>
      <c r="F40" s="55">
        <v>14094930</v>
      </c>
      <c r="G40" s="131">
        <f t="shared" si="7"/>
        <v>19932052</v>
      </c>
      <c r="H40" s="97"/>
      <c r="I40" s="10"/>
      <c r="J40" s="10"/>
      <c r="K40" s="10"/>
      <c r="L40" s="10"/>
      <c r="M40" s="10"/>
      <c r="N40" s="10"/>
      <c r="O40" s="10"/>
      <c r="P40" s="10"/>
      <c r="Q40" s="10"/>
      <c r="R40" s="10"/>
      <c r="S40" s="10"/>
      <c r="T40" s="10"/>
      <c r="U40" s="10"/>
      <c r="V40" s="10"/>
      <c r="W40" s="10"/>
      <c r="X40" s="10"/>
      <c r="Y40" s="10"/>
      <c r="Z40" s="10"/>
      <c r="AA40" s="10"/>
      <c r="AB40" s="10"/>
      <c r="AC40" s="1"/>
      <c r="AD40" s="1"/>
    </row>
    <row r="41" spans="1:30" x14ac:dyDescent="0.2">
      <c r="A41" s="1"/>
      <c r="B41" s="50"/>
      <c r="C41" s="43" t="s">
        <v>33</v>
      </c>
      <c r="D41" s="56">
        <v>3867351</v>
      </c>
      <c r="E41" s="32">
        <v>2019577</v>
      </c>
      <c r="F41" s="57">
        <v>14127648</v>
      </c>
      <c r="G41" s="132">
        <f t="shared" si="7"/>
        <v>20014576</v>
      </c>
      <c r="H41" s="97"/>
      <c r="I41" s="10"/>
      <c r="J41" s="10"/>
      <c r="K41" s="10"/>
      <c r="L41" s="10"/>
      <c r="M41" s="10"/>
      <c r="N41" s="10"/>
      <c r="O41" s="10"/>
      <c r="P41" s="10"/>
      <c r="Q41" s="10"/>
      <c r="R41" s="10"/>
      <c r="S41" s="10"/>
      <c r="T41" s="10"/>
      <c r="U41" s="10"/>
      <c r="V41" s="10"/>
      <c r="W41" s="10"/>
      <c r="X41" s="10"/>
      <c r="Y41" s="10"/>
      <c r="Z41" s="10"/>
      <c r="AA41" s="10"/>
      <c r="AB41" s="10"/>
      <c r="AC41" s="1"/>
      <c r="AD41" s="1"/>
    </row>
    <row r="42" spans="1:30" x14ac:dyDescent="0.2">
      <c r="A42" s="1"/>
      <c r="B42" s="50"/>
      <c r="C42" s="43" t="s">
        <v>2</v>
      </c>
      <c r="D42" s="56">
        <v>3903714</v>
      </c>
      <c r="E42" s="32">
        <v>2054276</v>
      </c>
      <c r="F42" s="57">
        <v>14333088</v>
      </c>
      <c r="G42" s="132">
        <f t="shared" si="7"/>
        <v>20291078</v>
      </c>
      <c r="H42" s="97"/>
      <c r="I42" s="10"/>
      <c r="J42" s="10"/>
      <c r="K42" s="10"/>
      <c r="L42" s="10"/>
      <c r="M42" s="10"/>
      <c r="N42" s="10"/>
      <c r="O42" s="10"/>
      <c r="P42" s="10"/>
      <c r="Q42" s="10"/>
      <c r="R42" s="10"/>
      <c r="S42" s="10"/>
      <c r="T42" s="10"/>
      <c r="U42" s="10"/>
      <c r="V42" s="10"/>
      <c r="W42" s="10"/>
      <c r="X42" s="10"/>
      <c r="Y42" s="10"/>
      <c r="Z42" s="10"/>
      <c r="AA42" s="10"/>
      <c r="AB42" s="10"/>
      <c r="AC42" s="1"/>
      <c r="AD42" s="1"/>
    </row>
    <row r="43" spans="1:30" x14ac:dyDescent="0.2">
      <c r="A43" s="1"/>
      <c r="B43" s="88"/>
      <c r="C43" s="43" t="s">
        <v>3</v>
      </c>
      <c r="D43" s="56">
        <v>3966326</v>
      </c>
      <c r="E43" s="32">
        <v>2076742</v>
      </c>
      <c r="F43" s="57">
        <v>14397872</v>
      </c>
      <c r="G43" s="132">
        <f t="shared" si="7"/>
        <v>20440940</v>
      </c>
      <c r="H43" s="97"/>
      <c r="I43" s="10"/>
      <c r="J43" s="10"/>
      <c r="K43" s="10"/>
      <c r="L43" s="10"/>
      <c r="M43" s="10"/>
      <c r="N43" s="10"/>
      <c r="O43" s="10"/>
      <c r="P43" s="10"/>
      <c r="Q43" s="10"/>
      <c r="R43" s="10"/>
      <c r="S43" s="10"/>
      <c r="T43" s="10"/>
      <c r="U43" s="10"/>
      <c r="V43" s="10"/>
      <c r="W43" s="10"/>
      <c r="X43" s="10"/>
      <c r="Y43" s="10"/>
      <c r="Z43" s="10"/>
      <c r="AA43" s="10"/>
      <c r="AB43" s="10"/>
      <c r="AC43" s="1"/>
      <c r="AD43" s="1"/>
    </row>
    <row r="44" spans="1:30" x14ac:dyDescent="0.2">
      <c r="A44" s="1"/>
      <c r="B44" s="50"/>
      <c r="C44" s="43" t="s">
        <v>4</v>
      </c>
      <c r="D44" s="56">
        <v>4011037</v>
      </c>
      <c r="E44" s="32">
        <v>2097351</v>
      </c>
      <c r="F44" s="57">
        <v>14577678</v>
      </c>
      <c r="G44" s="132">
        <f t="shared" si="7"/>
        <v>20686066</v>
      </c>
      <c r="H44" s="97"/>
      <c r="I44" s="10"/>
      <c r="J44" s="10"/>
      <c r="K44" s="10"/>
      <c r="L44" s="10"/>
      <c r="M44" s="10"/>
      <c r="N44" s="10"/>
      <c r="O44" s="10"/>
      <c r="P44" s="10"/>
      <c r="Q44" s="10"/>
      <c r="R44" s="10"/>
      <c r="S44" s="10"/>
      <c r="T44" s="10"/>
      <c r="U44" s="10"/>
      <c r="V44" s="10"/>
      <c r="W44" s="10"/>
      <c r="X44" s="10"/>
      <c r="Y44" s="10"/>
      <c r="Z44" s="10"/>
      <c r="AA44" s="10"/>
      <c r="AB44" s="10"/>
      <c r="AC44" s="1"/>
      <c r="AD44" s="1"/>
    </row>
    <row r="45" spans="1:30" x14ac:dyDescent="0.2">
      <c r="A45" s="1"/>
      <c r="B45" s="50"/>
      <c r="C45" s="43" t="s">
        <v>5</v>
      </c>
      <c r="D45" s="56">
        <v>4073075</v>
      </c>
      <c r="E45" s="32">
        <v>2109014</v>
      </c>
      <c r="F45" s="57">
        <v>14616968</v>
      </c>
      <c r="G45" s="132">
        <f t="shared" si="7"/>
        <v>20799057</v>
      </c>
      <c r="H45" s="97"/>
      <c r="I45" s="10"/>
      <c r="J45" s="10"/>
      <c r="K45" s="10"/>
      <c r="L45" s="10"/>
      <c r="M45" s="10"/>
      <c r="N45" s="10"/>
      <c r="O45" s="10"/>
      <c r="P45" s="10"/>
      <c r="Q45" s="10"/>
      <c r="R45" s="10"/>
      <c r="S45" s="10"/>
      <c r="T45" s="10"/>
      <c r="U45" s="10"/>
      <c r="V45" s="10"/>
      <c r="W45" s="10"/>
      <c r="X45" s="10"/>
      <c r="Y45" s="10"/>
      <c r="Z45" s="10"/>
      <c r="AA45" s="10"/>
      <c r="AB45" s="10"/>
      <c r="AC45" s="1"/>
      <c r="AD45" s="1"/>
    </row>
    <row r="46" spans="1:30" x14ac:dyDescent="0.2">
      <c r="A46" s="1"/>
      <c r="B46" s="88"/>
      <c r="C46" s="43" t="s">
        <v>6</v>
      </c>
      <c r="D46" s="56">
        <v>4132344</v>
      </c>
      <c r="E46" s="32">
        <v>2129138</v>
      </c>
      <c r="F46" s="57">
        <v>14750231</v>
      </c>
      <c r="G46" s="132">
        <f t="shared" si="7"/>
        <v>21011713</v>
      </c>
      <c r="H46" s="97"/>
      <c r="I46" s="10"/>
      <c r="J46" s="10"/>
      <c r="K46" s="10"/>
      <c r="L46" s="10"/>
      <c r="M46" s="10"/>
      <c r="N46" s="10"/>
      <c r="O46" s="10"/>
      <c r="P46" s="10"/>
      <c r="Q46" s="10"/>
      <c r="R46" s="10"/>
      <c r="S46" s="10"/>
      <c r="T46" s="10"/>
      <c r="U46" s="10"/>
      <c r="V46" s="10"/>
      <c r="W46" s="10"/>
      <c r="X46" s="10"/>
      <c r="Y46" s="10"/>
      <c r="Z46" s="10"/>
      <c r="AA46" s="10"/>
      <c r="AB46" s="10"/>
      <c r="AC46" s="1"/>
      <c r="AD46" s="1"/>
    </row>
    <row r="47" spans="1:30" x14ac:dyDescent="0.2">
      <c r="A47" s="1"/>
      <c r="B47" s="50"/>
      <c r="C47" s="43" t="s">
        <v>7</v>
      </c>
      <c r="D47" s="56">
        <v>4153625</v>
      </c>
      <c r="E47" s="32">
        <v>2119313</v>
      </c>
      <c r="F47" s="57">
        <v>14873556</v>
      </c>
      <c r="G47" s="132">
        <f t="shared" si="7"/>
        <v>21146494</v>
      </c>
      <c r="H47" s="97"/>
      <c r="I47" s="10"/>
      <c r="J47" s="10"/>
      <c r="K47" s="10"/>
      <c r="L47" s="10"/>
      <c r="M47" s="10"/>
      <c r="N47" s="10"/>
      <c r="O47" s="10"/>
      <c r="P47" s="10"/>
      <c r="Q47" s="10"/>
      <c r="R47" s="10"/>
      <c r="S47" s="10"/>
      <c r="T47" s="10"/>
      <c r="U47" s="10"/>
      <c r="V47" s="10"/>
      <c r="W47" s="10"/>
      <c r="X47" s="10"/>
      <c r="Y47" s="10"/>
      <c r="Z47" s="10"/>
      <c r="AA47" s="10"/>
      <c r="AB47" s="10"/>
      <c r="AC47" s="1"/>
      <c r="AD47" s="1"/>
    </row>
    <row r="48" spans="1:30" x14ac:dyDescent="0.2">
      <c r="A48" s="1"/>
      <c r="B48" s="50"/>
      <c r="C48" s="43" t="s">
        <v>8</v>
      </c>
      <c r="D48" s="56">
        <v>4194096</v>
      </c>
      <c r="E48" s="32">
        <v>2113640</v>
      </c>
      <c r="F48" s="57">
        <v>15113585</v>
      </c>
      <c r="G48" s="132">
        <f t="shared" si="7"/>
        <v>21421321</v>
      </c>
      <c r="H48" s="97"/>
      <c r="I48" s="10"/>
      <c r="J48" s="10"/>
      <c r="K48" s="10"/>
      <c r="L48" s="10"/>
      <c r="M48" s="10"/>
      <c r="N48" s="10"/>
      <c r="O48" s="10"/>
      <c r="P48" s="10"/>
      <c r="Q48" s="10"/>
      <c r="R48" s="10"/>
      <c r="S48" s="10"/>
      <c r="T48" s="10"/>
      <c r="U48" s="10"/>
      <c r="V48" s="10"/>
      <c r="W48" s="10"/>
      <c r="X48" s="10"/>
      <c r="Y48" s="10"/>
      <c r="Z48" s="10"/>
      <c r="AA48" s="10"/>
      <c r="AB48" s="10"/>
      <c r="AC48" s="1"/>
      <c r="AD48" s="1"/>
    </row>
    <row r="49" spans="1:30" x14ac:dyDescent="0.2">
      <c r="A49" s="1"/>
      <c r="B49" s="88"/>
      <c r="C49" s="43" t="s">
        <v>9</v>
      </c>
      <c r="D49" s="56">
        <v>4242099</v>
      </c>
      <c r="E49" s="32">
        <v>2122081</v>
      </c>
      <c r="F49" s="57">
        <v>15135286</v>
      </c>
      <c r="G49" s="132">
        <f t="shared" si="7"/>
        <v>21499466</v>
      </c>
      <c r="H49" s="97"/>
      <c r="I49" s="10"/>
      <c r="J49" s="10"/>
      <c r="K49" s="10"/>
      <c r="L49" s="10"/>
      <c r="M49" s="10"/>
      <c r="N49" s="10"/>
      <c r="O49" s="10"/>
      <c r="P49" s="10"/>
      <c r="Q49" s="10"/>
      <c r="R49" s="10"/>
      <c r="S49" s="10"/>
      <c r="T49" s="10"/>
      <c r="U49" s="10"/>
      <c r="V49" s="10"/>
      <c r="W49" s="10"/>
      <c r="X49" s="10"/>
      <c r="Y49" s="10"/>
      <c r="Z49" s="10"/>
      <c r="AA49" s="10"/>
      <c r="AB49" s="10"/>
      <c r="AC49" s="1"/>
      <c r="AD49" s="1"/>
    </row>
    <row r="50" spans="1:30" x14ac:dyDescent="0.2">
      <c r="A50" s="1"/>
      <c r="B50" s="50"/>
      <c r="C50" s="43" t="s">
        <v>10</v>
      </c>
      <c r="D50" s="56">
        <v>4247633</v>
      </c>
      <c r="E50" s="32">
        <v>2143382</v>
      </c>
      <c r="F50" s="57">
        <v>15250778</v>
      </c>
      <c r="G50" s="132">
        <f t="shared" si="7"/>
        <v>21641793</v>
      </c>
      <c r="H50" s="97"/>
      <c r="I50" s="10"/>
      <c r="J50" s="10"/>
      <c r="K50" s="10"/>
      <c r="L50" s="10"/>
      <c r="M50" s="10"/>
      <c r="N50" s="10"/>
      <c r="O50" s="10"/>
      <c r="P50" s="10"/>
      <c r="Q50" s="10"/>
      <c r="R50" s="10"/>
      <c r="S50" s="10"/>
      <c r="T50" s="10"/>
      <c r="U50" s="10"/>
      <c r="V50" s="10"/>
      <c r="W50" s="10"/>
      <c r="X50" s="10"/>
      <c r="Y50" s="10"/>
      <c r="Z50" s="10"/>
      <c r="AA50" s="10"/>
      <c r="AB50" s="10"/>
      <c r="AC50" s="1"/>
      <c r="AD50" s="1"/>
    </row>
    <row r="51" spans="1:30" ht="13.5" thickBot="1" x14ac:dyDescent="0.25">
      <c r="A51" s="1"/>
      <c r="B51" s="51"/>
      <c r="C51" s="45" t="s">
        <v>11</v>
      </c>
      <c r="D51" s="58">
        <v>4277403</v>
      </c>
      <c r="E51" s="59">
        <v>2152278</v>
      </c>
      <c r="F51" s="60">
        <v>15885567</v>
      </c>
      <c r="G51" s="133">
        <f t="shared" si="7"/>
        <v>22315248</v>
      </c>
      <c r="H51" s="97"/>
      <c r="I51" s="10"/>
      <c r="J51" s="10"/>
      <c r="K51" s="10"/>
      <c r="L51" s="10"/>
      <c r="M51" s="10"/>
      <c r="N51" s="10"/>
      <c r="O51" s="10"/>
      <c r="P51" s="10"/>
      <c r="Q51" s="10"/>
      <c r="R51" s="10"/>
      <c r="S51" s="10"/>
      <c r="T51" s="10"/>
      <c r="U51" s="10"/>
      <c r="V51" s="10"/>
      <c r="W51" s="10"/>
      <c r="X51" s="10"/>
      <c r="Y51" s="10"/>
      <c r="Z51" s="10"/>
      <c r="AA51" s="10"/>
      <c r="AB51" s="10"/>
      <c r="AC51" s="1"/>
      <c r="AD51" s="1"/>
    </row>
    <row r="52" spans="1:30" x14ac:dyDescent="0.2">
      <c r="A52" s="1"/>
      <c r="B52" s="52">
        <v>2012</v>
      </c>
      <c r="C52" s="41" t="s">
        <v>1</v>
      </c>
      <c r="D52" s="53">
        <v>4297531</v>
      </c>
      <c r="E52" s="54">
        <v>2171172</v>
      </c>
      <c r="F52" s="55">
        <v>16109327</v>
      </c>
      <c r="G52" s="131">
        <f t="shared" si="7"/>
        <v>22578030</v>
      </c>
      <c r="H52" s="97"/>
      <c r="I52" s="10"/>
      <c r="J52" s="10"/>
      <c r="K52" s="10"/>
      <c r="L52" s="10"/>
      <c r="M52" s="10"/>
      <c r="N52" s="10"/>
      <c r="O52" s="10"/>
      <c r="P52" s="10"/>
      <c r="Q52" s="10"/>
      <c r="R52" s="10"/>
      <c r="S52" s="10"/>
      <c r="T52" s="10"/>
      <c r="U52" s="10"/>
      <c r="V52" s="10"/>
      <c r="W52" s="10"/>
      <c r="X52" s="10"/>
      <c r="Y52" s="10"/>
      <c r="Z52" s="10"/>
      <c r="AA52" s="10"/>
      <c r="AB52" s="10"/>
      <c r="AC52" s="1"/>
      <c r="AD52" s="1"/>
    </row>
    <row r="53" spans="1:30" x14ac:dyDescent="0.2">
      <c r="A53" s="1"/>
      <c r="B53" s="50"/>
      <c r="C53" s="43" t="s">
        <v>33</v>
      </c>
      <c r="D53" s="56">
        <v>4270195</v>
      </c>
      <c r="E53" s="32">
        <v>2170032</v>
      </c>
      <c r="F53" s="57">
        <v>15730959</v>
      </c>
      <c r="G53" s="132">
        <f t="shared" si="7"/>
        <v>22171186</v>
      </c>
      <c r="H53" s="97"/>
      <c r="I53" s="10"/>
      <c r="J53" s="10"/>
      <c r="K53" s="10"/>
      <c r="L53" s="10"/>
      <c r="M53" s="10"/>
      <c r="N53" s="10"/>
      <c r="O53" s="10"/>
      <c r="P53" s="10"/>
      <c r="Q53" s="10"/>
      <c r="R53" s="10"/>
      <c r="S53" s="10"/>
      <c r="T53" s="10"/>
      <c r="U53" s="10"/>
      <c r="V53" s="10"/>
      <c r="W53" s="10"/>
      <c r="X53" s="10"/>
      <c r="Y53" s="10"/>
      <c r="Z53" s="10"/>
      <c r="AA53" s="10"/>
      <c r="AB53" s="10"/>
      <c r="AC53" s="1"/>
      <c r="AD53" s="1"/>
    </row>
    <row r="54" spans="1:30" x14ac:dyDescent="0.2">
      <c r="A54" s="1"/>
      <c r="B54" s="50"/>
      <c r="C54" s="43" t="s">
        <v>2</v>
      </c>
      <c r="D54" s="56">
        <v>4289760</v>
      </c>
      <c r="E54" s="32">
        <v>2180164</v>
      </c>
      <c r="F54" s="57">
        <v>16121900</v>
      </c>
      <c r="G54" s="132">
        <f t="shared" si="7"/>
        <v>22591824</v>
      </c>
      <c r="H54" s="97"/>
      <c r="I54" s="10"/>
      <c r="J54" s="10"/>
      <c r="K54" s="10"/>
      <c r="L54" s="10"/>
      <c r="M54" s="10"/>
      <c r="N54" s="10"/>
      <c r="O54" s="10"/>
      <c r="P54" s="10"/>
      <c r="Q54" s="10"/>
      <c r="R54" s="10"/>
      <c r="S54" s="10"/>
      <c r="T54" s="10"/>
      <c r="U54" s="10"/>
      <c r="V54" s="10"/>
      <c r="W54" s="10"/>
      <c r="X54" s="10"/>
      <c r="Y54" s="10"/>
      <c r="Z54" s="10"/>
      <c r="AA54" s="10"/>
      <c r="AB54" s="10"/>
      <c r="AC54" s="1"/>
      <c r="AD54" s="1"/>
    </row>
    <row r="55" spans="1:30" x14ac:dyDescent="0.2">
      <c r="A55" s="1"/>
      <c r="B55" s="88"/>
      <c r="C55" s="43" t="s">
        <v>3</v>
      </c>
      <c r="D55" s="56">
        <v>4319185</v>
      </c>
      <c r="E55" s="32">
        <v>2197834</v>
      </c>
      <c r="F55" s="57">
        <v>16044604</v>
      </c>
      <c r="G55" s="132">
        <f t="shared" si="7"/>
        <v>22561623</v>
      </c>
      <c r="H55" s="97"/>
      <c r="I55" s="10"/>
      <c r="J55" s="10"/>
      <c r="K55" s="10"/>
      <c r="L55" s="10"/>
      <c r="M55" s="10"/>
      <c r="N55" s="10"/>
      <c r="O55" s="10"/>
      <c r="P55" s="10"/>
      <c r="Q55" s="10"/>
      <c r="R55" s="10"/>
      <c r="S55" s="10"/>
      <c r="T55" s="10"/>
      <c r="U55" s="10"/>
      <c r="V55" s="10"/>
      <c r="W55" s="10"/>
      <c r="X55" s="10"/>
      <c r="Y55" s="10"/>
      <c r="Z55" s="10"/>
      <c r="AA55" s="10"/>
      <c r="AB55" s="10"/>
      <c r="AC55" s="1"/>
      <c r="AD55" s="1"/>
    </row>
    <row r="56" spans="1:30" x14ac:dyDescent="0.2">
      <c r="A56" s="1"/>
      <c r="B56" s="50"/>
      <c r="C56" s="43" t="s">
        <v>4</v>
      </c>
      <c r="D56" s="56">
        <v>4376834</v>
      </c>
      <c r="E56" s="32">
        <v>2210211</v>
      </c>
      <c r="F56" s="57">
        <v>16027166</v>
      </c>
      <c r="G56" s="132">
        <f t="shared" si="7"/>
        <v>22614211</v>
      </c>
      <c r="H56" s="97"/>
      <c r="I56" s="10"/>
      <c r="J56" s="10"/>
      <c r="K56" s="10"/>
      <c r="L56" s="10"/>
      <c r="M56" s="10"/>
      <c r="N56" s="10"/>
      <c r="O56" s="10"/>
      <c r="P56" s="10"/>
      <c r="Q56" s="10"/>
      <c r="R56" s="10"/>
      <c r="S56" s="10"/>
      <c r="T56" s="10"/>
      <c r="U56" s="10"/>
      <c r="V56" s="10"/>
      <c r="W56" s="10"/>
      <c r="X56" s="10"/>
      <c r="Y56" s="10"/>
      <c r="Z56" s="10"/>
      <c r="AA56" s="10"/>
      <c r="AB56" s="10"/>
      <c r="AC56" s="1"/>
      <c r="AD56" s="1"/>
    </row>
    <row r="57" spans="1:30" x14ac:dyDescent="0.2">
      <c r="A57" s="1"/>
      <c r="B57" s="50"/>
      <c r="C57" s="43" t="s">
        <v>5</v>
      </c>
      <c r="D57" s="56">
        <v>4416912</v>
      </c>
      <c r="E57" s="32">
        <v>2198031</v>
      </c>
      <c r="F57" s="57">
        <v>15703550</v>
      </c>
      <c r="G57" s="132">
        <f t="shared" si="7"/>
        <v>22318493</v>
      </c>
      <c r="H57" s="97"/>
      <c r="I57" s="10"/>
      <c r="J57" s="10"/>
      <c r="K57" s="10"/>
      <c r="L57" s="10"/>
      <c r="M57" s="10"/>
      <c r="N57" s="10"/>
      <c r="O57" s="10"/>
      <c r="P57" s="10"/>
      <c r="Q57" s="10"/>
      <c r="R57" s="10"/>
      <c r="S57" s="10"/>
      <c r="T57" s="10"/>
      <c r="U57" s="10"/>
      <c r="V57" s="10"/>
      <c r="W57" s="10"/>
      <c r="X57" s="10"/>
      <c r="Y57" s="10"/>
      <c r="Z57" s="10"/>
      <c r="AA57" s="10"/>
      <c r="AB57" s="10"/>
      <c r="AC57" s="1"/>
      <c r="AD57" s="1"/>
    </row>
    <row r="58" spans="1:30" x14ac:dyDescent="0.2">
      <c r="A58" s="1"/>
      <c r="B58" s="88"/>
      <c r="C58" s="43" t="s">
        <v>6</v>
      </c>
      <c r="D58" s="56">
        <v>4452050</v>
      </c>
      <c r="E58" s="32">
        <v>2209704</v>
      </c>
      <c r="F58" s="57">
        <v>16202210</v>
      </c>
      <c r="G58" s="132">
        <f t="shared" si="7"/>
        <v>22863964</v>
      </c>
      <c r="H58" s="97"/>
      <c r="I58" s="10"/>
      <c r="J58" s="10"/>
      <c r="K58" s="10"/>
      <c r="L58" s="10"/>
      <c r="M58" s="10"/>
      <c r="N58" s="10"/>
      <c r="O58" s="10"/>
      <c r="P58" s="10"/>
      <c r="Q58" s="10"/>
      <c r="R58" s="10"/>
      <c r="S58" s="10"/>
      <c r="T58" s="10"/>
      <c r="U58" s="10"/>
      <c r="V58" s="10"/>
      <c r="W58" s="10"/>
      <c r="X58" s="10"/>
      <c r="Y58" s="10"/>
      <c r="Z58" s="10"/>
      <c r="AA58" s="10"/>
      <c r="AB58" s="10"/>
      <c r="AC58" s="1"/>
      <c r="AD58" s="1"/>
    </row>
    <row r="59" spans="1:30" x14ac:dyDescent="0.2">
      <c r="A59" s="1"/>
      <c r="B59" s="50"/>
      <c r="C59" s="43" t="s">
        <v>7</v>
      </c>
      <c r="D59" s="56">
        <v>4708313</v>
      </c>
      <c r="E59" s="32">
        <v>1957603</v>
      </c>
      <c r="F59" s="57">
        <v>16426352</v>
      </c>
      <c r="G59" s="132">
        <f t="shared" si="7"/>
        <v>23092268</v>
      </c>
      <c r="H59" s="97"/>
      <c r="I59" s="10"/>
      <c r="J59" s="10"/>
      <c r="K59" s="10"/>
      <c r="L59" s="10"/>
      <c r="M59" s="10"/>
      <c r="N59" s="10"/>
      <c r="O59" s="10"/>
      <c r="P59" s="10"/>
      <c r="Q59" s="10"/>
      <c r="R59" s="10"/>
      <c r="S59" s="10"/>
      <c r="T59" s="10"/>
      <c r="U59" s="10"/>
      <c r="V59" s="10"/>
      <c r="W59" s="10"/>
      <c r="X59" s="10"/>
      <c r="Y59" s="10"/>
      <c r="Z59" s="10"/>
      <c r="AA59" s="10"/>
      <c r="AB59" s="10"/>
      <c r="AC59" s="1"/>
      <c r="AD59" s="1"/>
    </row>
    <row r="60" spans="1:30" x14ac:dyDescent="0.2">
      <c r="A60" s="1"/>
      <c r="B60" s="50"/>
      <c r="C60" s="43" t="s">
        <v>8</v>
      </c>
      <c r="D60" s="56">
        <v>4418683</v>
      </c>
      <c r="E60" s="32">
        <v>2216733</v>
      </c>
      <c r="F60" s="57">
        <v>16390382</v>
      </c>
      <c r="G60" s="132">
        <f t="shared" si="7"/>
        <v>23025798</v>
      </c>
      <c r="H60" s="97"/>
      <c r="I60" s="10"/>
      <c r="J60" s="10"/>
      <c r="K60" s="10"/>
      <c r="L60" s="10"/>
      <c r="M60" s="10"/>
      <c r="N60" s="10"/>
      <c r="O60" s="10"/>
      <c r="P60" s="10"/>
      <c r="Q60" s="10"/>
      <c r="R60" s="10"/>
      <c r="S60" s="10"/>
      <c r="T60" s="10"/>
      <c r="U60" s="10"/>
      <c r="V60" s="10"/>
      <c r="W60" s="10"/>
      <c r="X60" s="10"/>
      <c r="Y60" s="10"/>
      <c r="Z60" s="10"/>
      <c r="AA60" s="10"/>
      <c r="AB60" s="10"/>
      <c r="AC60" s="1"/>
      <c r="AD60" s="1"/>
    </row>
    <row r="61" spans="1:30" x14ac:dyDescent="0.2">
      <c r="A61" s="1"/>
      <c r="B61" s="88"/>
      <c r="C61" s="43" t="s">
        <v>9</v>
      </c>
      <c r="D61" s="56">
        <v>4425489</v>
      </c>
      <c r="E61" s="32">
        <v>2224252</v>
      </c>
      <c r="F61" s="57">
        <v>16498132</v>
      </c>
      <c r="G61" s="132">
        <f t="shared" si="7"/>
        <v>23147873</v>
      </c>
      <c r="H61" s="97"/>
      <c r="I61" s="10"/>
      <c r="J61" s="10"/>
      <c r="K61" s="10"/>
      <c r="L61" s="10"/>
      <c r="M61" s="10"/>
      <c r="N61" s="10"/>
      <c r="O61" s="10"/>
      <c r="P61" s="10"/>
      <c r="Q61" s="10"/>
      <c r="R61" s="10"/>
      <c r="S61" s="10"/>
      <c r="T61" s="10"/>
      <c r="U61" s="10"/>
      <c r="V61" s="10"/>
      <c r="W61" s="10"/>
      <c r="X61" s="10"/>
      <c r="Y61" s="10"/>
      <c r="Z61" s="10"/>
      <c r="AA61" s="10"/>
      <c r="AB61" s="10"/>
      <c r="AC61" s="1"/>
      <c r="AD61" s="1"/>
    </row>
    <row r="62" spans="1:30" x14ac:dyDescent="0.2">
      <c r="A62" s="1"/>
      <c r="B62" s="50"/>
      <c r="C62" s="43" t="s">
        <v>10</v>
      </c>
      <c r="D62" s="56">
        <v>4413372</v>
      </c>
      <c r="E62" s="32">
        <v>2218063</v>
      </c>
      <c r="F62" s="57">
        <v>16521152</v>
      </c>
      <c r="G62" s="132">
        <f t="shared" si="7"/>
        <v>23152587</v>
      </c>
      <c r="H62" s="97"/>
      <c r="I62" s="10"/>
      <c r="J62" s="10"/>
      <c r="K62" s="10"/>
      <c r="L62" s="10"/>
      <c r="M62" s="10"/>
      <c r="N62" s="10"/>
      <c r="O62" s="10"/>
      <c r="P62" s="10"/>
      <c r="Q62" s="10"/>
      <c r="R62" s="10"/>
      <c r="S62" s="10"/>
      <c r="T62" s="10"/>
      <c r="U62" s="10"/>
      <c r="V62" s="10"/>
      <c r="W62" s="10"/>
      <c r="X62" s="10"/>
      <c r="Y62" s="10"/>
      <c r="Z62" s="10"/>
      <c r="AA62" s="10"/>
      <c r="AB62" s="10"/>
      <c r="AC62" s="1"/>
      <c r="AD62" s="1"/>
    </row>
    <row r="63" spans="1:30" ht="13.5" thickBot="1" x14ac:dyDescent="0.25">
      <c r="A63" s="1"/>
      <c r="B63" s="51"/>
      <c r="C63" s="45" t="s">
        <v>11</v>
      </c>
      <c r="D63" s="58">
        <v>4428622</v>
      </c>
      <c r="E63" s="59">
        <v>2229094</v>
      </c>
      <c r="F63" s="60">
        <v>17283257</v>
      </c>
      <c r="G63" s="133">
        <f t="shared" si="7"/>
        <v>23940973</v>
      </c>
      <c r="H63" s="97"/>
      <c r="I63" s="10"/>
      <c r="J63" s="10"/>
      <c r="K63" s="10"/>
      <c r="L63" s="10"/>
      <c r="M63" s="10"/>
      <c r="N63" s="10"/>
      <c r="O63" s="10"/>
      <c r="P63" s="10"/>
      <c r="Q63" s="10"/>
      <c r="R63" s="10"/>
      <c r="S63" s="10"/>
      <c r="T63" s="10"/>
      <c r="U63" s="10"/>
      <c r="V63" s="10"/>
      <c r="W63" s="10"/>
      <c r="X63" s="10"/>
      <c r="Y63" s="10"/>
      <c r="Z63" s="10"/>
      <c r="AA63" s="10"/>
      <c r="AB63" s="10"/>
      <c r="AC63" s="1"/>
      <c r="AD63" s="1"/>
    </row>
    <row r="64" spans="1:30" x14ac:dyDescent="0.2">
      <c r="A64" s="1"/>
      <c r="B64" s="52">
        <v>2013</v>
      </c>
      <c r="C64" s="41" t="s">
        <v>1</v>
      </c>
      <c r="D64" s="53">
        <v>4441116</v>
      </c>
      <c r="E64" s="54">
        <v>2267175</v>
      </c>
      <c r="F64" s="55">
        <v>17271722</v>
      </c>
      <c r="G64" s="131">
        <f t="shared" si="7"/>
        <v>23980013</v>
      </c>
      <c r="H64" s="97"/>
      <c r="I64" s="10"/>
      <c r="J64" s="10"/>
      <c r="K64" s="10"/>
      <c r="L64" s="10"/>
      <c r="M64" s="10"/>
      <c r="N64" s="10"/>
      <c r="O64" s="10"/>
      <c r="P64" s="10"/>
      <c r="Q64" s="10"/>
      <c r="R64" s="10"/>
      <c r="S64" s="10"/>
      <c r="T64" s="10"/>
      <c r="U64" s="10"/>
      <c r="V64" s="10"/>
      <c r="W64" s="10"/>
      <c r="X64" s="10"/>
      <c r="Y64" s="10"/>
      <c r="Z64" s="10"/>
      <c r="AA64" s="10"/>
      <c r="AB64" s="10"/>
      <c r="AC64" s="1"/>
      <c r="AD64" s="1"/>
    </row>
    <row r="65" spans="1:30" x14ac:dyDescent="0.2">
      <c r="A65" s="1"/>
      <c r="B65" s="50"/>
      <c r="C65" s="43" t="s">
        <v>33</v>
      </c>
      <c r="D65" s="56">
        <v>4444150</v>
      </c>
      <c r="E65" s="32">
        <v>2257296</v>
      </c>
      <c r="F65" s="57">
        <v>17121073</v>
      </c>
      <c r="G65" s="132">
        <f t="shared" si="7"/>
        <v>23822519</v>
      </c>
      <c r="H65" s="97"/>
      <c r="I65" s="10"/>
      <c r="J65" s="10"/>
      <c r="K65" s="10"/>
      <c r="L65" s="10"/>
      <c r="M65" s="10"/>
      <c r="N65" s="10"/>
      <c r="O65" s="10"/>
      <c r="P65" s="10"/>
      <c r="Q65" s="10"/>
      <c r="R65" s="10"/>
      <c r="S65" s="10"/>
      <c r="T65" s="10"/>
      <c r="U65" s="10"/>
      <c r="V65" s="10"/>
      <c r="W65" s="10"/>
      <c r="X65" s="10"/>
      <c r="Y65" s="10"/>
      <c r="Z65" s="10"/>
      <c r="AA65" s="10"/>
      <c r="AB65" s="10"/>
      <c r="AC65" s="1"/>
      <c r="AD65" s="1"/>
    </row>
    <row r="66" spans="1:30" x14ac:dyDescent="0.2">
      <c r="A66" s="1"/>
      <c r="B66" s="50"/>
      <c r="C66" s="43" t="s">
        <v>2</v>
      </c>
      <c r="D66" s="56">
        <v>4537405</v>
      </c>
      <c r="E66" s="32">
        <v>2272040</v>
      </c>
      <c r="F66" s="57">
        <v>17079083</v>
      </c>
      <c r="G66" s="132">
        <f t="shared" si="7"/>
        <v>23888528</v>
      </c>
      <c r="H66" s="97"/>
      <c r="I66" s="10"/>
      <c r="J66" s="10"/>
      <c r="K66" s="10"/>
      <c r="L66" s="10"/>
      <c r="M66" s="10"/>
      <c r="N66" s="10"/>
      <c r="O66" s="10"/>
      <c r="P66" s="10"/>
      <c r="Q66" s="10"/>
      <c r="R66" s="10"/>
      <c r="S66" s="10"/>
      <c r="T66" s="10"/>
      <c r="U66" s="10"/>
      <c r="V66" s="10"/>
      <c r="W66" s="10"/>
      <c r="X66" s="10"/>
      <c r="Y66" s="10"/>
      <c r="Z66" s="10"/>
      <c r="AA66" s="10"/>
      <c r="AB66" s="10"/>
      <c r="AC66" s="1"/>
      <c r="AD66" s="1"/>
    </row>
    <row r="67" spans="1:30" x14ac:dyDescent="0.2">
      <c r="A67" s="1"/>
      <c r="B67" s="88"/>
      <c r="C67" s="43" t="s">
        <v>3</v>
      </c>
      <c r="D67" s="56">
        <v>4592569</v>
      </c>
      <c r="E67" s="32">
        <v>2262955</v>
      </c>
      <c r="F67" s="57">
        <v>17213138</v>
      </c>
      <c r="G67" s="132">
        <f t="shared" si="7"/>
        <v>24068662</v>
      </c>
      <c r="H67" s="97"/>
      <c r="I67" s="10"/>
      <c r="J67" s="10"/>
      <c r="K67" s="10"/>
      <c r="L67" s="10"/>
      <c r="M67" s="10"/>
      <c r="N67" s="10"/>
      <c r="O67" s="10"/>
      <c r="P67" s="10"/>
      <c r="Q67" s="10"/>
      <c r="R67" s="10"/>
      <c r="S67" s="10"/>
      <c r="T67" s="10"/>
      <c r="U67" s="10"/>
      <c r="V67" s="10"/>
      <c r="W67" s="10"/>
      <c r="X67" s="10"/>
      <c r="Y67" s="10"/>
      <c r="Z67" s="10"/>
      <c r="AA67" s="10"/>
      <c r="AB67" s="10"/>
      <c r="AC67" s="1"/>
      <c r="AD67" s="1"/>
    </row>
    <row r="68" spans="1:30" x14ac:dyDescent="0.2">
      <c r="A68" s="1"/>
      <c r="B68" s="50"/>
      <c r="C68" s="43" t="s">
        <v>4</v>
      </c>
      <c r="D68" s="56">
        <v>4588022</v>
      </c>
      <c r="E68" s="32">
        <v>2287946</v>
      </c>
      <c r="F68" s="57">
        <v>17321560</v>
      </c>
      <c r="G68" s="132">
        <f t="shared" si="7"/>
        <v>24197528</v>
      </c>
      <c r="H68" s="97"/>
      <c r="I68" s="10"/>
      <c r="J68" s="10"/>
      <c r="K68" s="10"/>
      <c r="L68" s="10"/>
      <c r="M68" s="10"/>
      <c r="N68" s="10"/>
      <c r="O68" s="10"/>
      <c r="P68" s="10"/>
      <c r="Q68" s="10"/>
      <c r="R68" s="10"/>
      <c r="S68" s="10"/>
      <c r="T68" s="10"/>
      <c r="U68" s="10"/>
      <c r="V68" s="10"/>
      <c r="W68" s="10"/>
      <c r="X68" s="10"/>
      <c r="Y68" s="10"/>
      <c r="Z68" s="10"/>
      <c r="AA68" s="10"/>
      <c r="AB68" s="10"/>
      <c r="AC68" s="1"/>
      <c r="AD68" s="1"/>
    </row>
    <row r="69" spans="1:30" x14ac:dyDescent="0.2">
      <c r="A69" s="1"/>
      <c r="B69" s="50"/>
      <c r="C69" s="43" t="s">
        <v>5</v>
      </c>
      <c r="D69" s="56">
        <v>4606500</v>
      </c>
      <c r="E69" s="32">
        <v>2287266</v>
      </c>
      <c r="F69" s="57">
        <v>17357746</v>
      </c>
      <c r="G69" s="132">
        <f t="shared" si="7"/>
        <v>24251512</v>
      </c>
      <c r="H69" s="97"/>
      <c r="I69" s="10"/>
      <c r="J69" s="10"/>
      <c r="K69" s="10"/>
      <c r="L69" s="10"/>
      <c r="M69" s="10"/>
      <c r="N69" s="10"/>
      <c r="O69" s="10"/>
      <c r="P69" s="10"/>
      <c r="Q69" s="10"/>
      <c r="R69" s="10"/>
      <c r="S69" s="10"/>
      <c r="T69" s="10"/>
      <c r="U69" s="10"/>
      <c r="V69" s="10"/>
      <c r="W69" s="10"/>
      <c r="X69" s="10"/>
      <c r="Y69" s="10"/>
      <c r="Z69" s="10"/>
      <c r="AA69" s="10"/>
      <c r="AB69" s="10"/>
      <c r="AC69" s="1"/>
      <c r="AD69" s="1"/>
    </row>
    <row r="70" spans="1:30" x14ac:dyDescent="0.2">
      <c r="A70" s="1"/>
      <c r="B70" s="88"/>
      <c r="C70" s="43" t="s">
        <v>6</v>
      </c>
      <c r="D70" s="56">
        <v>4673247</v>
      </c>
      <c r="E70" s="32">
        <v>2295154</v>
      </c>
      <c r="F70" s="57">
        <v>17082422</v>
      </c>
      <c r="G70" s="132">
        <f t="shared" si="7"/>
        <v>24050823</v>
      </c>
      <c r="H70" s="97"/>
      <c r="I70" s="10"/>
      <c r="J70" s="10"/>
      <c r="K70" s="10"/>
      <c r="L70" s="10"/>
      <c r="M70" s="10"/>
      <c r="N70" s="10"/>
      <c r="O70" s="10"/>
      <c r="P70" s="10"/>
      <c r="Q70" s="10"/>
      <c r="R70" s="10"/>
      <c r="S70" s="10"/>
      <c r="T70" s="10"/>
      <c r="U70" s="10"/>
      <c r="V70" s="10"/>
      <c r="W70" s="10"/>
      <c r="X70" s="10"/>
      <c r="Y70" s="10"/>
      <c r="Z70" s="10"/>
      <c r="AA70" s="10"/>
      <c r="AB70" s="10"/>
      <c r="AC70" s="1"/>
      <c r="AD70" s="1"/>
    </row>
    <row r="71" spans="1:30" x14ac:dyDescent="0.2">
      <c r="A71" s="1"/>
      <c r="B71" s="50"/>
      <c r="C71" s="43" t="s">
        <v>7</v>
      </c>
      <c r="D71" s="56">
        <v>4707817</v>
      </c>
      <c r="E71" s="32">
        <v>2310261</v>
      </c>
      <c r="F71" s="57">
        <v>16746522</v>
      </c>
      <c r="G71" s="132">
        <f t="shared" si="7"/>
        <v>23764600</v>
      </c>
      <c r="H71" s="97"/>
      <c r="I71" s="10"/>
      <c r="J71" s="10"/>
      <c r="K71" s="10"/>
      <c r="L71" s="10"/>
      <c r="M71" s="10"/>
      <c r="N71" s="10"/>
      <c r="O71" s="10"/>
      <c r="P71" s="10"/>
      <c r="Q71" s="10"/>
      <c r="R71" s="10"/>
      <c r="S71" s="10"/>
      <c r="T71" s="10"/>
      <c r="U71" s="10"/>
      <c r="V71" s="10"/>
      <c r="W71" s="10"/>
      <c r="X71" s="10"/>
      <c r="Y71" s="10"/>
      <c r="Z71" s="10"/>
      <c r="AA71" s="10"/>
      <c r="AB71" s="10"/>
      <c r="AC71" s="1"/>
      <c r="AD71" s="1"/>
    </row>
    <row r="72" spans="1:30" x14ac:dyDescent="0.2">
      <c r="A72" s="1"/>
      <c r="B72" s="50"/>
      <c r="C72" s="43" t="s">
        <v>8</v>
      </c>
      <c r="D72" s="56">
        <v>4730087</v>
      </c>
      <c r="E72" s="32">
        <v>2326595</v>
      </c>
      <c r="F72" s="57">
        <v>16313642</v>
      </c>
      <c r="G72" s="132">
        <f t="shared" si="7"/>
        <v>23370324</v>
      </c>
      <c r="H72" s="97"/>
      <c r="I72" s="10"/>
      <c r="J72" s="10"/>
      <c r="K72" s="10"/>
      <c r="L72" s="10"/>
      <c r="M72" s="10"/>
      <c r="N72" s="10"/>
      <c r="O72" s="10"/>
      <c r="P72" s="10"/>
      <c r="Q72" s="10"/>
      <c r="R72" s="10"/>
      <c r="S72" s="10"/>
      <c r="T72" s="10"/>
      <c r="U72" s="10"/>
      <c r="V72" s="10"/>
      <c r="W72" s="10"/>
      <c r="X72" s="10"/>
      <c r="Y72" s="10"/>
      <c r="Z72" s="10"/>
      <c r="AA72" s="10"/>
      <c r="AB72" s="10"/>
      <c r="AC72" s="1"/>
      <c r="AD72" s="1"/>
    </row>
    <row r="73" spans="1:30" x14ac:dyDescent="0.2">
      <c r="A73" s="1"/>
      <c r="B73" s="88"/>
      <c r="C73" s="43" t="s">
        <v>9</v>
      </c>
      <c r="D73" s="56">
        <v>4701221</v>
      </c>
      <c r="E73" s="32">
        <v>2331013</v>
      </c>
      <c r="F73" s="57">
        <v>16415034</v>
      </c>
      <c r="G73" s="132">
        <f t="shared" si="7"/>
        <v>23447268</v>
      </c>
      <c r="H73" s="97"/>
      <c r="I73" s="10"/>
      <c r="J73" s="10"/>
      <c r="K73" s="10"/>
      <c r="L73" s="10"/>
      <c r="M73" s="10"/>
      <c r="N73" s="10"/>
      <c r="O73" s="10"/>
      <c r="P73" s="10"/>
      <c r="Q73" s="10"/>
      <c r="R73" s="10"/>
      <c r="S73" s="10"/>
      <c r="T73" s="10"/>
      <c r="U73" s="10"/>
      <c r="V73" s="10"/>
      <c r="W73" s="10"/>
      <c r="X73" s="10"/>
      <c r="Y73" s="10"/>
      <c r="Z73" s="10"/>
      <c r="AA73" s="10"/>
      <c r="AB73" s="10"/>
      <c r="AC73" s="1"/>
      <c r="AD73" s="1"/>
    </row>
    <row r="74" spans="1:30" x14ac:dyDescent="0.2">
      <c r="A74" s="1"/>
      <c r="B74" s="50"/>
      <c r="C74" s="43" t="s">
        <v>10</v>
      </c>
      <c r="D74" s="56">
        <v>4691697</v>
      </c>
      <c r="E74" s="32">
        <v>2328171</v>
      </c>
      <c r="F74" s="57">
        <v>16059131</v>
      </c>
      <c r="G74" s="132">
        <f t="shared" si="7"/>
        <v>23078999</v>
      </c>
      <c r="H74" s="97"/>
      <c r="I74" s="10"/>
      <c r="J74" s="10"/>
      <c r="K74" s="10"/>
      <c r="L74" s="10"/>
      <c r="M74" s="10"/>
      <c r="N74" s="10"/>
      <c r="O74" s="10"/>
      <c r="P74" s="10"/>
      <c r="Q74" s="10"/>
      <c r="R74" s="10"/>
      <c r="S74" s="10"/>
      <c r="T74" s="10"/>
      <c r="U74" s="10"/>
      <c r="V74" s="10"/>
      <c r="W74" s="10"/>
      <c r="X74" s="10"/>
      <c r="Y74" s="10"/>
      <c r="Z74" s="10"/>
      <c r="AA74" s="10"/>
      <c r="AB74" s="10"/>
      <c r="AC74" s="1"/>
      <c r="AD74" s="1"/>
    </row>
    <row r="75" spans="1:30" ht="13.5" thickBot="1" x14ac:dyDescent="0.25">
      <c r="A75" s="1"/>
      <c r="B75" s="51"/>
      <c r="C75" s="45" t="s">
        <v>11</v>
      </c>
      <c r="D75" s="58">
        <v>4864169</v>
      </c>
      <c r="E75" s="59">
        <v>2333458</v>
      </c>
      <c r="F75" s="60">
        <v>16463712</v>
      </c>
      <c r="G75" s="133">
        <f t="shared" si="7"/>
        <v>23661339</v>
      </c>
      <c r="H75" s="97"/>
      <c r="I75" s="10"/>
      <c r="J75" s="10"/>
      <c r="K75" s="10"/>
      <c r="L75" s="10"/>
      <c r="M75" s="10"/>
      <c r="N75" s="10"/>
      <c r="O75" s="10"/>
      <c r="P75" s="10"/>
      <c r="Q75" s="10"/>
      <c r="R75" s="10"/>
      <c r="S75" s="10"/>
      <c r="T75" s="10"/>
      <c r="U75" s="10"/>
      <c r="V75" s="10"/>
      <c r="W75" s="10"/>
      <c r="X75" s="10"/>
      <c r="Y75" s="10"/>
      <c r="Z75" s="10"/>
      <c r="AA75" s="10"/>
      <c r="AB75" s="10"/>
      <c r="AC75" s="1"/>
      <c r="AD75" s="1"/>
    </row>
    <row r="76" spans="1:30" x14ac:dyDescent="0.2">
      <c r="A76" s="1"/>
      <c r="B76" s="52">
        <v>2014</v>
      </c>
      <c r="C76" s="41" t="s">
        <v>1</v>
      </c>
      <c r="D76" s="53">
        <v>4865746</v>
      </c>
      <c r="E76" s="54">
        <v>2323628</v>
      </c>
      <c r="F76" s="55">
        <v>16247157</v>
      </c>
      <c r="G76" s="131">
        <f t="shared" si="7"/>
        <v>23436531</v>
      </c>
      <c r="H76" s="97"/>
      <c r="I76" s="10"/>
      <c r="J76" s="10"/>
      <c r="K76" s="10"/>
      <c r="L76" s="10"/>
      <c r="M76" s="10"/>
      <c r="N76" s="10"/>
      <c r="O76" s="10"/>
      <c r="P76" s="10"/>
      <c r="Q76" s="10"/>
      <c r="R76" s="10"/>
      <c r="S76" s="10"/>
      <c r="T76" s="10"/>
      <c r="U76" s="10"/>
      <c r="V76" s="10"/>
      <c r="W76" s="10"/>
      <c r="X76" s="10"/>
      <c r="Y76" s="10"/>
      <c r="Z76" s="10"/>
      <c r="AA76" s="10"/>
      <c r="AB76" s="10"/>
      <c r="AC76" s="1"/>
      <c r="AD76" s="1"/>
    </row>
    <row r="77" spans="1:30" x14ac:dyDescent="0.2">
      <c r="A77" s="1"/>
      <c r="B77" s="50"/>
      <c r="C77" s="43" t="s">
        <v>33</v>
      </c>
      <c r="D77" s="56">
        <v>4869687</v>
      </c>
      <c r="E77" s="32">
        <v>2327357</v>
      </c>
      <c r="F77" s="57">
        <v>16001121</v>
      </c>
      <c r="G77" s="132">
        <f t="shared" si="7"/>
        <v>23198165</v>
      </c>
      <c r="H77" s="97"/>
      <c r="I77" s="10"/>
      <c r="J77" s="10"/>
      <c r="K77" s="10"/>
      <c r="L77" s="10"/>
      <c r="M77" s="10"/>
      <c r="N77" s="10"/>
      <c r="O77" s="10"/>
      <c r="P77" s="10"/>
      <c r="Q77" s="10"/>
      <c r="R77" s="10"/>
      <c r="S77" s="10"/>
      <c r="T77" s="10"/>
      <c r="U77" s="10"/>
      <c r="V77" s="10"/>
      <c r="W77" s="10"/>
      <c r="X77" s="10"/>
      <c r="Y77" s="10"/>
      <c r="Z77" s="10"/>
      <c r="AA77" s="10"/>
      <c r="AB77" s="10"/>
      <c r="AC77" s="1"/>
      <c r="AD77" s="1"/>
    </row>
    <row r="78" spans="1:30" x14ac:dyDescent="0.2">
      <c r="A78" s="1"/>
      <c r="B78" s="50"/>
      <c r="C78" s="43" t="s">
        <v>2</v>
      </c>
      <c r="D78" s="56">
        <v>4860428</v>
      </c>
      <c r="E78" s="32">
        <v>2357857</v>
      </c>
      <c r="F78" s="57">
        <v>16528345</v>
      </c>
      <c r="G78" s="132">
        <f t="shared" si="7"/>
        <v>23746630</v>
      </c>
      <c r="H78" s="97"/>
      <c r="I78" s="10"/>
      <c r="J78" s="10"/>
      <c r="K78" s="10"/>
      <c r="L78" s="10"/>
      <c r="M78" s="10"/>
      <c r="N78" s="10"/>
      <c r="O78" s="10"/>
      <c r="P78" s="10"/>
      <c r="Q78" s="10"/>
      <c r="R78" s="10"/>
      <c r="S78" s="10"/>
      <c r="T78" s="10"/>
      <c r="U78" s="10"/>
      <c r="V78" s="10"/>
      <c r="W78" s="10"/>
      <c r="X78" s="10"/>
      <c r="Y78" s="10"/>
      <c r="Z78" s="10"/>
      <c r="AA78" s="10"/>
      <c r="AB78" s="10"/>
      <c r="AC78" s="1"/>
      <c r="AD78" s="1"/>
    </row>
    <row r="79" spans="1:30" x14ac:dyDescent="0.2">
      <c r="A79" s="1"/>
      <c r="B79" s="88"/>
      <c r="C79" s="43" t="s">
        <v>3</v>
      </c>
      <c r="D79" s="56">
        <v>5000402</v>
      </c>
      <c r="E79" s="32">
        <v>2408196</v>
      </c>
      <c r="F79" s="57">
        <v>15972339</v>
      </c>
      <c r="G79" s="132">
        <f t="shared" si="7"/>
        <v>23380937</v>
      </c>
      <c r="H79" s="97"/>
      <c r="I79" s="10"/>
      <c r="J79" s="10"/>
      <c r="K79" s="10"/>
      <c r="L79" s="10"/>
      <c r="M79" s="10"/>
      <c r="N79" s="10"/>
      <c r="O79" s="10"/>
      <c r="P79" s="10"/>
      <c r="Q79" s="10"/>
      <c r="R79" s="10"/>
      <c r="S79" s="10"/>
      <c r="T79" s="10"/>
      <c r="U79" s="10"/>
      <c r="V79" s="10"/>
      <c r="W79" s="10"/>
      <c r="X79" s="10"/>
      <c r="Y79" s="10"/>
      <c r="Z79" s="10"/>
      <c r="AA79" s="10"/>
      <c r="AB79" s="10"/>
      <c r="AC79" s="1"/>
      <c r="AD79" s="1"/>
    </row>
    <row r="80" spans="1:30" x14ac:dyDescent="0.2">
      <c r="A80" s="1"/>
      <c r="B80" s="50"/>
      <c r="C80" s="43" t="s">
        <v>4</v>
      </c>
      <c r="D80" s="56">
        <v>4973052</v>
      </c>
      <c r="E80" s="32">
        <v>2383812</v>
      </c>
      <c r="F80" s="57">
        <v>16039095</v>
      </c>
      <c r="G80" s="132">
        <f t="shared" si="7"/>
        <v>23395959</v>
      </c>
      <c r="H80" s="97"/>
      <c r="I80" s="10"/>
      <c r="J80" s="10"/>
      <c r="K80" s="10"/>
      <c r="L80" s="10"/>
      <c r="M80" s="10"/>
      <c r="N80" s="10"/>
      <c r="O80" s="10"/>
      <c r="P80" s="10"/>
      <c r="Q80" s="10"/>
      <c r="R80" s="10"/>
      <c r="S80" s="10"/>
      <c r="T80" s="10"/>
      <c r="U80" s="10"/>
      <c r="V80" s="10"/>
      <c r="W80" s="10"/>
      <c r="X80" s="10"/>
      <c r="Y80" s="10"/>
      <c r="Z80" s="10"/>
      <c r="AA80" s="10"/>
      <c r="AB80" s="10"/>
      <c r="AC80" s="1"/>
      <c r="AD80" s="1"/>
    </row>
    <row r="81" spans="1:30" x14ac:dyDescent="0.2">
      <c r="A81" s="1"/>
      <c r="B81" s="50"/>
      <c r="C81" s="43" t="s">
        <v>5</v>
      </c>
      <c r="D81" s="56">
        <v>5131763</v>
      </c>
      <c r="E81" s="32">
        <v>2390777</v>
      </c>
      <c r="F81" s="57">
        <v>15841628</v>
      </c>
      <c r="G81" s="132">
        <f t="shared" si="7"/>
        <v>23364168</v>
      </c>
      <c r="H81" s="97"/>
      <c r="I81" s="10"/>
      <c r="J81" s="10"/>
      <c r="K81" s="10"/>
      <c r="L81" s="10"/>
      <c r="M81" s="10"/>
      <c r="N81" s="10"/>
      <c r="O81" s="10"/>
      <c r="P81" s="10"/>
      <c r="Q81" s="10"/>
      <c r="R81" s="10"/>
      <c r="S81" s="10"/>
      <c r="T81" s="10"/>
      <c r="U81" s="10"/>
      <c r="V81" s="10"/>
      <c r="W81" s="10"/>
      <c r="X81" s="10"/>
      <c r="Y81" s="10"/>
      <c r="Z81" s="10"/>
      <c r="AA81" s="10"/>
      <c r="AB81" s="10"/>
      <c r="AC81" s="1"/>
      <c r="AD81" s="1"/>
    </row>
    <row r="82" spans="1:30" x14ac:dyDescent="0.2">
      <c r="A82" s="1"/>
      <c r="B82" s="88"/>
      <c r="C82" s="43" t="s">
        <v>6</v>
      </c>
      <c r="D82" s="56">
        <v>5344151</v>
      </c>
      <c r="E82" s="32">
        <v>2379558</v>
      </c>
      <c r="F82" s="57">
        <v>15698473</v>
      </c>
      <c r="G82" s="132">
        <f t="shared" si="7"/>
        <v>23422182</v>
      </c>
      <c r="H82" s="97"/>
      <c r="I82" s="10"/>
      <c r="J82" s="10"/>
      <c r="K82" s="10"/>
      <c r="L82" s="10"/>
      <c r="M82" s="10"/>
      <c r="N82" s="10"/>
      <c r="O82" s="10"/>
      <c r="P82" s="10"/>
      <c r="Q82" s="10"/>
      <c r="R82" s="10"/>
      <c r="S82" s="10"/>
      <c r="T82" s="10"/>
      <c r="U82" s="10"/>
      <c r="V82" s="10"/>
      <c r="W82" s="10"/>
      <c r="X82" s="10"/>
      <c r="Y82" s="10"/>
      <c r="Z82" s="10"/>
      <c r="AA82" s="10"/>
      <c r="AB82" s="10"/>
      <c r="AC82" s="1"/>
      <c r="AD82" s="1"/>
    </row>
    <row r="83" spans="1:30" x14ac:dyDescent="0.2">
      <c r="A83" s="1"/>
      <c r="B83" s="50"/>
      <c r="C83" s="43" t="s">
        <v>7</v>
      </c>
      <c r="D83" s="56">
        <v>5280737</v>
      </c>
      <c r="E83" s="32">
        <v>2411018</v>
      </c>
      <c r="F83" s="57">
        <v>15399191</v>
      </c>
      <c r="G83" s="132">
        <f t="shared" si="7"/>
        <v>23090946</v>
      </c>
      <c r="H83" s="97"/>
      <c r="I83" s="10"/>
      <c r="J83" s="10"/>
      <c r="K83" s="10"/>
      <c r="L83" s="10"/>
      <c r="M83" s="10"/>
      <c r="N83" s="10"/>
      <c r="O83" s="10"/>
      <c r="P83" s="10"/>
      <c r="Q83" s="10"/>
      <c r="R83" s="10"/>
      <c r="S83" s="10"/>
      <c r="T83" s="10"/>
      <c r="U83" s="10"/>
      <c r="V83" s="10"/>
      <c r="W83" s="10"/>
      <c r="X83" s="10"/>
      <c r="Y83" s="10"/>
      <c r="Z83" s="10"/>
      <c r="AA83" s="10"/>
      <c r="AB83" s="10"/>
      <c r="AC83" s="1"/>
      <c r="AD83" s="1"/>
    </row>
    <row r="84" spans="1:30" x14ac:dyDescent="0.2">
      <c r="A84" s="1"/>
      <c r="B84" s="50"/>
      <c r="C84" s="43" t="s">
        <v>8</v>
      </c>
      <c r="D84" s="56">
        <v>5260756</v>
      </c>
      <c r="E84" s="32">
        <v>2469734</v>
      </c>
      <c r="F84" s="57">
        <v>15248971</v>
      </c>
      <c r="G84" s="132">
        <f t="shared" si="7"/>
        <v>22979461</v>
      </c>
      <c r="H84" s="97"/>
      <c r="I84" s="10"/>
      <c r="J84" s="10"/>
      <c r="K84" s="10"/>
      <c r="L84" s="10"/>
      <c r="M84" s="10"/>
      <c r="N84" s="10"/>
      <c r="O84" s="10"/>
      <c r="P84" s="10"/>
      <c r="Q84" s="10"/>
      <c r="R84" s="10"/>
      <c r="S84" s="10"/>
      <c r="T84" s="10"/>
      <c r="U84" s="10"/>
      <c r="V84" s="10"/>
      <c r="W84" s="10"/>
      <c r="X84" s="10"/>
      <c r="Y84" s="10"/>
      <c r="Z84" s="10"/>
      <c r="AA84" s="10"/>
      <c r="AB84" s="10"/>
      <c r="AC84" s="1"/>
      <c r="AD84" s="1"/>
    </row>
    <row r="85" spans="1:30" x14ac:dyDescent="0.2">
      <c r="A85" s="1"/>
      <c r="B85" s="88"/>
      <c r="C85" s="43" t="s">
        <v>9</v>
      </c>
      <c r="D85" s="56">
        <v>5267992</v>
      </c>
      <c r="E85" s="32">
        <v>2420737</v>
      </c>
      <c r="F85" s="57">
        <v>15234606</v>
      </c>
      <c r="G85" s="132">
        <f t="shared" si="7"/>
        <v>22923335</v>
      </c>
      <c r="H85" s="97"/>
      <c r="I85" s="10"/>
      <c r="J85" s="10"/>
      <c r="K85" s="10"/>
      <c r="L85" s="10"/>
      <c r="M85" s="10"/>
      <c r="N85" s="10"/>
      <c r="O85" s="10"/>
      <c r="P85" s="10"/>
      <c r="Q85" s="10"/>
      <c r="R85" s="10"/>
      <c r="S85" s="10"/>
      <c r="T85" s="10"/>
      <c r="U85" s="10"/>
      <c r="V85" s="10"/>
      <c r="W85" s="10"/>
      <c r="X85" s="10"/>
      <c r="Y85" s="10"/>
      <c r="Z85" s="10"/>
      <c r="AA85" s="10"/>
      <c r="AB85" s="10"/>
      <c r="AC85" s="1"/>
      <c r="AD85" s="1"/>
    </row>
    <row r="86" spans="1:30" x14ac:dyDescent="0.2">
      <c r="A86" s="1"/>
      <c r="B86" s="50"/>
      <c r="C86" s="43" t="s">
        <v>10</v>
      </c>
      <c r="D86" s="56">
        <v>5268196</v>
      </c>
      <c r="E86" s="32">
        <v>2371398</v>
      </c>
      <c r="F86" s="57">
        <v>15156928</v>
      </c>
      <c r="G86" s="132">
        <f t="shared" si="7"/>
        <v>22796522</v>
      </c>
      <c r="H86" s="97"/>
      <c r="I86" s="10"/>
      <c r="J86" s="10"/>
      <c r="K86" s="10"/>
      <c r="L86" s="10"/>
      <c r="M86" s="10"/>
      <c r="N86" s="10"/>
      <c r="O86" s="10"/>
      <c r="P86" s="10"/>
      <c r="Q86" s="10"/>
      <c r="R86" s="10"/>
      <c r="S86" s="10"/>
      <c r="T86" s="10"/>
      <c r="U86" s="10"/>
      <c r="V86" s="10"/>
      <c r="W86" s="10"/>
      <c r="X86" s="10"/>
      <c r="Y86" s="10"/>
      <c r="Z86" s="10"/>
      <c r="AA86" s="10"/>
      <c r="AB86" s="10"/>
      <c r="AC86" s="1"/>
      <c r="AD86" s="1"/>
    </row>
    <row r="87" spans="1:30" ht="13.5" thickBot="1" x14ac:dyDescent="0.25">
      <c r="A87" s="1"/>
      <c r="B87" s="51"/>
      <c r="C87" s="45" t="s">
        <v>11</v>
      </c>
      <c r="D87" s="58">
        <v>5251752</v>
      </c>
      <c r="E87" s="59">
        <v>2353262</v>
      </c>
      <c r="F87" s="60">
        <v>16075704</v>
      </c>
      <c r="G87" s="133">
        <f t="shared" si="7"/>
        <v>23680718</v>
      </c>
      <c r="H87" s="97"/>
      <c r="I87" s="10"/>
      <c r="J87" s="10"/>
      <c r="K87" s="10"/>
      <c r="L87" s="10"/>
      <c r="M87" s="10"/>
      <c r="N87" s="10"/>
      <c r="O87" s="10"/>
      <c r="P87" s="10"/>
      <c r="Q87" s="10"/>
      <c r="R87" s="10"/>
      <c r="S87" s="10"/>
      <c r="T87" s="10"/>
      <c r="U87" s="10"/>
      <c r="V87" s="10"/>
      <c r="W87" s="10"/>
      <c r="X87" s="10"/>
      <c r="Y87" s="10"/>
      <c r="Z87" s="10"/>
      <c r="AA87" s="10"/>
      <c r="AB87" s="10"/>
      <c r="AC87" s="1"/>
      <c r="AD87" s="1"/>
    </row>
    <row r="88" spans="1:30" x14ac:dyDescent="0.2">
      <c r="A88" s="1"/>
      <c r="B88" s="52">
        <v>2015</v>
      </c>
      <c r="C88" s="41" t="s">
        <v>1</v>
      </c>
      <c r="D88" s="53">
        <v>5248706</v>
      </c>
      <c r="E88" s="54">
        <v>2288979</v>
      </c>
      <c r="F88" s="55">
        <v>16143052</v>
      </c>
      <c r="G88" s="131">
        <f t="shared" si="7"/>
        <v>23680737</v>
      </c>
      <c r="H88" s="97"/>
      <c r="I88" s="10"/>
      <c r="J88" s="10"/>
      <c r="K88" s="10"/>
      <c r="L88" s="10"/>
      <c r="M88" s="10"/>
      <c r="N88" s="10"/>
      <c r="O88" s="10"/>
      <c r="P88" s="10"/>
      <c r="Q88" s="10"/>
      <c r="R88" s="10"/>
      <c r="S88" s="10"/>
      <c r="T88" s="10"/>
      <c r="U88" s="10"/>
      <c r="V88" s="10"/>
      <c r="W88" s="10"/>
      <c r="X88" s="10"/>
      <c r="Y88" s="10"/>
      <c r="Z88" s="10"/>
      <c r="AA88" s="10"/>
      <c r="AB88" s="10"/>
      <c r="AC88" s="1"/>
      <c r="AD88" s="1"/>
    </row>
    <row r="89" spans="1:30" x14ac:dyDescent="0.2">
      <c r="A89" s="1"/>
      <c r="B89" s="50"/>
      <c r="C89" s="43" t="s">
        <v>33</v>
      </c>
      <c r="D89" s="56">
        <v>5278234</v>
      </c>
      <c r="E89" s="32">
        <v>2129252</v>
      </c>
      <c r="F89" s="57">
        <v>15800569</v>
      </c>
      <c r="G89" s="132">
        <f t="shared" si="7"/>
        <v>23208055</v>
      </c>
      <c r="H89" s="97"/>
      <c r="I89" s="10"/>
      <c r="J89" s="10"/>
      <c r="K89" s="10"/>
      <c r="L89" s="10"/>
      <c r="M89" s="10"/>
      <c r="N89" s="10"/>
      <c r="O89" s="10"/>
      <c r="P89" s="10"/>
      <c r="Q89" s="10"/>
      <c r="R89" s="10"/>
      <c r="S89" s="10"/>
      <c r="T89" s="10"/>
      <c r="U89" s="10"/>
      <c r="V89" s="10"/>
      <c r="W89" s="10"/>
      <c r="X89" s="10"/>
      <c r="Y89" s="10"/>
      <c r="Z89" s="10"/>
      <c r="AA89" s="10"/>
      <c r="AB89" s="10"/>
      <c r="AC89" s="1"/>
      <c r="AD89" s="1"/>
    </row>
    <row r="90" spans="1:30" x14ac:dyDescent="0.2">
      <c r="A90" s="1"/>
      <c r="B90" s="50"/>
      <c r="C90" s="43" t="s">
        <v>2</v>
      </c>
      <c r="D90" s="56">
        <v>5264572</v>
      </c>
      <c r="E90" s="32">
        <v>2310289</v>
      </c>
      <c r="F90" s="57">
        <v>16056435</v>
      </c>
      <c r="G90" s="132">
        <f t="shared" si="7"/>
        <v>23631296</v>
      </c>
      <c r="H90" s="97"/>
      <c r="I90" s="10"/>
      <c r="J90" s="10"/>
      <c r="K90" s="10"/>
      <c r="L90" s="10"/>
      <c r="M90" s="10"/>
      <c r="N90" s="10"/>
      <c r="O90" s="10"/>
      <c r="P90" s="10"/>
      <c r="Q90" s="10"/>
      <c r="R90" s="10"/>
      <c r="S90" s="10"/>
      <c r="T90" s="10"/>
      <c r="U90" s="10"/>
      <c r="V90" s="10"/>
      <c r="W90" s="10"/>
      <c r="X90" s="10"/>
      <c r="Y90" s="10"/>
      <c r="Z90" s="10"/>
      <c r="AA90" s="10"/>
      <c r="AB90" s="10"/>
      <c r="AC90" s="1"/>
      <c r="AD90" s="1"/>
    </row>
    <row r="91" spans="1:30" x14ac:dyDescent="0.2">
      <c r="A91" s="1"/>
      <c r="B91" s="88"/>
      <c r="C91" s="43" t="s">
        <v>3</v>
      </c>
      <c r="D91" s="56">
        <v>5224322</v>
      </c>
      <c r="E91" s="32">
        <v>2304249</v>
      </c>
      <c r="F91" s="57">
        <v>15640794</v>
      </c>
      <c r="G91" s="132">
        <f t="shared" si="7"/>
        <v>23169365</v>
      </c>
      <c r="H91" s="97"/>
      <c r="I91" s="10"/>
      <c r="J91" s="10"/>
      <c r="K91" s="10"/>
      <c r="L91" s="10"/>
      <c r="M91" s="10"/>
      <c r="N91" s="10"/>
      <c r="O91" s="10"/>
      <c r="P91" s="10"/>
      <c r="Q91" s="10"/>
      <c r="R91" s="10"/>
      <c r="S91" s="10"/>
      <c r="T91" s="10"/>
      <c r="U91" s="10"/>
      <c r="V91" s="10"/>
      <c r="W91" s="10"/>
      <c r="X91" s="10"/>
      <c r="Y91" s="10"/>
      <c r="Z91" s="10"/>
      <c r="AA91" s="10"/>
      <c r="AB91" s="10"/>
      <c r="AC91" s="1"/>
      <c r="AD91" s="1"/>
    </row>
    <row r="92" spans="1:30" x14ac:dyDescent="0.2">
      <c r="A92" s="1"/>
      <c r="B92" s="50"/>
      <c r="C92" s="43" t="s">
        <v>4</v>
      </c>
      <c r="D92" s="56">
        <v>5261189</v>
      </c>
      <c r="E92" s="32">
        <v>2306824</v>
      </c>
      <c r="F92" s="57">
        <v>15411341</v>
      </c>
      <c r="G92" s="132">
        <f t="shared" ref="G92:G102" si="8">SUM(D92:F92)</f>
        <v>22979354</v>
      </c>
      <c r="H92" s="97"/>
      <c r="I92" s="10"/>
      <c r="J92" s="10"/>
      <c r="K92" s="10"/>
      <c r="L92" s="10"/>
      <c r="M92" s="10"/>
      <c r="N92" s="10"/>
      <c r="O92" s="10"/>
      <c r="P92" s="10"/>
      <c r="Q92" s="10"/>
      <c r="R92" s="10"/>
      <c r="S92" s="10"/>
      <c r="T92" s="10"/>
      <c r="U92" s="10"/>
      <c r="V92" s="10"/>
      <c r="W92" s="10"/>
      <c r="X92" s="10"/>
      <c r="Y92" s="10"/>
      <c r="Z92" s="10"/>
      <c r="AA92" s="10"/>
      <c r="AB92" s="10"/>
      <c r="AC92" s="1"/>
      <c r="AD92" s="1"/>
    </row>
    <row r="93" spans="1:30" x14ac:dyDescent="0.2">
      <c r="A93" s="1"/>
      <c r="B93" s="50"/>
      <c r="C93" s="43" t="s">
        <v>5</v>
      </c>
      <c r="D93" s="56">
        <v>5300170</v>
      </c>
      <c r="E93" s="32">
        <v>2304839</v>
      </c>
      <c r="F93" s="57">
        <v>15367839</v>
      </c>
      <c r="G93" s="132">
        <f t="shared" si="8"/>
        <v>22972848</v>
      </c>
      <c r="H93" s="97"/>
      <c r="I93" s="10"/>
      <c r="J93" s="10"/>
      <c r="K93" s="10"/>
      <c r="L93" s="10"/>
      <c r="M93" s="10"/>
      <c r="N93" s="10"/>
      <c r="O93" s="10"/>
      <c r="P93" s="10"/>
      <c r="Q93" s="10"/>
      <c r="R93" s="10"/>
      <c r="S93" s="10"/>
      <c r="T93" s="10"/>
      <c r="U93" s="10"/>
      <c r="V93" s="10"/>
      <c r="W93" s="10"/>
      <c r="X93" s="10"/>
      <c r="Y93" s="10"/>
      <c r="Z93" s="10"/>
      <c r="AA93" s="10"/>
      <c r="AB93" s="10"/>
      <c r="AC93" s="1"/>
      <c r="AD93" s="1"/>
    </row>
    <row r="94" spans="1:30" x14ac:dyDescent="0.2">
      <c r="A94" s="1"/>
      <c r="B94" s="88"/>
      <c r="C94" s="43" t="s">
        <v>6</v>
      </c>
      <c r="D94" s="56">
        <v>5309974</v>
      </c>
      <c r="E94" s="32">
        <v>2355588</v>
      </c>
      <c r="F94" s="57">
        <v>15598447</v>
      </c>
      <c r="G94" s="132">
        <f t="shared" si="8"/>
        <v>23264009</v>
      </c>
      <c r="H94" s="97"/>
      <c r="I94" s="10"/>
      <c r="J94" s="10"/>
      <c r="K94" s="10"/>
      <c r="L94" s="10"/>
      <c r="M94" s="10"/>
      <c r="N94" s="10"/>
      <c r="O94" s="10"/>
      <c r="P94" s="10"/>
      <c r="Q94" s="10"/>
      <c r="R94" s="10"/>
      <c r="S94" s="10"/>
      <c r="T94" s="10"/>
      <c r="U94" s="10"/>
      <c r="V94" s="10"/>
      <c r="W94" s="10"/>
      <c r="X94" s="10"/>
      <c r="Y94" s="10"/>
      <c r="Z94" s="10"/>
      <c r="AA94" s="10"/>
      <c r="AB94" s="10"/>
      <c r="AC94" s="1"/>
      <c r="AD94" s="1"/>
    </row>
    <row r="95" spans="1:30" x14ac:dyDescent="0.2">
      <c r="A95" s="1"/>
      <c r="B95" s="50"/>
      <c r="C95" s="43" t="s">
        <v>7</v>
      </c>
      <c r="D95" s="56">
        <v>5343878</v>
      </c>
      <c r="E95" s="32">
        <v>2303891</v>
      </c>
      <c r="F95" s="57">
        <v>15506196</v>
      </c>
      <c r="G95" s="132">
        <f t="shared" si="8"/>
        <v>23153965</v>
      </c>
      <c r="H95" s="97"/>
      <c r="I95" s="10"/>
      <c r="J95" s="10"/>
      <c r="K95" s="10"/>
      <c r="L95" s="10"/>
      <c r="M95" s="10"/>
      <c r="N95" s="10"/>
      <c r="O95" s="10"/>
      <c r="P95" s="10"/>
      <c r="Q95" s="10"/>
      <c r="R95" s="10"/>
      <c r="S95" s="10"/>
      <c r="T95" s="10"/>
      <c r="U95" s="10"/>
      <c r="V95" s="10"/>
      <c r="W95" s="10"/>
      <c r="X95" s="10"/>
      <c r="Y95" s="10"/>
      <c r="Z95" s="10"/>
      <c r="AA95" s="10"/>
      <c r="AB95" s="10"/>
      <c r="AC95" s="1"/>
      <c r="AD95" s="1"/>
    </row>
    <row r="96" spans="1:30" x14ac:dyDescent="0.2">
      <c r="A96" s="1"/>
      <c r="B96" s="50"/>
      <c r="C96" s="43" t="s">
        <v>8</v>
      </c>
      <c r="D96" s="56">
        <v>5426815</v>
      </c>
      <c r="E96" s="32">
        <v>2295167</v>
      </c>
      <c r="F96" s="57">
        <v>15238158</v>
      </c>
      <c r="G96" s="132">
        <f t="shared" si="8"/>
        <v>22960140</v>
      </c>
      <c r="H96" s="97"/>
      <c r="I96" s="10"/>
      <c r="J96" s="10"/>
      <c r="K96" s="10"/>
      <c r="L96" s="10"/>
      <c r="M96" s="10"/>
      <c r="N96" s="10"/>
      <c r="O96" s="10"/>
      <c r="P96" s="10"/>
      <c r="Q96" s="10"/>
      <c r="R96" s="10"/>
      <c r="S96" s="10"/>
      <c r="T96" s="10"/>
      <c r="U96" s="10"/>
      <c r="V96" s="10"/>
      <c r="W96" s="10"/>
      <c r="X96" s="10"/>
      <c r="Y96" s="10"/>
      <c r="Z96" s="10"/>
      <c r="AA96" s="10"/>
      <c r="AB96" s="10"/>
      <c r="AC96" s="1"/>
      <c r="AD96" s="1"/>
    </row>
    <row r="97" spans="1:30" x14ac:dyDescent="0.2">
      <c r="A97" s="1"/>
      <c r="B97" s="88"/>
      <c r="C97" s="43" t="s">
        <v>9</v>
      </c>
      <c r="D97" s="56">
        <v>5484933</v>
      </c>
      <c r="E97" s="32">
        <v>2282082</v>
      </c>
      <c r="F97" s="57">
        <v>15257613</v>
      </c>
      <c r="G97" s="132">
        <f t="shared" si="8"/>
        <v>23024628</v>
      </c>
      <c r="H97" s="97"/>
      <c r="I97" s="10"/>
      <c r="J97" s="10"/>
      <c r="K97" s="10"/>
      <c r="L97" s="10"/>
      <c r="M97" s="10"/>
      <c r="N97" s="10"/>
      <c r="O97" s="10"/>
      <c r="P97" s="10"/>
      <c r="Q97" s="10"/>
      <c r="R97" s="10"/>
      <c r="S97" s="10"/>
      <c r="T97" s="10"/>
      <c r="U97" s="10"/>
      <c r="V97" s="10"/>
      <c r="W97" s="10"/>
      <c r="X97" s="10"/>
      <c r="Y97" s="10"/>
      <c r="Z97" s="10"/>
      <c r="AA97" s="10"/>
      <c r="AB97" s="10"/>
      <c r="AC97" s="1"/>
      <c r="AD97" s="1"/>
    </row>
    <row r="98" spans="1:30" x14ac:dyDescent="0.2">
      <c r="A98" s="1"/>
      <c r="B98" s="50"/>
      <c r="C98" s="43" t="s">
        <v>10</v>
      </c>
      <c r="D98" s="56">
        <v>5531106</v>
      </c>
      <c r="E98" s="32">
        <v>2262874</v>
      </c>
      <c r="F98" s="57">
        <v>15126498</v>
      </c>
      <c r="G98" s="132">
        <f t="shared" si="8"/>
        <v>22920478</v>
      </c>
      <c r="H98" s="97"/>
      <c r="I98" s="10"/>
      <c r="J98" s="10"/>
      <c r="K98" s="10"/>
      <c r="L98" s="10"/>
      <c r="M98" s="10"/>
      <c r="N98" s="10"/>
      <c r="O98" s="10"/>
      <c r="P98" s="10"/>
      <c r="Q98" s="10"/>
      <c r="R98" s="10"/>
      <c r="S98" s="10"/>
      <c r="T98" s="10"/>
      <c r="U98" s="10"/>
      <c r="V98" s="10"/>
      <c r="W98" s="10"/>
      <c r="X98" s="10"/>
      <c r="Y98" s="10"/>
      <c r="Z98" s="10"/>
      <c r="AA98" s="10"/>
      <c r="AB98" s="10"/>
      <c r="AC98" s="1"/>
      <c r="AD98" s="1"/>
    </row>
    <row r="99" spans="1:30" ht="13.5" thickBot="1" x14ac:dyDescent="0.25">
      <c r="A99" s="1"/>
      <c r="B99" s="51"/>
      <c r="C99" s="45" t="s">
        <v>11</v>
      </c>
      <c r="D99" s="58">
        <v>5645806</v>
      </c>
      <c r="E99" s="59">
        <v>2292693</v>
      </c>
      <c r="F99" s="60">
        <v>15267854</v>
      </c>
      <c r="G99" s="133">
        <f t="shared" si="8"/>
        <v>23206353</v>
      </c>
      <c r="H99" s="97"/>
      <c r="I99" s="10"/>
      <c r="J99" s="10"/>
      <c r="K99" s="10"/>
      <c r="L99" s="10"/>
      <c r="M99" s="10"/>
      <c r="N99" s="10"/>
      <c r="O99" s="10"/>
      <c r="P99" s="10"/>
      <c r="Q99" s="10"/>
      <c r="R99" s="10"/>
      <c r="S99" s="10"/>
      <c r="T99" s="10"/>
      <c r="U99" s="10"/>
      <c r="V99" s="10"/>
      <c r="W99" s="10"/>
      <c r="X99" s="10"/>
      <c r="Y99" s="10"/>
      <c r="Z99" s="10"/>
      <c r="AA99" s="10"/>
      <c r="AB99" s="10"/>
      <c r="AC99" s="1"/>
      <c r="AD99" s="1"/>
    </row>
    <row r="100" spans="1:30" x14ac:dyDescent="0.2">
      <c r="A100" s="1"/>
      <c r="B100" s="52">
        <v>2016</v>
      </c>
      <c r="C100" s="41" t="s">
        <v>1</v>
      </c>
      <c r="D100" s="53">
        <v>5709863</v>
      </c>
      <c r="E100" s="54">
        <v>2289255</v>
      </c>
      <c r="F100" s="55">
        <v>15191683</v>
      </c>
      <c r="G100" s="131">
        <f t="shared" si="8"/>
        <v>23190801</v>
      </c>
      <c r="H100" s="97"/>
      <c r="I100" s="10"/>
      <c r="J100" s="10"/>
      <c r="K100" s="10"/>
      <c r="L100" s="10"/>
      <c r="M100" s="10"/>
      <c r="N100" s="10"/>
      <c r="O100" s="10"/>
      <c r="P100" s="10"/>
      <c r="Q100" s="10"/>
      <c r="R100" s="10"/>
      <c r="S100" s="10"/>
      <c r="T100" s="10"/>
      <c r="U100" s="10"/>
      <c r="V100" s="10"/>
      <c r="W100" s="10"/>
      <c r="X100" s="10"/>
      <c r="Y100" s="10"/>
      <c r="Z100" s="10"/>
      <c r="AA100" s="10"/>
      <c r="AB100" s="10"/>
      <c r="AC100" s="1"/>
      <c r="AD100" s="1"/>
    </row>
    <row r="101" spans="1:30" x14ac:dyDescent="0.2">
      <c r="A101" s="1"/>
      <c r="B101" s="50"/>
      <c r="C101" s="43" t="s">
        <v>33</v>
      </c>
      <c r="D101" s="56">
        <v>5776999</v>
      </c>
      <c r="E101" s="32">
        <v>2276473</v>
      </c>
      <c r="F101" s="57">
        <v>14906005</v>
      </c>
      <c r="G101" s="132">
        <f t="shared" si="8"/>
        <v>22959477</v>
      </c>
      <c r="H101" s="97"/>
      <c r="I101" s="10"/>
      <c r="J101" s="10"/>
      <c r="K101" s="10"/>
      <c r="L101" s="10"/>
      <c r="M101" s="10"/>
      <c r="N101" s="10"/>
      <c r="O101" s="10"/>
      <c r="P101" s="10"/>
      <c r="Q101" s="10"/>
      <c r="R101" s="10"/>
      <c r="S101" s="10"/>
      <c r="T101" s="10"/>
      <c r="U101" s="10"/>
      <c r="V101" s="10"/>
      <c r="W101" s="10"/>
      <c r="X101" s="10"/>
      <c r="Y101" s="10"/>
      <c r="Z101" s="10"/>
      <c r="AA101" s="10"/>
      <c r="AB101" s="10"/>
      <c r="AC101" s="1"/>
      <c r="AD101" s="1"/>
    </row>
    <row r="102" spans="1:30" x14ac:dyDescent="0.2">
      <c r="A102" s="1"/>
      <c r="B102" s="50"/>
      <c r="C102" s="43" t="s">
        <v>2</v>
      </c>
      <c r="D102" s="56">
        <v>5903036</v>
      </c>
      <c r="E102" s="32">
        <v>2321975</v>
      </c>
      <c r="F102" s="57">
        <v>14811955</v>
      </c>
      <c r="G102" s="132">
        <f t="shared" si="8"/>
        <v>23036966</v>
      </c>
      <c r="H102" s="97"/>
      <c r="I102" s="10"/>
      <c r="J102" s="10"/>
      <c r="K102" s="10"/>
      <c r="L102" s="10"/>
      <c r="M102" s="10"/>
      <c r="N102" s="10"/>
      <c r="O102" s="10"/>
      <c r="P102" s="10"/>
      <c r="Q102" s="10"/>
      <c r="R102" s="10"/>
      <c r="S102" s="10"/>
      <c r="T102" s="10"/>
      <c r="U102" s="10"/>
      <c r="V102" s="10"/>
      <c r="W102" s="10"/>
      <c r="X102" s="10"/>
      <c r="Y102" s="10"/>
      <c r="Z102" s="10"/>
      <c r="AA102" s="10"/>
      <c r="AB102" s="10"/>
      <c r="AC102" s="1"/>
      <c r="AD102" s="1"/>
    </row>
    <row r="103" spans="1:30" x14ac:dyDescent="0.2">
      <c r="A103" s="1"/>
      <c r="B103" s="88"/>
      <c r="C103" s="43" t="s">
        <v>3</v>
      </c>
      <c r="D103" s="56">
        <v>5924615</v>
      </c>
      <c r="E103" s="32">
        <v>2280281</v>
      </c>
      <c r="F103" s="57">
        <v>14498517</v>
      </c>
      <c r="G103" s="132">
        <f t="shared" ref="G103:G114" si="9">SUM(D103:F103)</f>
        <v>22703413</v>
      </c>
      <c r="H103" s="97"/>
      <c r="I103" s="10"/>
      <c r="J103" s="10"/>
      <c r="K103" s="10"/>
      <c r="L103" s="10"/>
      <c r="M103" s="10"/>
      <c r="N103" s="10"/>
      <c r="O103" s="10"/>
      <c r="P103" s="10"/>
      <c r="Q103" s="10"/>
      <c r="R103" s="10"/>
      <c r="S103" s="10"/>
      <c r="T103" s="10"/>
      <c r="U103" s="10"/>
      <c r="V103" s="10"/>
      <c r="W103" s="10"/>
      <c r="X103" s="10"/>
      <c r="Y103" s="10"/>
      <c r="Z103" s="10"/>
      <c r="AA103" s="10"/>
      <c r="AB103" s="10"/>
      <c r="AC103" s="1"/>
      <c r="AD103" s="1"/>
    </row>
    <row r="104" spans="1:30" x14ac:dyDescent="0.2">
      <c r="A104" s="1"/>
      <c r="B104" s="50"/>
      <c r="C104" s="43" t="s">
        <v>4</v>
      </c>
      <c r="D104" s="56">
        <v>6030219</v>
      </c>
      <c r="E104" s="32">
        <v>2270862</v>
      </c>
      <c r="F104" s="57">
        <v>14892834</v>
      </c>
      <c r="G104" s="132">
        <f t="shared" si="9"/>
        <v>23193915</v>
      </c>
      <c r="H104" s="97"/>
      <c r="I104" s="10"/>
      <c r="J104" s="10"/>
      <c r="K104" s="10"/>
      <c r="L104" s="10"/>
      <c r="M104" s="10"/>
      <c r="N104" s="10"/>
      <c r="O104" s="10"/>
      <c r="P104" s="10"/>
      <c r="Q104" s="10"/>
      <c r="R104" s="10"/>
      <c r="S104" s="10"/>
      <c r="T104" s="10"/>
      <c r="U104" s="10"/>
      <c r="V104" s="10"/>
      <c r="W104" s="10"/>
      <c r="X104" s="10"/>
      <c r="Y104" s="10"/>
      <c r="Z104" s="10"/>
      <c r="AA104" s="10"/>
      <c r="AB104" s="10"/>
      <c r="AC104" s="1"/>
      <c r="AD104" s="1"/>
    </row>
    <row r="105" spans="1:30" x14ac:dyDescent="0.2">
      <c r="A105" s="1"/>
      <c r="B105" s="50"/>
      <c r="C105" s="43" t="s">
        <v>5</v>
      </c>
      <c r="D105" s="56">
        <v>6128981</v>
      </c>
      <c r="E105" s="32">
        <v>2264930</v>
      </c>
      <c r="F105" s="57">
        <v>14303971</v>
      </c>
      <c r="G105" s="132">
        <f t="shared" si="9"/>
        <v>22697882</v>
      </c>
      <c r="H105" s="97"/>
      <c r="I105" s="10"/>
      <c r="J105" s="10"/>
      <c r="K105" s="10"/>
      <c r="L105" s="10"/>
      <c r="M105" s="10"/>
      <c r="N105" s="10"/>
      <c r="O105" s="10"/>
      <c r="P105" s="10"/>
      <c r="Q105" s="10"/>
      <c r="R105" s="10"/>
      <c r="S105" s="10"/>
      <c r="T105" s="10"/>
      <c r="U105" s="10"/>
      <c r="V105" s="10"/>
      <c r="W105" s="10"/>
      <c r="X105" s="10"/>
      <c r="Y105" s="10"/>
      <c r="Z105" s="10"/>
      <c r="AA105" s="10"/>
      <c r="AB105" s="10"/>
      <c r="AC105" s="1"/>
      <c r="AD105" s="1"/>
    </row>
    <row r="106" spans="1:30" x14ac:dyDescent="0.2">
      <c r="A106" s="1"/>
      <c r="B106" s="50"/>
      <c r="C106" s="43" t="s">
        <v>6</v>
      </c>
      <c r="D106" s="56">
        <v>6150936</v>
      </c>
      <c r="E106" s="32">
        <v>2247569</v>
      </c>
      <c r="F106" s="57">
        <v>14535721</v>
      </c>
      <c r="G106" s="132">
        <f t="shared" si="9"/>
        <v>22934226</v>
      </c>
      <c r="H106" s="97"/>
      <c r="I106" s="10"/>
      <c r="J106" s="10"/>
      <c r="K106" s="10"/>
      <c r="L106" s="10"/>
      <c r="M106" s="10"/>
      <c r="N106" s="10"/>
      <c r="O106" s="10"/>
      <c r="P106" s="10"/>
      <c r="Q106" s="10"/>
      <c r="R106" s="10"/>
      <c r="S106" s="10"/>
      <c r="T106" s="10"/>
      <c r="U106" s="10"/>
      <c r="V106" s="10"/>
      <c r="W106" s="10"/>
      <c r="X106" s="10"/>
      <c r="Y106" s="10"/>
      <c r="Z106" s="10"/>
      <c r="AA106" s="10"/>
      <c r="AB106" s="10"/>
      <c r="AC106" s="1"/>
      <c r="AD106" s="1"/>
    </row>
    <row r="107" spans="1:30" x14ac:dyDescent="0.2">
      <c r="A107" s="1"/>
      <c r="B107" s="50"/>
      <c r="C107" s="43" t="s">
        <v>7</v>
      </c>
      <c r="D107" s="56">
        <v>6311107</v>
      </c>
      <c r="E107" s="32">
        <v>2238875</v>
      </c>
      <c r="F107" s="57">
        <v>14515587</v>
      </c>
      <c r="G107" s="132">
        <f t="shared" si="9"/>
        <v>23065569</v>
      </c>
      <c r="H107" s="97"/>
      <c r="I107" s="10"/>
      <c r="J107" s="10"/>
      <c r="K107" s="10"/>
      <c r="L107" s="10"/>
      <c r="M107" s="10"/>
      <c r="N107" s="10"/>
      <c r="O107" s="10"/>
      <c r="P107" s="10"/>
      <c r="Q107" s="10"/>
      <c r="R107" s="10"/>
      <c r="S107" s="10"/>
      <c r="T107" s="10"/>
      <c r="U107" s="10"/>
      <c r="V107" s="10"/>
      <c r="W107" s="10"/>
      <c r="X107" s="10"/>
      <c r="Y107" s="10"/>
      <c r="Z107" s="10"/>
      <c r="AA107" s="10"/>
      <c r="AB107" s="10"/>
      <c r="AC107" s="1"/>
      <c r="AD107" s="1"/>
    </row>
    <row r="108" spans="1:30" x14ac:dyDescent="0.2">
      <c r="A108" s="1"/>
      <c r="B108" s="88"/>
      <c r="C108" s="43" t="s">
        <v>8</v>
      </c>
      <c r="D108" s="56">
        <v>6387575</v>
      </c>
      <c r="E108" s="32">
        <v>2242615</v>
      </c>
      <c r="F108" s="57">
        <v>14242113</v>
      </c>
      <c r="G108" s="132">
        <f t="shared" si="9"/>
        <v>22872303</v>
      </c>
      <c r="H108" s="97"/>
      <c r="I108" s="10"/>
      <c r="J108" s="10"/>
      <c r="K108" s="10"/>
      <c r="L108" s="10"/>
      <c r="M108" s="10"/>
      <c r="N108" s="10"/>
      <c r="O108" s="10"/>
      <c r="P108" s="10"/>
      <c r="Q108" s="10"/>
      <c r="R108" s="10"/>
      <c r="S108" s="10"/>
      <c r="T108" s="10"/>
      <c r="U108" s="10"/>
      <c r="V108" s="10"/>
      <c r="W108" s="10"/>
      <c r="X108" s="10"/>
      <c r="Y108" s="10"/>
      <c r="Z108" s="10"/>
      <c r="AA108" s="10"/>
      <c r="AB108" s="10"/>
      <c r="AC108" s="1"/>
      <c r="AD108" s="1"/>
    </row>
    <row r="109" spans="1:30" x14ac:dyDescent="0.2">
      <c r="A109" s="1"/>
      <c r="B109" s="50"/>
      <c r="C109" s="43" t="s">
        <v>9</v>
      </c>
      <c r="D109" s="56">
        <v>6468152</v>
      </c>
      <c r="E109" s="32">
        <v>2244841</v>
      </c>
      <c r="F109" s="57">
        <v>13938176</v>
      </c>
      <c r="G109" s="132">
        <f t="shared" si="9"/>
        <v>22651169</v>
      </c>
      <c r="H109" s="97"/>
      <c r="I109" s="10"/>
      <c r="J109" s="10"/>
      <c r="K109" s="10"/>
      <c r="L109" s="10"/>
      <c r="M109" s="10"/>
      <c r="N109" s="10"/>
      <c r="O109" s="10"/>
      <c r="P109" s="10"/>
      <c r="Q109" s="10"/>
      <c r="R109" s="10"/>
      <c r="S109" s="10"/>
      <c r="T109" s="10"/>
      <c r="U109" s="10"/>
      <c r="V109" s="10"/>
      <c r="W109" s="10"/>
      <c r="X109" s="10"/>
      <c r="Y109" s="10"/>
      <c r="Z109" s="10"/>
      <c r="AA109" s="10"/>
      <c r="AB109" s="10"/>
      <c r="AC109" s="1"/>
      <c r="AD109" s="1"/>
    </row>
    <row r="110" spans="1:30" x14ac:dyDescent="0.2">
      <c r="A110" s="1"/>
      <c r="B110" s="88"/>
      <c r="C110" s="43" t="s">
        <v>10</v>
      </c>
      <c r="D110" s="56">
        <v>6553580</v>
      </c>
      <c r="E110" s="32">
        <v>2231142</v>
      </c>
      <c r="F110" s="57">
        <v>13745641</v>
      </c>
      <c r="G110" s="132">
        <f t="shared" si="9"/>
        <v>22530363</v>
      </c>
      <c r="H110" s="97"/>
      <c r="I110" s="10"/>
      <c r="J110" s="10"/>
      <c r="K110" s="10"/>
      <c r="L110" s="10"/>
      <c r="M110" s="10"/>
      <c r="N110" s="10"/>
      <c r="O110" s="10"/>
      <c r="P110" s="10"/>
      <c r="Q110" s="10"/>
      <c r="R110" s="10"/>
      <c r="S110" s="10"/>
      <c r="T110" s="10"/>
      <c r="U110" s="10"/>
      <c r="V110" s="10"/>
      <c r="W110" s="10"/>
      <c r="X110" s="10"/>
      <c r="Y110" s="10"/>
      <c r="Z110" s="10"/>
      <c r="AA110" s="10"/>
      <c r="AB110" s="10"/>
      <c r="AC110" s="1"/>
      <c r="AD110" s="1"/>
    </row>
    <row r="111" spans="1:30" ht="13.5" thickBot="1" x14ac:dyDescent="0.25">
      <c r="A111" s="1"/>
      <c r="B111" s="51"/>
      <c r="C111" s="45" t="s">
        <v>11</v>
      </c>
      <c r="D111" s="58">
        <v>6642249</v>
      </c>
      <c r="E111" s="59">
        <v>2265541</v>
      </c>
      <c r="F111" s="60">
        <v>14394813</v>
      </c>
      <c r="G111" s="133">
        <f t="shared" si="9"/>
        <v>23302603</v>
      </c>
      <c r="H111" s="97"/>
      <c r="I111" s="10"/>
      <c r="J111" s="10"/>
      <c r="K111" s="10"/>
      <c r="L111" s="10"/>
      <c r="M111" s="10"/>
      <c r="N111" s="10"/>
      <c r="O111" s="10"/>
      <c r="P111" s="10"/>
      <c r="Q111" s="10"/>
      <c r="R111" s="10"/>
      <c r="S111" s="10"/>
      <c r="T111" s="10"/>
      <c r="U111" s="10"/>
      <c r="V111" s="10"/>
      <c r="W111" s="10"/>
      <c r="X111" s="10"/>
      <c r="Y111" s="10"/>
      <c r="Z111" s="10"/>
      <c r="AA111" s="10"/>
      <c r="AB111" s="10"/>
      <c r="AC111" s="1"/>
      <c r="AD111" s="1"/>
    </row>
    <row r="112" spans="1:30" x14ac:dyDescent="0.2">
      <c r="A112" s="1"/>
      <c r="B112" s="52">
        <v>2017</v>
      </c>
      <c r="C112" s="41" t="s">
        <v>1</v>
      </c>
      <c r="D112" s="53">
        <v>6690842</v>
      </c>
      <c r="E112" s="54">
        <v>2249835</v>
      </c>
      <c r="F112" s="55">
        <v>14246209</v>
      </c>
      <c r="G112" s="131">
        <f t="shared" si="9"/>
        <v>23186886</v>
      </c>
      <c r="H112" s="97"/>
      <c r="I112" s="10"/>
      <c r="J112" s="10"/>
      <c r="K112" s="10"/>
      <c r="L112" s="10"/>
      <c r="M112" s="10"/>
      <c r="N112" s="10"/>
      <c r="O112" s="10"/>
      <c r="P112" s="10"/>
      <c r="Q112" s="10"/>
      <c r="R112" s="10"/>
      <c r="S112" s="10"/>
      <c r="T112" s="10"/>
      <c r="U112" s="10"/>
      <c r="V112" s="10"/>
      <c r="W112" s="10"/>
      <c r="X112" s="10"/>
      <c r="Y112" s="10"/>
      <c r="Z112" s="10"/>
      <c r="AA112" s="10"/>
      <c r="AB112" s="10"/>
      <c r="AC112" s="1"/>
      <c r="AD112" s="1"/>
    </row>
    <row r="113" spans="1:30" x14ac:dyDescent="0.2">
      <c r="A113" s="1"/>
      <c r="B113" s="50"/>
      <c r="C113" s="43" t="s">
        <v>33</v>
      </c>
      <c r="D113" s="56">
        <v>6721265</v>
      </c>
      <c r="E113" s="32">
        <v>2242206</v>
      </c>
      <c r="F113" s="57">
        <v>13355886</v>
      </c>
      <c r="G113" s="132">
        <f t="shared" si="9"/>
        <v>22319357</v>
      </c>
      <c r="H113" s="97"/>
      <c r="I113" s="10"/>
      <c r="J113" s="10"/>
      <c r="K113" s="10"/>
      <c r="L113" s="10"/>
      <c r="M113" s="10"/>
      <c r="N113" s="10"/>
      <c r="O113" s="10"/>
      <c r="P113" s="10"/>
      <c r="Q113" s="10"/>
      <c r="R113" s="10"/>
      <c r="S113" s="10"/>
      <c r="T113" s="10"/>
      <c r="U113" s="10"/>
      <c r="V113" s="10"/>
      <c r="W113" s="10"/>
      <c r="X113" s="10"/>
      <c r="Y113" s="10"/>
      <c r="Z113" s="10"/>
      <c r="AA113" s="10"/>
      <c r="AB113" s="10"/>
      <c r="AC113" s="1"/>
      <c r="AD113" s="1"/>
    </row>
    <row r="114" spans="1:30" x14ac:dyDescent="0.2">
      <c r="A114" s="1"/>
      <c r="B114" s="50"/>
      <c r="C114" s="43" t="s">
        <v>2</v>
      </c>
      <c r="D114" s="56">
        <v>6805942</v>
      </c>
      <c r="E114" s="32">
        <v>2256200</v>
      </c>
      <c r="F114" s="57">
        <v>13371096</v>
      </c>
      <c r="G114" s="132">
        <f t="shared" si="9"/>
        <v>22433238</v>
      </c>
      <c r="H114" s="97"/>
      <c r="I114" s="10"/>
      <c r="J114" s="10"/>
      <c r="K114" s="10"/>
      <c r="L114" s="10"/>
      <c r="M114" s="10"/>
      <c r="N114" s="10"/>
      <c r="O114" s="10"/>
      <c r="P114" s="10"/>
      <c r="Q114" s="10"/>
      <c r="R114" s="10"/>
      <c r="S114" s="10"/>
      <c r="T114" s="10"/>
      <c r="U114" s="10"/>
      <c r="V114" s="10"/>
      <c r="W114" s="10"/>
      <c r="X114" s="10"/>
      <c r="Y114" s="10"/>
      <c r="Z114" s="10"/>
      <c r="AA114" s="10"/>
      <c r="AB114" s="10"/>
      <c r="AC114" s="1"/>
      <c r="AD114" s="1"/>
    </row>
    <row r="115" spans="1:30" x14ac:dyDescent="0.2">
      <c r="A115" s="1"/>
      <c r="B115" s="88"/>
      <c r="C115" s="43" t="s">
        <v>3</v>
      </c>
      <c r="D115" s="56">
        <v>6850754</v>
      </c>
      <c r="E115" s="32">
        <v>2227301</v>
      </c>
      <c r="F115" s="57">
        <v>13253370</v>
      </c>
      <c r="G115" s="132">
        <f t="shared" ref="G115:G126" si="10">SUM(D115:F115)</f>
        <v>22331425</v>
      </c>
      <c r="H115" s="97"/>
      <c r="I115" s="10"/>
      <c r="J115" s="10"/>
      <c r="K115" s="10"/>
      <c r="L115" s="10"/>
      <c r="M115" s="10"/>
      <c r="N115" s="10"/>
      <c r="O115" s="10"/>
      <c r="P115" s="10"/>
      <c r="Q115" s="10"/>
      <c r="R115" s="10"/>
      <c r="S115" s="10"/>
      <c r="T115" s="10"/>
      <c r="U115" s="10"/>
      <c r="V115" s="10"/>
      <c r="W115" s="10"/>
      <c r="X115" s="10"/>
      <c r="Y115" s="10"/>
      <c r="Z115" s="10"/>
      <c r="AA115" s="10"/>
      <c r="AB115" s="10"/>
      <c r="AC115" s="1"/>
      <c r="AD115" s="1"/>
    </row>
    <row r="116" spans="1:30" x14ac:dyDescent="0.2">
      <c r="A116" s="1"/>
      <c r="B116" s="50"/>
      <c r="C116" s="43" t="s">
        <v>4</v>
      </c>
      <c r="D116" s="56">
        <v>6904009</v>
      </c>
      <c r="E116" s="32">
        <v>2247474</v>
      </c>
      <c r="F116" s="57">
        <v>13273559</v>
      </c>
      <c r="G116" s="132">
        <f t="shared" si="10"/>
        <v>22425042</v>
      </c>
      <c r="H116" s="97"/>
      <c r="I116" s="10"/>
      <c r="J116" s="10"/>
      <c r="K116" s="10"/>
      <c r="L116" s="10"/>
      <c r="M116" s="10"/>
      <c r="N116" s="10"/>
      <c r="O116" s="10"/>
      <c r="P116" s="10"/>
      <c r="Q116" s="10"/>
      <c r="R116" s="10"/>
      <c r="S116" s="10"/>
      <c r="T116" s="10"/>
      <c r="U116" s="10"/>
      <c r="V116" s="10"/>
      <c r="W116" s="10"/>
      <c r="X116" s="10"/>
      <c r="Y116" s="10"/>
      <c r="Z116" s="10"/>
      <c r="AA116" s="10"/>
      <c r="AB116" s="10"/>
      <c r="AC116" s="1"/>
      <c r="AD116" s="1"/>
    </row>
    <row r="117" spans="1:30" x14ac:dyDescent="0.2">
      <c r="A117" s="1"/>
      <c r="B117" s="50"/>
      <c r="C117" s="43" t="s">
        <v>5</v>
      </c>
      <c r="D117" s="56">
        <v>7051894</v>
      </c>
      <c r="E117" s="32">
        <v>2206923</v>
      </c>
      <c r="F117" s="57">
        <v>13048375</v>
      </c>
      <c r="G117" s="132">
        <f t="shared" si="10"/>
        <v>22307192</v>
      </c>
      <c r="H117" s="97"/>
      <c r="I117" s="10"/>
      <c r="J117" s="10"/>
      <c r="K117" s="10"/>
      <c r="L117" s="10"/>
      <c r="M117" s="10"/>
      <c r="N117" s="10"/>
      <c r="O117" s="10"/>
      <c r="P117" s="10"/>
      <c r="Q117" s="10"/>
      <c r="R117" s="10"/>
      <c r="S117" s="10"/>
      <c r="T117" s="10"/>
      <c r="U117" s="10"/>
      <c r="V117" s="10"/>
      <c r="W117" s="10"/>
      <c r="X117" s="10"/>
      <c r="Y117" s="10"/>
      <c r="Z117" s="10"/>
      <c r="AA117" s="10"/>
      <c r="AB117" s="10"/>
      <c r="AC117" s="1"/>
      <c r="AD117" s="1"/>
    </row>
    <row r="118" spans="1:30" x14ac:dyDescent="0.2">
      <c r="A118" s="1"/>
      <c r="B118" s="88"/>
      <c r="C118" s="43" t="s">
        <v>6</v>
      </c>
      <c r="D118" s="56">
        <v>7155844</v>
      </c>
      <c r="E118" s="32">
        <v>2203886</v>
      </c>
      <c r="F118" s="57">
        <v>13051674</v>
      </c>
      <c r="G118" s="132">
        <f t="shared" si="10"/>
        <v>22411404</v>
      </c>
      <c r="H118" s="97"/>
      <c r="I118" s="10"/>
      <c r="J118" s="10"/>
      <c r="K118" s="10"/>
      <c r="L118" s="10"/>
      <c r="M118" s="10"/>
      <c r="N118" s="10"/>
      <c r="O118" s="10"/>
      <c r="P118" s="10"/>
      <c r="Q118" s="10"/>
      <c r="R118" s="10"/>
      <c r="S118" s="10"/>
      <c r="T118" s="10"/>
      <c r="U118" s="10"/>
      <c r="V118" s="10"/>
      <c r="W118" s="10"/>
      <c r="X118" s="10"/>
      <c r="Y118" s="10"/>
      <c r="Z118" s="10"/>
      <c r="AA118" s="10"/>
      <c r="AB118" s="10"/>
      <c r="AC118" s="1"/>
      <c r="AD118" s="1"/>
    </row>
    <row r="119" spans="1:30" x14ac:dyDescent="0.2">
      <c r="A119" s="1"/>
      <c r="B119" s="50"/>
      <c r="C119" s="43" t="s">
        <v>7</v>
      </c>
      <c r="D119" s="56">
        <v>7227610</v>
      </c>
      <c r="E119" s="32">
        <v>2223546</v>
      </c>
      <c r="F119" s="57">
        <v>12939098</v>
      </c>
      <c r="G119" s="132">
        <f t="shared" si="10"/>
        <v>22390254</v>
      </c>
      <c r="H119" s="97"/>
      <c r="I119" s="10"/>
      <c r="J119" s="10"/>
      <c r="K119" s="10"/>
      <c r="L119" s="10"/>
      <c r="M119" s="10"/>
      <c r="N119" s="10"/>
      <c r="O119" s="10"/>
      <c r="P119" s="10"/>
      <c r="Q119" s="10"/>
      <c r="R119" s="10"/>
      <c r="S119" s="10"/>
      <c r="T119" s="10"/>
      <c r="U119" s="10"/>
      <c r="V119" s="10"/>
      <c r="W119" s="10"/>
      <c r="X119" s="10"/>
      <c r="Y119" s="10"/>
      <c r="Z119" s="10"/>
      <c r="AA119" s="10"/>
      <c r="AB119" s="10"/>
      <c r="AC119" s="1"/>
      <c r="AD119" s="1"/>
    </row>
    <row r="120" spans="1:30" x14ac:dyDescent="0.2">
      <c r="A120" s="1"/>
      <c r="B120" s="50"/>
      <c r="C120" s="43" t="s">
        <v>8</v>
      </c>
      <c r="D120" s="56">
        <v>7391315</v>
      </c>
      <c r="E120" s="32">
        <v>2212990</v>
      </c>
      <c r="F120" s="57">
        <v>13170877</v>
      </c>
      <c r="G120" s="132">
        <f t="shared" si="10"/>
        <v>22775182</v>
      </c>
      <c r="H120" s="97"/>
      <c r="I120" s="10"/>
      <c r="J120" s="10"/>
      <c r="K120" s="10"/>
      <c r="L120" s="10"/>
      <c r="M120" s="10"/>
      <c r="N120" s="10"/>
      <c r="O120" s="10"/>
      <c r="P120" s="10"/>
      <c r="Q120" s="10"/>
      <c r="R120" s="10"/>
      <c r="S120" s="10"/>
      <c r="T120" s="10"/>
      <c r="U120" s="10"/>
      <c r="V120" s="10"/>
      <c r="W120" s="10"/>
      <c r="X120" s="10"/>
      <c r="Y120" s="10"/>
      <c r="Z120" s="10"/>
      <c r="AA120" s="10"/>
      <c r="AB120" s="10"/>
      <c r="AC120" s="1"/>
      <c r="AD120" s="1"/>
    </row>
    <row r="121" spans="1:30" x14ac:dyDescent="0.2">
      <c r="A121" s="1"/>
      <c r="B121" s="88"/>
      <c r="C121" s="43" t="s">
        <v>9</v>
      </c>
      <c r="D121" s="56">
        <v>7506111</v>
      </c>
      <c r="E121" s="32">
        <v>2248210</v>
      </c>
      <c r="F121" s="57">
        <v>12999914</v>
      </c>
      <c r="G121" s="132">
        <f t="shared" si="10"/>
        <v>22754235</v>
      </c>
      <c r="H121" s="97"/>
      <c r="I121" s="10"/>
      <c r="J121" s="10"/>
      <c r="K121" s="10"/>
      <c r="L121" s="10"/>
      <c r="M121" s="10"/>
      <c r="N121" s="10"/>
      <c r="O121" s="10"/>
      <c r="P121" s="10"/>
      <c r="Q121" s="10"/>
      <c r="R121" s="10"/>
      <c r="S121" s="10"/>
      <c r="T121" s="10"/>
      <c r="U121" s="10"/>
      <c r="V121" s="10"/>
      <c r="W121" s="10"/>
      <c r="X121" s="10"/>
      <c r="Y121" s="10"/>
      <c r="Z121" s="10"/>
      <c r="AA121" s="10"/>
      <c r="AB121" s="10"/>
      <c r="AC121" s="1"/>
      <c r="AD121" s="1"/>
    </row>
    <row r="122" spans="1:30" x14ac:dyDescent="0.2">
      <c r="A122" s="1"/>
      <c r="B122" s="50"/>
      <c r="C122" s="43" t="s">
        <v>10</v>
      </c>
      <c r="D122" s="56">
        <v>7639368</v>
      </c>
      <c r="E122" s="32">
        <v>2259162</v>
      </c>
      <c r="F122" s="57">
        <v>13120593</v>
      </c>
      <c r="G122" s="132">
        <f t="shared" si="10"/>
        <v>23019123</v>
      </c>
      <c r="H122" s="97"/>
      <c r="I122" s="10"/>
      <c r="J122" s="10"/>
      <c r="K122" s="10"/>
      <c r="L122" s="10"/>
      <c r="M122" s="10"/>
      <c r="N122" s="10"/>
      <c r="O122" s="10"/>
      <c r="P122" s="10"/>
      <c r="Q122" s="10"/>
      <c r="R122" s="10"/>
      <c r="S122" s="10"/>
      <c r="T122" s="10"/>
      <c r="U122" s="10"/>
      <c r="V122" s="10"/>
      <c r="W122" s="10"/>
      <c r="X122" s="10"/>
      <c r="Y122" s="10"/>
      <c r="Z122" s="10"/>
      <c r="AA122" s="10"/>
      <c r="AB122" s="10"/>
      <c r="AC122" s="1"/>
      <c r="AD122" s="1"/>
    </row>
    <row r="123" spans="1:30" ht="13.5" thickBot="1" x14ac:dyDescent="0.25">
      <c r="A123" s="1"/>
      <c r="B123" s="51"/>
      <c r="C123" s="45" t="s">
        <v>11</v>
      </c>
      <c r="D123" s="58">
        <v>7838742</v>
      </c>
      <c r="E123" s="59">
        <v>2273636</v>
      </c>
      <c r="F123" s="60">
        <v>12900769</v>
      </c>
      <c r="G123" s="133">
        <f t="shared" si="10"/>
        <v>23013147</v>
      </c>
      <c r="H123" s="97"/>
      <c r="I123" s="10"/>
      <c r="J123" s="10"/>
      <c r="K123" s="10"/>
      <c r="L123" s="10"/>
      <c r="M123" s="10"/>
      <c r="N123" s="10"/>
      <c r="O123" s="10"/>
      <c r="P123" s="10"/>
      <c r="Q123" s="10"/>
      <c r="R123" s="10"/>
      <c r="S123" s="10"/>
      <c r="T123" s="10"/>
      <c r="U123" s="10"/>
      <c r="V123" s="10"/>
      <c r="W123" s="10"/>
      <c r="X123" s="10"/>
      <c r="Y123" s="10"/>
      <c r="Z123" s="10"/>
      <c r="AA123" s="10"/>
      <c r="AB123" s="10"/>
      <c r="AC123" s="1"/>
      <c r="AD123" s="1"/>
    </row>
    <row r="124" spans="1:30" x14ac:dyDescent="0.2">
      <c r="A124" s="1"/>
      <c r="B124" s="52">
        <v>2018</v>
      </c>
      <c r="C124" s="41" t="s">
        <v>1</v>
      </c>
      <c r="D124" s="53">
        <v>8084265</v>
      </c>
      <c r="E124" s="54">
        <v>2317352</v>
      </c>
      <c r="F124" s="55">
        <v>12753881</v>
      </c>
      <c r="G124" s="131">
        <f t="shared" si="10"/>
        <v>23155498</v>
      </c>
      <c r="H124" s="97"/>
      <c r="I124" s="10"/>
      <c r="J124" s="10"/>
      <c r="K124" s="10"/>
      <c r="L124" s="10"/>
      <c r="M124" s="10"/>
      <c r="N124" s="10"/>
      <c r="O124" s="10"/>
      <c r="P124" s="10"/>
      <c r="Q124" s="10"/>
      <c r="R124" s="10"/>
      <c r="S124" s="10"/>
      <c r="T124" s="10"/>
      <c r="U124" s="10"/>
      <c r="V124" s="10"/>
      <c r="W124" s="10"/>
      <c r="X124" s="10"/>
      <c r="Y124" s="10"/>
      <c r="Z124" s="10"/>
      <c r="AA124" s="10"/>
      <c r="AB124" s="10"/>
      <c r="AC124" s="1"/>
      <c r="AD124" s="1"/>
    </row>
    <row r="125" spans="1:30" x14ac:dyDescent="0.2">
      <c r="A125" s="1"/>
      <c r="B125" s="50"/>
      <c r="C125" s="43" t="s">
        <v>33</v>
      </c>
      <c r="D125" s="56">
        <v>8141175</v>
      </c>
      <c r="E125" s="32">
        <v>2343971</v>
      </c>
      <c r="F125" s="57">
        <v>12710265</v>
      </c>
      <c r="G125" s="132">
        <f t="shared" si="10"/>
        <v>23195411</v>
      </c>
      <c r="H125" s="97"/>
      <c r="I125" s="10"/>
      <c r="J125" s="10"/>
      <c r="K125" s="10"/>
      <c r="L125" s="10"/>
      <c r="M125" s="10"/>
      <c r="N125" s="10"/>
      <c r="O125" s="10"/>
      <c r="P125" s="10"/>
      <c r="Q125" s="10"/>
      <c r="R125" s="10"/>
      <c r="S125" s="10"/>
      <c r="T125" s="10"/>
      <c r="U125" s="10"/>
      <c r="V125" s="10"/>
      <c r="W125" s="10"/>
      <c r="X125" s="10"/>
      <c r="Y125" s="10"/>
      <c r="Z125" s="10"/>
      <c r="AA125" s="10"/>
      <c r="AB125" s="10"/>
      <c r="AC125" s="1"/>
      <c r="AD125" s="1"/>
    </row>
    <row r="126" spans="1:30" x14ac:dyDescent="0.2">
      <c r="A126" s="1"/>
      <c r="B126" s="50"/>
      <c r="C126" s="43" t="s">
        <v>2</v>
      </c>
      <c r="D126" s="56">
        <v>8248274</v>
      </c>
      <c r="E126" s="32">
        <v>2358259</v>
      </c>
      <c r="F126" s="57">
        <v>12909551</v>
      </c>
      <c r="G126" s="132">
        <f t="shared" si="10"/>
        <v>23516084</v>
      </c>
      <c r="H126" s="97"/>
      <c r="I126" s="10"/>
      <c r="J126" s="10"/>
      <c r="K126" s="10"/>
      <c r="L126" s="10"/>
      <c r="M126" s="10"/>
      <c r="N126" s="10"/>
      <c r="O126" s="10"/>
      <c r="P126" s="10"/>
      <c r="Q126" s="10"/>
      <c r="R126" s="10"/>
      <c r="S126" s="10"/>
      <c r="T126" s="10"/>
      <c r="U126" s="10"/>
      <c r="V126" s="10"/>
      <c r="W126" s="10"/>
      <c r="X126" s="10"/>
      <c r="Y126" s="10"/>
      <c r="Z126" s="10"/>
      <c r="AA126" s="10"/>
      <c r="AB126" s="10"/>
      <c r="AC126" s="1"/>
      <c r="AD126" s="1"/>
    </row>
    <row r="127" spans="1:30" x14ac:dyDescent="0.2">
      <c r="A127" s="1"/>
      <c r="B127" s="88"/>
      <c r="C127" s="43" t="s">
        <v>3</v>
      </c>
      <c r="D127" s="56">
        <v>8403144</v>
      </c>
      <c r="E127" s="32">
        <v>2308185</v>
      </c>
      <c r="F127" s="57">
        <v>12794530</v>
      </c>
      <c r="G127" s="132">
        <f t="shared" ref="G127:G138" si="11">SUM(D127:F127)</f>
        <v>23505859</v>
      </c>
      <c r="H127" s="97"/>
      <c r="I127" s="10"/>
      <c r="J127" s="10"/>
      <c r="K127" s="10"/>
      <c r="L127" s="10"/>
      <c r="M127" s="10"/>
      <c r="N127" s="10"/>
      <c r="O127" s="10"/>
      <c r="P127" s="10"/>
      <c r="Q127" s="10"/>
      <c r="R127" s="10"/>
      <c r="S127" s="10"/>
      <c r="T127" s="10"/>
      <c r="U127" s="10"/>
      <c r="V127" s="10"/>
      <c r="W127" s="10"/>
      <c r="X127" s="10"/>
      <c r="Y127" s="10"/>
      <c r="Z127" s="10"/>
      <c r="AA127" s="10"/>
      <c r="AB127" s="10"/>
      <c r="AC127" s="1"/>
      <c r="AD127" s="1"/>
    </row>
    <row r="128" spans="1:30" x14ac:dyDescent="0.2">
      <c r="A128" s="1"/>
      <c r="B128" s="50"/>
      <c r="C128" s="43" t="s">
        <v>4</v>
      </c>
      <c r="D128" s="56">
        <v>8489029</v>
      </c>
      <c r="E128" s="32">
        <v>2295463</v>
      </c>
      <c r="F128" s="57">
        <v>12761225</v>
      </c>
      <c r="G128" s="132">
        <f t="shared" si="11"/>
        <v>23545717</v>
      </c>
      <c r="H128" s="97"/>
      <c r="I128" s="10"/>
      <c r="J128" s="10"/>
      <c r="K128" s="10"/>
      <c r="L128" s="10"/>
      <c r="M128" s="10"/>
      <c r="N128" s="10"/>
      <c r="O128" s="10"/>
      <c r="P128" s="10"/>
      <c r="Q128" s="10"/>
      <c r="R128" s="10"/>
      <c r="S128" s="10"/>
      <c r="T128" s="10"/>
      <c r="U128" s="10"/>
      <c r="V128" s="10"/>
      <c r="W128" s="10"/>
      <c r="X128" s="10"/>
      <c r="Y128" s="10"/>
      <c r="Z128" s="10"/>
      <c r="AA128" s="10"/>
      <c r="AB128" s="10"/>
      <c r="AC128" s="1"/>
      <c r="AD128" s="1"/>
    </row>
    <row r="129" spans="1:30" x14ac:dyDescent="0.2">
      <c r="A129" s="1"/>
      <c r="B129" s="50"/>
      <c r="C129" s="43" t="s">
        <v>5</v>
      </c>
      <c r="D129" s="56">
        <v>8574492</v>
      </c>
      <c r="E129" s="32">
        <v>2267828</v>
      </c>
      <c r="F129" s="57">
        <v>12692428</v>
      </c>
      <c r="G129" s="132">
        <f t="shared" si="11"/>
        <v>23534748</v>
      </c>
      <c r="H129" s="97"/>
      <c r="I129" s="10"/>
      <c r="J129" s="10"/>
      <c r="K129" s="10"/>
      <c r="L129" s="10"/>
      <c r="M129" s="10"/>
      <c r="N129" s="10"/>
      <c r="O129" s="10"/>
      <c r="P129" s="10"/>
      <c r="Q129" s="10"/>
      <c r="R129" s="10"/>
      <c r="S129" s="10"/>
      <c r="T129" s="10"/>
      <c r="U129" s="10"/>
      <c r="V129" s="10"/>
      <c r="W129" s="10"/>
      <c r="X129" s="10"/>
      <c r="Y129" s="10"/>
      <c r="Z129" s="10"/>
      <c r="AA129" s="10"/>
      <c r="AB129" s="10"/>
      <c r="AC129" s="1"/>
      <c r="AD129" s="1"/>
    </row>
    <row r="130" spans="1:30" x14ac:dyDescent="0.2">
      <c r="A130" s="1"/>
      <c r="B130" s="88"/>
      <c r="C130" s="43" t="s">
        <v>6</v>
      </c>
      <c r="D130" s="56">
        <v>8712435</v>
      </c>
      <c r="E130" s="32">
        <v>2270166</v>
      </c>
      <c r="F130" s="57">
        <v>12520057</v>
      </c>
      <c r="G130" s="132">
        <f t="shared" si="11"/>
        <v>23502658</v>
      </c>
      <c r="H130" s="97"/>
      <c r="I130" s="10"/>
      <c r="J130" s="10"/>
      <c r="K130" s="10"/>
      <c r="L130" s="10"/>
      <c r="M130" s="10"/>
      <c r="N130" s="10"/>
      <c r="O130" s="10"/>
      <c r="P130" s="10"/>
      <c r="Q130" s="10"/>
      <c r="R130" s="10"/>
      <c r="S130" s="10"/>
      <c r="T130" s="10"/>
      <c r="U130" s="10"/>
      <c r="V130" s="10"/>
      <c r="W130" s="10"/>
      <c r="X130" s="10"/>
      <c r="Y130" s="10"/>
      <c r="Z130" s="10"/>
      <c r="AA130" s="10"/>
      <c r="AB130" s="10"/>
      <c r="AC130" s="1"/>
      <c r="AD130" s="1"/>
    </row>
    <row r="131" spans="1:30" x14ac:dyDescent="0.2">
      <c r="A131" s="1"/>
      <c r="B131" s="50"/>
      <c r="C131" s="43" t="s">
        <v>7</v>
      </c>
      <c r="D131" s="56">
        <v>8887753</v>
      </c>
      <c r="E131" s="32">
        <v>2291489</v>
      </c>
      <c r="F131" s="57">
        <v>12776992</v>
      </c>
      <c r="G131" s="132">
        <f t="shared" si="11"/>
        <v>23956234</v>
      </c>
      <c r="H131" s="97"/>
      <c r="I131" s="10"/>
      <c r="J131" s="10"/>
      <c r="K131" s="10"/>
      <c r="L131" s="10"/>
      <c r="M131" s="10"/>
      <c r="N131" s="10"/>
      <c r="O131" s="10"/>
      <c r="P131" s="10"/>
      <c r="Q131" s="10"/>
      <c r="R131" s="10"/>
      <c r="S131" s="10"/>
      <c r="T131" s="10"/>
      <c r="U131" s="10"/>
      <c r="V131" s="10"/>
      <c r="W131" s="10"/>
      <c r="X131" s="10"/>
      <c r="Y131" s="10"/>
      <c r="Z131" s="10"/>
      <c r="AA131" s="10"/>
      <c r="AB131" s="10"/>
      <c r="AC131" s="1"/>
      <c r="AD131" s="1"/>
    </row>
    <row r="132" spans="1:30" x14ac:dyDescent="0.2">
      <c r="A132" s="1"/>
      <c r="B132" s="50"/>
      <c r="C132" s="43" t="s">
        <v>8</v>
      </c>
      <c r="D132" s="56">
        <v>9056402</v>
      </c>
      <c r="E132" s="32">
        <v>2317428</v>
      </c>
      <c r="F132" s="57">
        <v>12743846</v>
      </c>
      <c r="G132" s="132">
        <f t="shared" si="11"/>
        <v>24117676</v>
      </c>
      <c r="H132" s="97"/>
      <c r="I132" s="10"/>
      <c r="J132" s="10"/>
      <c r="K132" s="10"/>
      <c r="L132" s="10"/>
      <c r="M132" s="10"/>
      <c r="N132" s="10"/>
      <c r="O132" s="10"/>
      <c r="P132" s="10"/>
      <c r="Q132" s="10"/>
      <c r="R132" s="10"/>
      <c r="S132" s="10"/>
      <c r="T132" s="10"/>
      <c r="U132" s="10"/>
      <c r="V132" s="10"/>
      <c r="W132" s="10"/>
      <c r="X132" s="10"/>
      <c r="Y132" s="10"/>
      <c r="Z132" s="10"/>
      <c r="AA132" s="10"/>
      <c r="AB132" s="10"/>
      <c r="AC132" s="1"/>
      <c r="AD132" s="1"/>
    </row>
    <row r="133" spans="1:30" x14ac:dyDescent="0.2">
      <c r="A133" s="1"/>
      <c r="B133" s="88"/>
      <c r="C133" s="43" t="s">
        <v>9</v>
      </c>
      <c r="D133" s="56">
        <v>9209869</v>
      </c>
      <c r="E133" s="32">
        <v>2323217</v>
      </c>
      <c r="F133" s="57">
        <v>12906881</v>
      </c>
      <c r="G133" s="132">
        <f t="shared" si="11"/>
        <v>24439967</v>
      </c>
      <c r="H133" s="97"/>
      <c r="I133" s="10"/>
      <c r="J133" s="10"/>
      <c r="K133" s="10"/>
      <c r="L133" s="10"/>
      <c r="M133" s="10"/>
      <c r="N133" s="10"/>
      <c r="O133" s="10"/>
      <c r="P133" s="10"/>
      <c r="Q133" s="10"/>
      <c r="R133" s="10"/>
      <c r="S133" s="10"/>
      <c r="T133" s="10"/>
      <c r="U133" s="10"/>
      <c r="V133" s="10"/>
      <c r="W133" s="10"/>
      <c r="X133" s="10"/>
      <c r="Y133" s="10"/>
      <c r="Z133" s="10"/>
      <c r="AA133" s="10"/>
      <c r="AB133" s="10"/>
      <c r="AC133" s="1"/>
      <c r="AD133" s="1"/>
    </row>
    <row r="134" spans="1:30" x14ac:dyDescent="0.2">
      <c r="A134" s="1"/>
      <c r="B134" s="50"/>
      <c r="C134" s="43" t="s">
        <v>10</v>
      </c>
      <c r="D134" s="56">
        <v>9490399</v>
      </c>
      <c r="E134" s="32">
        <v>2568230</v>
      </c>
      <c r="F134" s="57">
        <v>12616615</v>
      </c>
      <c r="G134" s="132">
        <f t="shared" si="11"/>
        <v>24675244</v>
      </c>
      <c r="H134" s="97"/>
      <c r="I134" s="10"/>
      <c r="J134" s="10"/>
      <c r="K134" s="10"/>
      <c r="L134" s="10"/>
      <c r="M134" s="10"/>
      <c r="N134" s="10"/>
      <c r="O134" s="10"/>
      <c r="P134" s="10"/>
      <c r="Q134" s="10"/>
      <c r="R134" s="10"/>
      <c r="S134" s="10"/>
      <c r="T134" s="10"/>
      <c r="U134" s="10"/>
      <c r="V134" s="10"/>
      <c r="W134" s="10"/>
      <c r="X134" s="10"/>
      <c r="Y134" s="10"/>
      <c r="Z134" s="10"/>
      <c r="AA134" s="10"/>
      <c r="AB134" s="10"/>
      <c r="AC134" s="1"/>
      <c r="AD134" s="1"/>
    </row>
    <row r="135" spans="1:30" ht="13.5" thickBot="1" x14ac:dyDescent="0.25">
      <c r="A135" s="1"/>
      <c r="B135" s="51"/>
      <c r="C135" s="45" t="s">
        <v>11</v>
      </c>
      <c r="D135" s="58">
        <v>9708139</v>
      </c>
      <c r="E135" s="59">
        <v>2560927</v>
      </c>
      <c r="F135" s="60">
        <v>12909915</v>
      </c>
      <c r="G135" s="133">
        <f t="shared" si="11"/>
        <v>25178981</v>
      </c>
      <c r="H135" s="97"/>
      <c r="I135" s="10"/>
      <c r="J135" s="10"/>
      <c r="K135" s="10"/>
      <c r="L135" s="10"/>
      <c r="M135" s="10"/>
      <c r="N135" s="10"/>
      <c r="O135" s="10"/>
      <c r="P135" s="10"/>
      <c r="Q135" s="10"/>
      <c r="R135" s="10"/>
      <c r="S135" s="10"/>
      <c r="T135" s="10"/>
      <c r="U135" s="10"/>
      <c r="V135" s="10"/>
      <c r="W135" s="10"/>
      <c r="X135" s="10"/>
      <c r="Y135" s="10"/>
      <c r="Z135" s="10"/>
      <c r="AA135" s="10"/>
      <c r="AB135" s="10"/>
      <c r="AC135" s="1"/>
      <c r="AD135" s="1"/>
    </row>
    <row r="136" spans="1:30" x14ac:dyDescent="0.2">
      <c r="A136" s="1"/>
      <c r="B136" s="52">
        <v>2019</v>
      </c>
      <c r="C136" s="41" t="s">
        <v>1</v>
      </c>
      <c r="D136" s="53">
        <v>9854144</v>
      </c>
      <c r="E136" s="54">
        <v>2577364</v>
      </c>
      <c r="F136" s="55">
        <v>12954321</v>
      </c>
      <c r="G136" s="131">
        <f t="shared" si="11"/>
        <v>25385829</v>
      </c>
      <c r="H136" s="97"/>
      <c r="I136" s="10"/>
      <c r="J136" s="10"/>
      <c r="K136" s="10"/>
      <c r="L136" s="10"/>
      <c r="M136" s="10"/>
      <c r="N136" s="10"/>
      <c r="O136" s="10"/>
      <c r="P136" s="10"/>
      <c r="Q136" s="10"/>
      <c r="R136" s="10"/>
      <c r="S136" s="10"/>
      <c r="T136" s="10"/>
      <c r="U136" s="10"/>
      <c r="V136" s="10"/>
      <c r="W136" s="10"/>
      <c r="X136" s="10"/>
      <c r="Y136" s="10"/>
      <c r="Z136" s="10"/>
      <c r="AA136" s="10"/>
      <c r="AB136" s="10"/>
      <c r="AC136" s="1"/>
      <c r="AD136" s="1"/>
    </row>
    <row r="137" spans="1:30" x14ac:dyDescent="0.2">
      <c r="A137" s="1"/>
      <c r="B137" s="50"/>
      <c r="C137" s="43" t="s">
        <v>33</v>
      </c>
      <c r="D137" s="56">
        <v>9930535</v>
      </c>
      <c r="E137" s="32">
        <v>2579877</v>
      </c>
      <c r="F137" s="57">
        <v>12701937</v>
      </c>
      <c r="G137" s="132">
        <f t="shared" si="11"/>
        <v>25212349</v>
      </c>
      <c r="H137" s="97"/>
      <c r="I137" s="10"/>
      <c r="J137" s="10"/>
      <c r="K137" s="10"/>
      <c r="L137" s="10"/>
      <c r="M137" s="10"/>
      <c r="N137" s="10"/>
      <c r="O137" s="10"/>
      <c r="P137" s="10"/>
      <c r="Q137" s="10"/>
      <c r="R137" s="10"/>
      <c r="S137" s="10"/>
      <c r="T137" s="10"/>
      <c r="U137" s="10"/>
      <c r="V137" s="10"/>
      <c r="W137" s="10"/>
      <c r="X137" s="10"/>
      <c r="Y137" s="10"/>
      <c r="Z137" s="10"/>
      <c r="AA137" s="10"/>
      <c r="AB137" s="10"/>
      <c r="AC137" s="1"/>
      <c r="AD137" s="1"/>
    </row>
    <row r="138" spans="1:30" x14ac:dyDescent="0.2">
      <c r="A138" s="1"/>
      <c r="B138" s="50"/>
      <c r="C138" s="43" t="s">
        <v>2</v>
      </c>
      <c r="D138" s="56">
        <v>10095622</v>
      </c>
      <c r="E138" s="32">
        <v>2633961</v>
      </c>
      <c r="F138" s="57">
        <v>13001577</v>
      </c>
      <c r="G138" s="132">
        <f t="shared" si="11"/>
        <v>25731160</v>
      </c>
      <c r="H138" s="97"/>
      <c r="I138" s="10"/>
      <c r="J138" s="10"/>
      <c r="K138" s="10"/>
      <c r="L138" s="10"/>
      <c r="M138" s="10"/>
      <c r="N138" s="10"/>
      <c r="O138" s="10"/>
      <c r="P138" s="10"/>
      <c r="Q138" s="10"/>
      <c r="R138" s="10"/>
      <c r="S138" s="10"/>
      <c r="T138" s="10"/>
      <c r="U138" s="10"/>
      <c r="V138" s="10"/>
      <c r="W138" s="10"/>
      <c r="X138" s="10"/>
      <c r="Y138" s="10"/>
      <c r="Z138" s="10"/>
      <c r="AA138" s="10"/>
      <c r="AB138" s="10"/>
      <c r="AC138" s="1"/>
      <c r="AD138" s="1"/>
    </row>
    <row r="139" spans="1:30" x14ac:dyDescent="0.2">
      <c r="A139" s="1"/>
      <c r="B139" s="50"/>
      <c r="C139" s="43" t="s">
        <v>3</v>
      </c>
      <c r="D139" s="56">
        <v>10181191</v>
      </c>
      <c r="E139" s="32">
        <v>2648543</v>
      </c>
      <c r="F139" s="57">
        <v>12964352</v>
      </c>
      <c r="G139" s="132">
        <f t="shared" ref="G139:G144" si="12">SUM(D139:F139)</f>
        <v>25794086</v>
      </c>
      <c r="H139" s="97"/>
      <c r="I139" s="10"/>
      <c r="J139" s="10"/>
      <c r="K139" s="10"/>
      <c r="L139" s="10"/>
      <c r="M139" s="10"/>
      <c r="N139" s="10"/>
      <c r="O139" s="10"/>
      <c r="P139" s="10"/>
      <c r="Q139" s="10"/>
      <c r="R139" s="10"/>
      <c r="S139" s="10"/>
      <c r="T139" s="10"/>
      <c r="U139" s="10"/>
      <c r="V139" s="10"/>
      <c r="W139" s="10"/>
      <c r="X139" s="10"/>
      <c r="Y139" s="10"/>
      <c r="Z139" s="10"/>
      <c r="AA139" s="10"/>
      <c r="AB139" s="10"/>
      <c r="AC139" s="1"/>
      <c r="AD139" s="1"/>
    </row>
    <row r="140" spans="1:30" x14ac:dyDescent="0.2">
      <c r="A140" s="1"/>
      <c r="B140" s="50"/>
      <c r="C140" s="43" t="s">
        <v>4</v>
      </c>
      <c r="D140" s="56">
        <v>10260279</v>
      </c>
      <c r="E140" s="32">
        <v>2648977</v>
      </c>
      <c r="F140" s="57">
        <v>12829315</v>
      </c>
      <c r="G140" s="132">
        <f t="shared" si="12"/>
        <v>25738571</v>
      </c>
      <c r="H140" s="97"/>
      <c r="I140" s="10"/>
      <c r="J140" s="10"/>
      <c r="K140" s="10"/>
      <c r="L140" s="10"/>
      <c r="M140" s="10"/>
      <c r="N140" s="10"/>
      <c r="O140" s="10"/>
      <c r="P140" s="10"/>
      <c r="Q140" s="10"/>
      <c r="R140" s="10"/>
      <c r="S140" s="10"/>
      <c r="T140" s="10"/>
      <c r="U140" s="10"/>
      <c r="V140" s="10"/>
      <c r="W140" s="10"/>
      <c r="X140" s="10"/>
      <c r="Y140" s="10"/>
      <c r="Z140" s="10"/>
      <c r="AA140" s="10"/>
      <c r="AB140" s="10"/>
      <c r="AC140" s="1"/>
      <c r="AD140" s="1"/>
    </row>
    <row r="141" spans="1:30" x14ac:dyDescent="0.2">
      <c r="A141" s="1"/>
      <c r="B141" s="50"/>
      <c r="C141" s="43" t="s">
        <v>5</v>
      </c>
      <c r="D141" s="56">
        <v>10313871</v>
      </c>
      <c r="E141" s="32">
        <v>2629567</v>
      </c>
      <c r="F141" s="57">
        <v>12756788</v>
      </c>
      <c r="G141" s="132">
        <f t="shared" si="12"/>
        <v>25700226</v>
      </c>
      <c r="H141" s="97"/>
      <c r="I141" s="10"/>
      <c r="J141" s="10"/>
      <c r="K141" s="10"/>
      <c r="L141" s="10"/>
      <c r="M141" s="10"/>
      <c r="N141" s="10"/>
      <c r="O141" s="10"/>
      <c r="P141" s="10"/>
      <c r="Q141" s="10"/>
      <c r="R141" s="10"/>
      <c r="S141" s="10"/>
      <c r="T141" s="10"/>
      <c r="U141" s="10"/>
      <c r="V141" s="10"/>
      <c r="W141" s="10"/>
      <c r="X141" s="10"/>
      <c r="Y141" s="10"/>
      <c r="Z141" s="10"/>
      <c r="AA141" s="10"/>
      <c r="AB141" s="10"/>
      <c r="AC141" s="1"/>
      <c r="AD141" s="1"/>
    </row>
    <row r="142" spans="1:30" x14ac:dyDescent="0.2">
      <c r="A142" s="1"/>
      <c r="B142" s="88"/>
      <c r="C142" s="43" t="s">
        <v>6</v>
      </c>
      <c r="D142" s="56">
        <v>10408463</v>
      </c>
      <c r="E142" s="32">
        <v>2635098</v>
      </c>
      <c r="F142" s="57">
        <v>12647782</v>
      </c>
      <c r="G142" s="132">
        <f t="shared" si="12"/>
        <v>25691343</v>
      </c>
      <c r="H142" s="97"/>
      <c r="I142" s="10"/>
      <c r="J142" s="10"/>
      <c r="K142" s="10"/>
      <c r="L142" s="10"/>
      <c r="M142" s="10"/>
      <c r="N142" s="10"/>
      <c r="O142" s="10"/>
      <c r="P142" s="10"/>
      <c r="Q142" s="10"/>
      <c r="R142" s="10"/>
      <c r="S142" s="10"/>
      <c r="T142" s="10"/>
      <c r="U142" s="10"/>
      <c r="V142" s="10"/>
      <c r="W142" s="10"/>
      <c r="X142" s="10"/>
      <c r="Y142" s="10"/>
      <c r="Z142" s="10"/>
      <c r="AA142" s="10"/>
      <c r="AB142" s="10"/>
      <c r="AC142" s="1"/>
      <c r="AD142" s="1"/>
    </row>
    <row r="143" spans="1:30" x14ac:dyDescent="0.2">
      <c r="A143" s="1"/>
      <c r="B143" s="50"/>
      <c r="C143" s="43" t="s">
        <v>7</v>
      </c>
      <c r="D143" s="56">
        <v>10477040</v>
      </c>
      <c r="E143" s="32">
        <v>2667505</v>
      </c>
      <c r="F143" s="57">
        <v>12358687</v>
      </c>
      <c r="G143" s="132">
        <f t="shared" si="12"/>
        <v>25503232</v>
      </c>
      <c r="H143" s="97"/>
      <c r="I143" s="10"/>
      <c r="J143" s="10"/>
      <c r="K143" s="10"/>
      <c r="L143" s="10"/>
      <c r="M143" s="10"/>
      <c r="N143" s="10"/>
      <c r="O143" s="10"/>
      <c r="P143" s="10"/>
      <c r="Q143" s="10"/>
      <c r="R143" s="10"/>
      <c r="S143" s="10"/>
      <c r="T143" s="10"/>
      <c r="U143" s="10"/>
      <c r="V143" s="10"/>
      <c r="W143" s="10"/>
      <c r="X143" s="10"/>
      <c r="Y143" s="10"/>
      <c r="Z143" s="10"/>
      <c r="AA143" s="10"/>
      <c r="AB143" s="10"/>
      <c r="AC143" s="1"/>
      <c r="AD143" s="1"/>
    </row>
    <row r="144" spans="1:30" x14ac:dyDescent="0.2">
      <c r="A144" s="1"/>
      <c r="B144" s="50"/>
      <c r="C144" s="43" t="s">
        <v>8</v>
      </c>
      <c r="D144" s="56">
        <v>10573955</v>
      </c>
      <c r="E144" s="32">
        <v>2676012</v>
      </c>
      <c r="F144" s="57">
        <v>12238867</v>
      </c>
      <c r="G144" s="132">
        <f t="shared" si="12"/>
        <v>25488834</v>
      </c>
      <c r="H144" s="97"/>
      <c r="I144" s="10"/>
      <c r="J144" s="10"/>
      <c r="K144" s="10"/>
      <c r="L144" s="10"/>
      <c r="M144" s="10"/>
      <c r="N144" s="10"/>
      <c r="O144" s="10"/>
      <c r="P144" s="10"/>
      <c r="Q144" s="10"/>
      <c r="R144" s="10"/>
      <c r="S144" s="10"/>
      <c r="T144" s="10"/>
      <c r="U144" s="10"/>
      <c r="V144" s="10"/>
      <c r="W144" s="10"/>
      <c r="X144" s="10"/>
      <c r="Y144" s="10"/>
      <c r="Z144" s="10"/>
      <c r="AA144" s="10"/>
      <c r="AB144" s="10"/>
      <c r="AC144" s="1"/>
      <c r="AD144" s="1"/>
    </row>
    <row r="145" spans="1:30" x14ac:dyDescent="0.2">
      <c r="A145" s="1"/>
      <c r="B145" s="88"/>
      <c r="C145" s="43" t="s">
        <v>9</v>
      </c>
      <c r="D145" s="56">
        <v>10655801</v>
      </c>
      <c r="E145" s="32">
        <v>2717178</v>
      </c>
      <c r="F145" s="57">
        <v>11479476</v>
      </c>
      <c r="G145" s="132">
        <f t="shared" ref="G145:G147" si="13">SUM(D145:F145)</f>
        <v>24852455</v>
      </c>
      <c r="H145" s="97"/>
      <c r="I145" s="10"/>
      <c r="J145" s="10"/>
      <c r="K145" s="10"/>
      <c r="L145" s="10"/>
      <c r="M145" s="10"/>
      <c r="N145" s="10"/>
      <c r="O145" s="10"/>
      <c r="P145" s="10"/>
      <c r="Q145" s="10"/>
      <c r="R145" s="10"/>
      <c r="S145" s="10"/>
      <c r="T145" s="10"/>
      <c r="U145" s="10"/>
      <c r="V145" s="10"/>
      <c r="W145" s="10"/>
      <c r="X145" s="10"/>
      <c r="Y145" s="10"/>
      <c r="Z145" s="10"/>
      <c r="AA145" s="10"/>
      <c r="AB145" s="10"/>
      <c r="AC145" s="1"/>
      <c r="AD145" s="1"/>
    </row>
    <row r="146" spans="1:30" x14ac:dyDescent="0.2">
      <c r="A146" s="1"/>
      <c r="B146" s="50"/>
      <c r="C146" s="43" t="s">
        <v>10</v>
      </c>
      <c r="D146" s="56">
        <v>10736123</v>
      </c>
      <c r="E146" s="32">
        <v>2695592</v>
      </c>
      <c r="F146" s="57">
        <v>11047571</v>
      </c>
      <c r="G146" s="132">
        <f t="shared" si="13"/>
        <v>24479286</v>
      </c>
      <c r="H146" s="97"/>
      <c r="I146" s="10"/>
      <c r="J146" s="10"/>
      <c r="K146" s="10"/>
      <c r="L146" s="10"/>
      <c r="M146" s="10"/>
      <c r="N146" s="10"/>
      <c r="O146" s="10"/>
      <c r="P146" s="10"/>
      <c r="Q146" s="10"/>
      <c r="R146" s="10"/>
      <c r="S146" s="10"/>
      <c r="T146" s="10"/>
      <c r="U146" s="10"/>
      <c r="V146" s="10"/>
      <c r="W146" s="10"/>
      <c r="X146" s="10"/>
      <c r="Y146" s="10"/>
      <c r="Z146" s="10"/>
      <c r="AA146" s="10"/>
      <c r="AB146" s="10"/>
      <c r="AC146" s="1"/>
      <c r="AD146" s="1"/>
    </row>
    <row r="147" spans="1:30" ht="13.5" thickBot="1" x14ac:dyDescent="0.25">
      <c r="A147" s="1"/>
      <c r="B147" s="51"/>
      <c r="C147" s="45" t="s">
        <v>11</v>
      </c>
      <c r="D147" s="58">
        <v>10945744</v>
      </c>
      <c r="E147" s="59">
        <v>2684650</v>
      </c>
      <c r="F147" s="60">
        <v>11421274</v>
      </c>
      <c r="G147" s="133">
        <f t="shared" si="13"/>
        <v>25051668</v>
      </c>
      <c r="H147" s="97"/>
      <c r="I147" s="10"/>
      <c r="J147" s="10"/>
      <c r="K147" s="10"/>
      <c r="L147" s="10"/>
      <c r="M147" s="10"/>
      <c r="N147" s="10"/>
      <c r="O147" s="10"/>
      <c r="P147" s="10"/>
      <c r="Q147" s="10"/>
      <c r="R147" s="10"/>
      <c r="S147" s="10"/>
      <c r="T147" s="10"/>
      <c r="U147" s="10"/>
      <c r="V147" s="10"/>
      <c r="W147" s="10"/>
      <c r="X147" s="10"/>
      <c r="Y147" s="10"/>
      <c r="Z147" s="10"/>
      <c r="AA147" s="10"/>
      <c r="AB147" s="10"/>
      <c r="AC147" s="1"/>
      <c r="AD147" s="1"/>
    </row>
    <row r="148" spans="1:30" x14ac:dyDescent="0.2">
      <c r="A148" s="1"/>
      <c r="B148" s="52">
        <v>2020</v>
      </c>
      <c r="C148" s="41" t="s">
        <v>1</v>
      </c>
      <c r="D148" s="53">
        <v>11072591</v>
      </c>
      <c r="E148" s="54">
        <v>2706880</v>
      </c>
      <c r="F148" s="55">
        <v>11211972</v>
      </c>
      <c r="G148" s="131">
        <f t="shared" ref="G148:G150" si="14">SUM(D148:F148)</f>
        <v>24991443</v>
      </c>
      <c r="H148" s="97"/>
      <c r="I148" s="10"/>
      <c r="J148" s="10"/>
      <c r="K148" s="10"/>
      <c r="L148" s="10"/>
      <c r="M148" s="10"/>
      <c r="N148" s="10"/>
      <c r="O148" s="10"/>
      <c r="P148" s="10"/>
      <c r="Q148" s="10"/>
      <c r="R148" s="10"/>
      <c r="S148" s="10"/>
      <c r="T148" s="10"/>
      <c r="U148" s="10"/>
      <c r="V148" s="10"/>
      <c r="W148" s="10"/>
      <c r="X148" s="10"/>
      <c r="Y148" s="10"/>
      <c r="Z148" s="10"/>
      <c r="AA148" s="10"/>
      <c r="AB148" s="10"/>
      <c r="AC148" s="1"/>
      <c r="AD148" s="1"/>
    </row>
    <row r="149" spans="1:30" x14ac:dyDescent="0.2">
      <c r="A149" s="1"/>
      <c r="B149" s="50"/>
      <c r="C149" s="43" t="s">
        <v>33</v>
      </c>
      <c r="D149" s="56">
        <v>11200541</v>
      </c>
      <c r="E149" s="32">
        <v>2717422</v>
      </c>
      <c r="F149" s="57">
        <v>10977550</v>
      </c>
      <c r="G149" s="132">
        <f t="shared" si="14"/>
        <v>24895513</v>
      </c>
      <c r="H149" s="97"/>
      <c r="I149" s="10"/>
      <c r="J149" s="10"/>
      <c r="K149" s="10"/>
      <c r="L149" s="10"/>
      <c r="M149" s="10"/>
      <c r="N149" s="10"/>
      <c r="O149" s="10"/>
      <c r="P149" s="10"/>
      <c r="Q149" s="10"/>
      <c r="R149" s="10"/>
      <c r="S149" s="10"/>
      <c r="T149" s="10"/>
      <c r="U149" s="10"/>
      <c r="V149" s="10"/>
      <c r="W149" s="10"/>
      <c r="X149" s="10"/>
      <c r="Y149" s="10"/>
      <c r="Z149" s="10"/>
      <c r="AA149" s="10"/>
      <c r="AB149" s="10"/>
      <c r="AC149" s="1"/>
      <c r="AD149" s="1"/>
    </row>
    <row r="150" spans="1:30" x14ac:dyDescent="0.2">
      <c r="A150" s="1"/>
      <c r="B150" s="50"/>
      <c r="C150" s="43" t="s">
        <v>2</v>
      </c>
      <c r="D150" s="56">
        <v>11175473</v>
      </c>
      <c r="E150" s="32">
        <v>2793873</v>
      </c>
      <c r="F150" s="57">
        <v>10802713</v>
      </c>
      <c r="G150" s="132">
        <f t="shared" si="14"/>
        <v>24772059</v>
      </c>
      <c r="H150" s="97"/>
      <c r="I150" s="10"/>
      <c r="J150" s="10"/>
      <c r="K150" s="10"/>
      <c r="L150" s="10"/>
      <c r="M150" s="10"/>
      <c r="N150" s="10"/>
      <c r="O150" s="10"/>
      <c r="P150" s="10"/>
      <c r="Q150" s="10"/>
      <c r="R150" s="10"/>
      <c r="S150" s="10"/>
      <c r="T150" s="10"/>
      <c r="U150" s="10"/>
      <c r="V150" s="10"/>
      <c r="W150" s="10"/>
      <c r="X150" s="10"/>
      <c r="Y150" s="10"/>
      <c r="Z150" s="10"/>
      <c r="AA150" s="10"/>
      <c r="AB150" s="10"/>
      <c r="AC150" s="1"/>
      <c r="AD150" s="1"/>
    </row>
    <row r="151" spans="1:30" x14ac:dyDescent="0.2">
      <c r="A151" s="1"/>
      <c r="B151" s="88"/>
      <c r="C151" s="43" t="s">
        <v>3</v>
      </c>
      <c r="D151" s="56">
        <v>11039138</v>
      </c>
      <c r="E151" s="32">
        <v>2855808</v>
      </c>
      <c r="F151" s="57">
        <v>10433155</v>
      </c>
      <c r="G151" s="132">
        <f t="shared" ref="G151:G162" si="15">SUM(D151:F151)</f>
        <v>24328101</v>
      </c>
      <c r="H151" s="97"/>
      <c r="I151" s="10"/>
      <c r="J151" s="10"/>
      <c r="K151" s="10"/>
      <c r="L151" s="10"/>
      <c r="M151" s="10"/>
      <c r="N151" s="10"/>
      <c r="O151" s="10"/>
      <c r="P151" s="10"/>
      <c r="Q151" s="10"/>
      <c r="R151" s="10"/>
      <c r="S151" s="10"/>
      <c r="T151" s="10"/>
      <c r="U151" s="10"/>
      <c r="V151" s="10"/>
      <c r="W151" s="10"/>
      <c r="X151" s="10"/>
      <c r="Y151" s="10"/>
      <c r="Z151" s="10"/>
      <c r="AA151" s="10"/>
      <c r="AB151" s="10"/>
      <c r="AC151" s="1"/>
      <c r="AD151" s="1"/>
    </row>
    <row r="152" spans="1:30" x14ac:dyDescent="0.2">
      <c r="A152" s="1"/>
      <c r="B152" s="50"/>
      <c r="C152" s="43" t="s">
        <v>4</v>
      </c>
      <c r="D152" s="56">
        <v>11007278</v>
      </c>
      <c r="E152" s="32">
        <v>2899743</v>
      </c>
      <c r="F152" s="57">
        <v>10239814</v>
      </c>
      <c r="G152" s="132">
        <f t="shared" si="15"/>
        <v>24146835</v>
      </c>
      <c r="H152" s="97"/>
      <c r="I152" s="10"/>
      <c r="J152" s="10"/>
      <c r="K152" s="10"/>
      <c r="L152" s="10"/>
      <c r="M152" s="10"/>
      <c r="N152" s="10"/>
      <c r="O152" s="10"/>
      <c r="P152" s="10"/>
      <c r="Q152" s="10"/>
      <c r="R152" s="10"/>
      <c r="S152" s="10"/>
      <c r="T152" s="10"/>
      <c r="U152" s="10"/>
      <c r="V152" s="10"/>
      <c r="W152" s="10"/>
      <c r="X152" s="10"/>
      <c r="Y152" s="10"/>
      <c r="Z152" s="10"/>
      <c r="AA152" s="10"/>
      <c r="AB152" s="10"/>
      <c r="AC152" s="1"/>
      <c r="AD152" s="1"/>
    </row>
    <row r="153" spans="1:30" x14ac:dyDescent="0.2">
      <c r="A153" s="1"/>
      <c r="B153" s="50"/>
      <c r="C153" s="43" t="s">
        <v>5</v>
      </c>
      <c r="D153" s="56">
        <v>11076268</v>
      </c>
      <c r="E153" s="32">
        <v>2929435</v>
      </c>
      <c r="F153" s="57">
        <v>10332439</v>
      </c>
      <c r="G153" s="132">
        <f t="shared" si="15"/>
        <v>24338142</v>
      </c>
      <c r="H153" s="97"/>
      <c r="I153" s="10"/>
      <c r="J153" s="10"/>
      <c r="K153" s="10"/>
      <c r="L153" s="10"/>
      <c r="M153" s="10"/>
      <c r="N153" s="10"/>
      <c r="O153" s="10"/>
      <c r="P153" s="10"/>
      <c r="Q153" s="10"/>
      <c r="R153" s="10"/>
      <c r="S153" s="10"/>
      <c r="T153" s="10"/>
      <c r="U153" s="10"/>
      <c r="V153" s="10"/>
      <c r="W153" s="10"/>
      <c r="X153" s="10"/>
      <c r="Y153" s="10"/>
      <c r="Z153" s="10"/>
      <c r="AA153" s="10"/>
      <c r="AB153" s="10"/>
      <c r="AC153" s="1"/>
      <c r="AD153" s="1"/>
    </row>
    <row r="154" spans="1:30" x14ac:dyDescent="0.2">
      <c r="A154" s="1"/>
      <c r="B154" s="88"/>
      <c r="C154" s="43" t="s">
        <v>6</v>
      </c>
      <c r="D154" s="56">
        <v>11155281</v>
      </c>
      <c r="E154" s="32">
        <v>2980561</v>
      </c>
      <c r="F154" s="57">
        <v>10309942</v>
      </c>
      <c r="G154" s="132">
        <f t="shared" si="15"/>
        <v>24445784</v>
      </c>
      <c r="H154" s="97"/>
      <c r="I154" s="10"/>
      <c r="J154" s="10"/>
      <c r="K154" s="10"/>
      <c r="L154" s="10"/>
      <c r="M154" s="10"/>
      <c r="N154" s="10"/>
      <c r="O154" s="10"/>
      <c r="P154" s="10"/>
      <c r="Q154" s="10"/>
      <c r="R154" s="10"/>
      <c r="S154" s="10"/>
      <c r="T154" s="10"/>
      <c r="U154" s="10"/>
      <c r="V154" s="10"/>
      <c r="W154" s="10"/>
      <c r="X154" s="10"/>
      <c r="Y154" s="10"/>
      <c r="Z154" s="10"/>
      <c r="AA154" s="10"/>
      <c r="AB154" s="10"/>
      <c r="AC154" s="1"/>
      <c r="AD154" s="1"/>
    </row>
    <row r="155" spans="1:30" x14ac:dyDescent="0.2">
      <c r="A155" s="1"/>
      <c r="B155" s="50"/>
      <c r="C155" s="43" t="s">
        <v>7</v>
      </c>
      <c r="D155" s="56">
        <v>11274124</v>
      </c>
      <c r="E155" s="32">
        <v>3044438</v>
      </c>
      <c r="F155" s="57">
        <v>10291667</v>
      </c>
      <c r="G155" s="132">
        <f t="shared" si="15"/>
        <v>24610229</v>
      </c>
      <c r="H155" s="97"/>
      <c r="I155" s="10"/>
      <c r="J155" s="10"/>
      <c r="K155" s="10"/>
      <c r="L155" s="10"/>
      <c r="M155" s="10"/>
      <c r="N155" s="10"/>
      <c r="O155" s="10"/>
      <c r="P155" s="10"/>
      <c r="Q155" s="10"/>
      <c r="R155" s="10"/>
      <c r="S155" s="10"/>
      <c r="T155" s="10"/>
      <c r="U155" s="10"/>
      <c r="V155" s="10"/>
      <c r="W155" s="10"/>
      <c r="X155" s="10"/>
      <c r="Y155" s="10"/>
      <c r="Z155" s="10"/>
      <c r="AA155" s="10"/>
      <c r="AB155" s="10"/>
      <c r="AC155" s="1"/>
      <c r="AD155" s="1"/>
    </row>
    <row r="156" spans="1:30" x14ac:dyDescent="0.2">
      <c r="A156" s="1"/>
      <c r="B156" s="50"/>
      <c r="C156" s="43" t="s">
        <v>8</v>
      </c>
      <c r="D156" s="56">
        <v>11378313</v>
      </c>
      <c r="E156" s="32">
        <v>3112202</v>
      </c>
      <c r="F156" s="57">
        <v>10128306</v>
      </c>
      <c r="G156" s="132">
        <f t="shared" si="15"/>
        <v>24618821</v>
      </c>
      <c r="H156" s="97"/>
      <c r="I156" s="10"/>
      <c r="J156" s="10"/>
      <c r="K156" s="10"/>
      <c r="L156" s="10"/>
      <c r="M156" s="10"/>
      <c r="N156" s="10"/>
      <c r="O156" s="10"/>
      <c r="P156" s="10"/>
      <c r="Q156" s="10"/>
      <c r="R156" s="10"/>
      <c r="S156" s="10"/>
      <c r="T156" s="10"/>
      <c r="U156" s="10"/>
      <c r="V156" s="10"/>
      <c r="W156" s="10"/>
      <c r="X156" s="10"/>
      <c r="Y156" s="10"/>
      <c r="Z156" s="10"/>
      <c r="AA156" s="10"/>
      <c r="AB156" s="10"/>
      <c r="AC156" s="1"/>
      <c r="AD156" s="1"/>
    </row>
    <row r="157" spans="1:30" x14ac:dyDescent="0.2">
      <c r="A157" s="1"/>
      <c r="B157" s="88"/>
      <c r="C157" s="43" t="s">
        <v>9</v>
      </c>
      <c r="D157" s="56">
        <v>11564926</v>
      </c>
      <c r="E157" s="32">
        <v>3156600</v>
      </c>
      <c r="F157" s="57">
        <v>10061038</v>
      </c>
      <c r="G157" s="132">
        <f t="shared" si="15"/>
        <v>24782564</v>
      </c>
      <c r="H157" s="97"/>
      <c r="I157" s="10"/>
      <c r="J157" s="10"/>
      <c r="K157" s="10"/>
      <c r="L157" s="10"/>
      <c r="M157" s="10"/>
      <c r="N157" s="10"/>
      <c r="O157" s="10"/>
      <c r="P157" s="10"/>
      <c r="Q157" s="10"/>
      <c r="R157" s="10"/>
      <c r="S157" s="10"/>
      <c r="T157" s="10"/>
      <c r="U157" s="10"/>
      <c r="V157" s="10"/>
      <c r="W157" s="10"/>
      <c r="X157" s="10"/>
      <c r="Y157" s="10"/>
      <c r="Z157" s="10"/>
      <c r="AA157" s="10"/>
      <c r="AB157" s="10"/>
      <c r="AC157" s="1"/>
      <c r="AD157" s="1"/>
    </row>
    <row r="158" spans="1:30" x14ac:dyDescent="0.2">
      <c r="A158" s="1"/>
      <c r="B158" s="50"/>
      <c r="C158" s="43" t="s">
        <v>10</v>
      </c>
      <c r="D158" s="56">
        <v>11724418</v>
      </c>
      <c r="E158" s="32">
        <v>3196200</v>
      </c>
      <c r="F158" s="57">
        <v>9897628</v>
      </c>
      <c r="G158" s="132">
        <f t="shared" si="15"/>
        <v>24818246</v>
      </c>
      <c r="H158" s="97"/>
      <c r="I158" s="10"/>
      <c r="J158" s="10"/>
      <c r="K158" s="10"/>
      <c r="L158" s="10"/>
      <c r="M158" s="10"/>
      <c r="N158" s="10"/>
      <c r="O158" s="10"/>
      <c r="P158" s="10"/>
      <c r="Q158" s="10"/>
      <c r="R158" s="10"/>
      <c r="S158" s="10"/>
      <c r="T158" s="10"/>
      <c r="U158" s="10"/>
      <c r="V158" s="10"/>
      <c r="W158" s="10"/>
      <c r="X158" s="10"/>
      <c r="Y158" s="10"/>
      <c r="Z158" s="10"/>
      <c r="AA158" s="10"/>
      <c r="AB158" s="10"/>
      <c r="AC158" s="1"/>
      <c r="AD158" s="1"/>
    </row>
    <row r="159" spans="1:30" ht="13.5" thickBot="1" x14ac:dyDescent="0.25">
      <c r="A159" s="1"/>
      <c r="B159" s="51"/>
      <c r="C159" s="45" t="s">
        <v>11</v>
      </c>
      <c r="D159" s="58">
        <v>11911060</v>
      </c>
      <c r="E159" s="59">
        <v>3184895</v>
      </c>
      <c r="F159" s="60">
        <v>9972294</v>
      </c>
      <c r="G159" s="133">
        <f t="shared" si="15"/>
        <v>25068249</v>
      </c>
      <c r="H159" s="97"/>
      <c r="I159" s="10"/>
      <c r="J159" s="10"/>
      <c r="K159" s="10"/>
      <c r="L159" s="10"/>
      <c r="M159" s="10"/>
      <c r="N159" s="10"/>
      <c r="O159" s="10"/>
      <c r="P159" s="10"/>
      <c r="Q159" s="10"/>
      <c r="R159" s="10"/>
      <c r="S159" s="10"/>
      <c r="T159" s="10"/>
      <c r="U159" s="10"/>
      <c r="V159" s="10"/>
      <c r="W159" s="10"/>
      <c r="X159" s="10"/>
      <c r="Y159" s="10"/>
      <c r="Z159" s="10"/>
      <c r="AA159" s="10"/>
      <c r="AB159" s="10"/>
      <c r="AC159" s="1"/>
      <c r="AD159" s="1"/>
    </row>
    <row r="160" spans="1:30" x14ac:dyDescent="0.2">
      <c r="A160" s="1"/>
      <c r="B160" s="52">
        <v>2021</v>
      </c>
      <c r="C160" s="41" t="s">
        <v>1</v>
      </c>
      <c r="D160" s="53">
        <v>12325802</v>
      </c>
      <c r="E160" s="54">
        <v>2977101</v>
      </c>
      <c r="F160" s="55">
        <v>9764682</v>
      </c>
      <c r="G160" s="131">
        <f t="shared" si="15"/>
        <v>25067585</v>
      </c>
      <c r="H160" s="97"/>
      <c r="I160" s="10"/>
      <c r="J160" s="10"/>
      <c r="K160" s="10"/>
      <c r="L160" s="10"/>
      <c r="M160" s="10"/>
      <c r="N160" s="10"/>
      <c r="O160" s="10"/>
      <c r="P160" s="10"/>
      <c r="Q160" s="10"/>
      <c r="R160" s="10"/>
      <c r="S160" s="10"/>
      <c r="T160" s="10"/>
      <c r="U160" s="10"/>
      <c r="V160" s="10"/>
      <c r="W160" s="10"/>
      <c r="X160" s="10"/>
      <c r="Y160" s="10"/>
      <c r="Z160" s="10"/>
      <c r="AA160" s="10"/>
      <c r="AB160" s="10"/>
      <c r="AC160" s="1"/>
      <c r="AD160" s="1"/>
    </row>
    <row r="161" spans="1:30" x14ac:dyDescent="0.2">
      <c r="A161" s="1"/>
      <c r="B161" s="50"/>
      <c r="C161" s="43" t="s">
        <v>33</v>
      </c>
      <c r="D161" s="56">
        <v>12461453</v>
      </c>
      <c r="E161" s="32">
        <v>3001144</v>
      </c>
      <c r="F161" s="57">
        <v>9567083</v>
      </c>
      <c r="G161" s="132">
        <f t="shared" si="15"/>
        <v>25029680</v>
      </c>
      <c r="H161" s="97"/>
      <c r="I161" s="10"/>
      <c r="J161" s="10"/>
      <c r="K161" s="10"/>
      <c r="L161" s="10"/>
      <c r="M161" s="10"/>
      <c r="N161" s="10"/>
      <c r="O161" s="10"/>
      <c r="P161" s="10"/>
      <c r="Q161" s="10"/>
      <c r="R161" s="10"/>
      <c r="S161" s="10"/>
      <c r="T161" s="10"/>
      <c r="U161" s="10"/>
      <c r="V161" s="10"/>
      <c r="W161" s="10"/>
      <c r="X161" s="10"/>
      <c r="Y161" s="10"/>
      <c r="Z161" s="10"/>
      <c r="AA161" s="10"/>
      <c r="AB161" s="10"/>
      <c r="AC161" s="1"/>
      <c r="AD161" s="1"/>
    </row>
    <row r="162" spans="1:30" x14ac:dyDescent="0.2">
      <c r="A162" s="1"/>
      <c r="B162" s="50"/>
      <c r="C162" s="43" t="s">
        <v>2</v>
      </c>
      <c r="D162" s="56">
        <v>12711009</v>
      </c>
      <c r="E162" s="32">
        <v>3102268</v>
      </c>
      <c r="F162" s="57">
        <v>9626630</v>
      </c>
      <c r="G162" s="132">
        <f t="shared" si="15"/>
        <v>25439907</v>
      </c>
      <c r="H162" s="97"/>
      <c r="I162" s="10"/>
      <c r="J162" s="10"/>
      <c r="K162" s="10"/>
      <c r="L162" s="10"/>
      <c r="M162" s="10"/>
      <c r="N162" s="10"/>
      <c r="O162" s="10"/>
      <c r="P162" s="10"/>
      <c r="Q162" s="10"/>
      <c r="R162" s="10"/>
      <c r="S162" s="10"/>
      <c r="T162" s="10"/>
      <c r="U162" s="10"/>
      <c r="V162" s="10"/>
      <c r="W162" s="10"/>
      <c r="X162" s="10"/>
      <c r="Y162" s="10"/>
      <c r="Z162" s="10"/>
      <c r="AA162" s="10"/>
      <c r="AB162" s="10"/>
      <c r="AC162" s="1"/>
      <c r="AD162" s="1"/>
    </row>
    <row r="163" spans="1:30" x14ac:dyDescent="0.2">
      <c r="A163" s="1"/>
      <c r="B163" s="88"/>
      <c r="C163" s="43" t="s">
        <v>3</v>
      </c>
      <c r="D163" s="56">
        <v>12520342</v>
      </c>
      <c r="E163" s="32">
        <v>3510954</v>
      </c>
      <c r="F163" s="57">
        <v>9353614</v>
      </c>
      <c r="G163" s="132">
        <f t="shared" ref="G163:G168" si="16">SUM(D163:F163)</f>
        <v>25384910</v>
      </c>
      <c r="H163" s="97"/>
      <c r="I163" s="10"/>
      <c r="J163" s="10"/>
      <c r="K163" s="10"/>
      <c r="L163" s="10"/>
      <c r="M163" s="10"/>
      <c r="N163" s="10"/>
      <c r="O163" s="10"/>
      <c r="P163" s="10"/>
      <c r="Q163" s="10"/>
      <c r="R163" s="10"/>
      <c r="S163" s="10"/>
      <c r="T163" s="10"/>
      <c r="U163" s="10"/>
      <c r="V163" s="10"/>
      <c r="W163" s="10"/>
      <c r="X163" s="10"/>
      <c r="Y163" s="10"/>
      <c r="Z163" s="10"/>
      <c r="AA163" s="10"/>
      <c r="AB163" s="10"/>
      <c r="AC163" s="1"/>
      <c r="AD163" s="1"/>
    </row>
    <row r="164" spans="1:30" x14ac:dyDescent="0.2">
      <c r="A164" s="1"/>
      <c r="B164" s="50"/>
      <c r="C164" s="43" t="s">
        <v>4</v>
      </c>
      <c r="D164" s="56">
        <v>12764775</v>
      </c>
      <c r="E164" s="32">
        <v>3557343</v>
      </c>
      <c r="F164" s="57">
        <v>9305105</v>
      </c>
      <c r="G164" s="132">
        <f t="shared" si="16"/>
        <v>25627223</v>
      </c>
      <c r="H164" s="97"/>
      <c r="I164" s="10"/>
      <c r="J164" s="10"/>
      <c r="K164" s="10"/>
      <c r="L164" s="10"/>
      <c r="M164" s="10"/>
      <c r="N164" s="10"/>
      <c r="O164" s="10"/>
      <c r="P164" s="10"/>
      <c r="Q164" s="10"/>
      <c r="R164" s="10"/>
      <c r="S164" s="10"/>
      <c r="T164" s="10"/>
      <c r="U164" s="10"/>
      <c r="V164" s="10"/>
      <c r="W164" s="10"/>
      <c r="X164" s="10"/>
      <c r="Y164" s="10"/>
      <c r="Z164" s="10"/>
      <c r="AA164" s="10"/>
      <c r="AB164" s="10"/>
      <c r="AC164" s="1"/>
      <c r="AD164" s="1"/>
    </row>
    <row r="165" spans="1:30" x14ac:dyDescent="0.2">
      <c r="A165" s="1"/>
      <c r="B165" s="50"/>
      <c r="C165" s="43" t="s">
        <v>5</v>
      </c>
      <c r="D165" s="56">
        <v>12972145</v>
      </c>
      <c r="E165" s="32">
        <v>3607735</v>
      </c>
      <c r="F165" s="57">
        <v>9120911</v>
      </c>
      <c r="G165" s="132">
        <f t="shared" si="16"/>
        <v>25700791</v>
      </c>
      <c r="H165" s="97"/>
      <c r="I165" s="10"/>
      <c r="J165" s="10"/>
      <c r="K165" s="10"/>
      <c r="L165" s="10"/>
      <c r="M165" s="10"/>
      <c r="N165" s="10"/>
      <c r="O165" s="10"/>
      <c r="P165" s="10"/>
      <c r="Q165" s="10"/>
      <c r="R165" s="10"/>
      <c r="S165" s="10"/>
      <c r="T165" s="10"/>
      <c r="U165" s="10"/>
      <c r="V165" s="10"/>
      <c r="W165" s="10"/>
      <c r="X165" s="10"/>
      <c r="Y165" s="10"/>
      <c r="Z165" s="10"/>
      <c r="AA165" s="10"/>
      <c r="AB165" s="10"/>
      <c r="AC165" s="1"/>
      <c r="AD165" s="1"/>
    </row>
    <row r="166" spans="1:30" x14ac:dyDescent="0.2">
      <c r="A166" s="1"/>
      <c r="B166" s="88"/>
      <c r="C166" s="43" t="s">
        <v>6</v>
      </c>
      <c r="D166" s="56">
        <v>13010786</v>
      </c>
      <c r="E166" s="32">
        <v>3623770</v>
      </c>
      <c r="F166" s="57">
        <v>9205302</v>
      </c>
      <c r="G166" s="132">
        <f t="shared" si="16"/>
        <v>25839858</v>
      </c>
      <c r="H166" s="97"/>
      <c r="I166" s="10"/>
      <c r="J166" s="10"/>
      <c r="K166" s="10"/>
      <c r="L166" s="10"/>
      <c r="M166" s="10"/>
      <c r="N166" s="10"/>
      <c r="O166" s="10"/>
      <c r="P166" s="10"/>
      <c r="Q166" s="10"/>
      <c r="R166" s="10"/>
      <c r="S166" s="10"/>
      <c r="T166" s="10"/>
      <c r="U166" s="10"/>
      <c r="V166" s="10"/>
      <c r="W166" s="10"/>
      <c r="X166" s="10"/>
      <c r="Y166" s="10"/>
      <c r="Z166" s="10"/>
      <c r="AA166" s="10"/>
      <c r="AB166" s="10"/>
      <c r="AC166" s="1"/>
      <c r="AD166" s="1"/>
    </row>
    <row r="167" spans="1:30" x14ac:dyDescent="0.2">
      <c r="A167" s="1"/>
      <c r="B167" s="50"/>
      <c r="C167" s="43" t="s">
        <v>7</v>
      </c>
      <c r="D167" s="56">
        <v>13159608</v>
      </c>
      <c r="E167" s="32">
        <v>3677445</v>
      </c>
      <c r="F167" s="57">
        <v>9191042</v>
      </c>
      <c r="G167" s="132">
        <f t="shared" si="16"/>
        <v>26028095</v>
      </c>
      <c r="H167" s="97"/>
      <c r="I167" s="10"/>
      <c r="J167" s="10"/>
      <c r="K167" s="10"/>
      <c r="L167" s="10"/>
      <c r="M167" s="10"/>
      <c r="N167" s="10"/>
      <c r="O167" s="10"/>
      <c r="P167" s="10"/>
      <c r="Q167" s="10"/>
      <c r="R167" s="10"/>
      <c r="S167" s="10"/>
      <c r="T167" s="10"/>
      <c r="U167" s="10"/>
      <c r="V167" s="10"/>
      <c r="W167" s="10"/>
      <c r="X167" s="10"/>
      <c r="Y167" s="10"/>
      <c r="Z167" s="10"/>
      <c r="AA167" s="10"/>
      <c r="AB167" s="10"/>
      <c r="AC167" s="1"/>
      <c r="AD167" s="1"/>
    </row>
    <row r="168" spans="1:30" ht="13.5" thickBot="1" x14ac:dyDescent="0.25">
      <c r="A168" s="1"/>
      <c r="B168" s="51"/>
      <c r="C168" s="45" t="s">
        <v>8</v>
      </c>
      <c r="D168" s="58">
        <v>13308728</v>
      </c>
      <c r="E168" s="59">
        <v>3670958</v>
      </c>
      <c r="F168" s="60">
        <v>9094184</v>
      </c>
      <c r="G168" s="133">
        <f t="shared" si="16"/>
        <v>26073870</v>
      </c>
      <c r="H168" s="97"/>
      <c r="I168" s="10"/>
      <c r="J168" s="10"/>
      <c r="K168" s="10"/>
      <c r="L168" s="10"/>
      <c r="M168" s="10"/>
      <c r="N168" s="10"/>
      <c r="O168" s="10"/>
      <c r="P168" s="10"/>
      <c r="Q168" s="10"/>
      <c r="R168" s="10"/>
      <c r="S168" s="10"/>
      <c r="T168" s="10"/>
      <c r="U168" s="10"/>
      <c r="V168" s="10"/>
      <c r="W168" s="10"/>
      <c r="X168" s="10"/>
      <c r="Y168" s="10"/>
      <c r="Z168" s="10"/>
      <c r="AA168" s="10"/>
      <c r="AB168" s="10"/>
      <c r="AC168" s="1"/>
      <c r="AD168" s="1"/>
    </row>
    <row r="169" spans="1:30" ht="13.5" thickBot="1" x14ac:dyDescent="0.25">
      <c r="A169" s="1"/>
      <c r="B169" s="10"/>
      <c r="C169" s="107"/>
      <c r="D169" s="32"/>
      <c r="E169" s="32"/>
      <c r="F169" s="32"/>
      <c r="G169" s="32"/>
      <c r="H169" s="10"/>
      <c r="I169" s="10"/>
      <c r="J169" s="10"/>
      <c r="K169" s="10"/>
      <c r="L169" s="10"/>
      <c r="M169" s="10"/>
      <c r="N169" s="10"/>
      <c r="O169" s="10"/>
      <c r="P169" s="10"/>
      <c r="Q169" s="10"/>
      <c r="R169" s="10"/>
      <c r="S169" s="10"/>
      <c r="T169" s="10"/>
      <c r="U169" s="10"/>
      <c r="V169" s="10"/>
      <c r="W169" s="10"/>
      <c r="X169" s="10"/>
      <c r="Y169" s="10"/>
      <c r="Z169" s="10"/>
      <c r="AA169" s="10"/>
      <c r="AB169" s="10"/>
      <c r="AC169" s="1"/>
      <c r="AD169" s="1"/>
    </row>
    <row r="170" spans="1:30" ht="13.5" thickBot="1" x14ac:dyDescent="0.25">
      <c r="A170" s="1"/>
      <c r="B170" s="210" t="s">
        <v>75</v>
      </c>
      <c r="C170" s="188"/>
      <c r="D170" s="189">
        <f>+D168/D159-1</f>
        <v>0.11734203337066562</v>
      </c>
      <c r="E170" s="189">
        <f>+E168/E159-1</f>
        <v>0.15261507836208099</v>
      </c>
      <c r="F170" s="190">
        <f>+F168/F159-1</f>
        <v>-8.8054965086267978E-2</v>
      </c>
      <c r="G170" s="190">
        <f>+G168/G159-1</f>
        <v>4.0115326762551362E-2</v>
      </c>
      <c r="H170" s="10"/>
      <c r="I170" s="10"/>
      <c r="J170" s="10"/>
      <c r="K170" s="10"/>
      <c r="L170" s="10"/>
      <c r="M170" s="10"/>
      <c r="N170" s="10"/>
      <c r="O170" s="10"/>
      <c r="P170" s="10"/>
      <c r="Q170" s="10"/>
      <c r="R170" s="10"/>
      <c r="S170" s="10"/>
      <c r="T170" s="10"/>
      <c r="U170" s="10"/>
      <c r="V170" s="10"/>
      <c r="W170" s="10"/>
      <c r="X170" s="10"/>
      <c r="Y170" s="10"/>
      <c r="Z170" s="10"/>
      <c r="AA170" s="10"/>
      <c r="AB170" s="10"/>
      <c r="AC170" s="1"/>
      <c r="AD170" s="1"/>
    </row>
    <row r="171" spans="1:30" ht="13.5" thickBot="1" x14ac:dyDescent="0.25">
      <c r="A171" s="1"/>
      <c r="B171" s="210" t="s">
        <v>76</v>
      </c>
      <c r="C171" s="188"/>
      <c r="D171" s="189">
        <f>+D168/D156-1</f>
        <v>0.16965740000297047</v>
      </c>
      <c r="E171" s="189">
        <f>+E168/E156-1</f>
        <v>0.17953718942407981</v>
      </c>
      <c r="F171" s="190">
        <f>+F168/F156-1</f>
        <v>-0.10210216792423132</v>
      </c>
      <c r="G171" s="190">
        <f>+G168/G156-1</f>
        <v>5.9103114645498334E-2</v>
      </c>
      <c r="H171" s="10"/>
      <c r="I171" s="10"/>
      <c r="J171" s="10"/>
      <c r="K171" s="10"/>
      <c r="L171" s="10"/>
      <c r="M171" s="10"/>
      <c r="N171" s="10"/>
      <c r="O171" s="10"/>
      <c r="P171" s="10"/>
      <c r="Q171" s="10"/>
      <c r="R171" s="10"/>
      <c r="S171" s="10"/>
      <c r="T171" s="10"/>
      <c r="U171" s="10"/>
      <c r="V171" s="10"/>
      <c r="W171" s="10"/>
      <c r="X171" s="10"/>
      <c r="Y171" s="10"/>
      <c r="Z171" s="10"/>
      <c r="AA171" s="10"/>
      <c r="AB171" s="10"/>
      <c r="AC171" s="1"/>
      <c r="AD171" s="1"/>
    </row>
    <row r="172" spans="1:30" ht="13.5" thickBot="1" x14ac:dyDescent="0.25">
      <c r="A172" s="1"/>
      <c r="B172" s="187" t="s">
        <v>78</v>
      </c>
      <c r="C172" s="188"/>
      <c r="D172" s="189">
        <f>+D168/$G$168</f>
        <v>0.51042396084662534</v>
      </c>
      <c r="E172" s="189">
        <f t="shared" ref="E172:G172" si="17">+E168/$G$168</f>
        <v>0.14079068431345251</v>
      </c>
      <c r="F172" s="190">
        <f t="shared" si="17"/>
        <v>0.34878535483992212</v>
      </c>
      <c r="G172" s="190">
        <f t="shared" si="17"/>
        <v>1</v>
      </c>
      <c r="H172" s="10"/>
      <c r="I172" s="10"/>
      <c r="J172" s="10"/>
      <c r="K172" s="10"/>
      <c r="L172" s="10"/>
      <c r="M172" s="10"/>
      <c r="N172" s="10"/>
      <c r="O172" s="10"/>
      <c r="P172" s="10"/>
      <c r="Q172" s="10"/>
      <c r="R172" s="10"/>
      <c r="S172" s="10"/>
      <c r="T172" s="10"/>
      <c r="U172" s="10"/>
      <c r="V172" s="10"/>
      <c r="W172" s="10"/>
      <c r="X172" s="10"/>
      <c r="Y172" s="10"/>
      <c r="Z172" s="10"/>
      <c r="AA172" s="10"/>
      <c r="AB172" s="10"/>
      <c r="AC172" s="1"/>
      <c r="AD172" s="1"/>
    </row>
    <row r="173" spans="1:30" x14ac:dyDescent="0.2">
      <c r="A173" s="1"/>
      <c r="B173" s="10"/>
      <c r="C173" s="107"/>
      <c r="D173" s="194"/>
      <c r="E173" s="32"/>
      <c r="F173" s="32"/>
      <c r="G173" s="97"/>
      <c r="H173" s="10"/>
      <c r="I173" s="10"/>
      <c r="J173" s="10"/>
      <c r="K173" s="10"/>
      <c r="L173" s="10"/>
      <c r="M173" s="10"/>
      <c r="N173" s="10"/>
      <c r="O173" s="10"/>
      <c r="P173" s="10"/>
      <c r="Q173" s="10"/>
      <c r="R173" s="10"/>
      <c r="S173" s="10"/>
      <c r="T173" s="10"/>
      <c r="U173" s="10"/>
      <c r="V173" s="10"/>
      <c r="W173" s="10"/>
      <c r="X173" s="10"/>
      <c r="Y173" s="10"/>
      <c r="Z173" s="10"/>
      <c r="AA173" s="10"/>
      <c r="AB173" s="10"/>
      <c r="AC173" s="1"/>
      <c r="AD173" s="1"/>
    </row>
    <row r="174" spans="1:30" x14ac:dyDescent="0.2">
      <c r="A174" s="1"/>
      <c r="B174" s="61" t="s">
        <v>27</v>
      </c>
      <c r="C174" s="27"/>
      <c r="D174" s="95"/>
      <c r="E174" s="95"/>
      <c r="F174" s="95"/>
      <c r="G174" s="97"/>
      <c r="H174" s="10"/>
      <c r="I174" s="10"/>
      <c r="J174" s="1"/>
      <c r="K174" s="1"/>
      <c r="L174" s="1"/>
      <c r="M174" s="1"/>
      <c r="N174" s="1"/>
      <c r="O174" s="1"/>
      <c r="P174" s="1"/>
      <c r="Q174" s="1"/>
      <c r="R174" s="1"/>
      <c r="S174" s="1"/>
      <c r="T174" s="1"/>
      <c r="U174" s="1"/>
      <c r="V174" s="1"/>
      <c r="W174" s="1"/>
      <c r="X174" s="1"/>
      <c r="Y174" s="1"/>
      <c r="Z174" s="1"/>
      <c r="AA174" s="1"/>
      <c r="AB174" s="4"/>
      <c r="AC174" s="1"/>
      <c r="AD174" s="1"/>
    </row>
    <row r="175" spans="1:30" x14ac:dyDescent="0.2">
      <c r="A175" s="1"/>
      <c r="B175" s="4"/>
      <c r="C175" s="10"/>
      <c r="D175" s="10"/>
      <c r="E175" s="10"/>
      <c r="F175" s="10"/>
      <c r="G175" s="10"/>
      <c r="H175" s="10"/>
      <c r="I175" s="10"/>
      <c r="J175" s="1"/>
      <c r="K175" s="1"/>
      <c r="L175" s="1"/>
      <c r="M175" s="1"/>
      <c r="N175" s="1"/>
      <c r="O175" s="1"/>
      <c r="P175" s="1"/>
      <c r="Q175" s="1"/>
      <c r="R175" s="1"/>
      <c r="S175" s="1"/>
      <c r="T175" s="1"/>
      <c r="U175" s="1"/>
      <c r="V175" s="1"/>
      <c r="W175" s="1"/>
      <c r="X175" s="1"/>
      <c r="Y175" s="1"/>
      <c r="Z175" s="1"/>
      <c r="AA175" s="1"/>
      <c r="AB175" s="4"/>
      <c r="AC175" s="1"/>
      <c r="AD175" s="1"/>
    </row>
    <row r="176" spans="1:30" x14ac:dyDescent="0.2">
      <c r="A176" s="1"/>
      <c r="B176" s="4"/>
      <c r="C176" s="10"/>
      <c r="D176" s="10"/>
      <c r="E176" s="10"/>
      <c r="F176" s="10"/>
      <c r="G176" s="10"/>
      <c r="H176" s="10"/>
      <c r="I176" s="10"/>
      <c r="J176" s="1"/>
      <c r="K176" s="1"/>
      <c r="L176" s="1"/>
      <c r="M176" s="1"/>
      <c r="N176" s="1"/>
      <c r="O176" s="1"/>
      <c r="P176" s="1"/>
      <c r="Q176" s="1"/>
      <c r="R176" s="1"/>
      <c r="S176" s="1"/>
      <c r="T176" s="1"/>
      <c r="U176" s="1"/>
      <c r="V176" s="1"/>
      <c r="W176" s="1"/>
      <c r="X176" s="1"/>
      <c r="Y176" s="1"/>
      <c r="Z176" s="1"/>
      <c r="AA176" s="1"/>
      <c r="AB176" s="1"/>
      <c r="AC176" s="1"/>
      <c r="AD176" s="1"/>
    </row>
    <row r="177" spans="1:30" x14ac:dyDescent="0.2">
      <c r="A177" s="1"/>
      <c r="B177" s="4"/>
      <c r="C177" s="10"/>
      <c r="D177" s="10"/>
      <c r="E177" s="10"/>
      <c r="F177" s="10"/>
      <c r="G177" s="10"/>
      <c r="H177" s="10"/>
      <c r="I177" s="10"/>
      <c r="J177" s="1"/>
      <c r="K177" s="1"/>
      <c r="L177" s="1"/>
      <c r="M177" s="1"/>
      <c r="N177" s="1"/>
      <c r="O177" s="1"/>
      <c r="P177" s="1"/>
      <c r="Q177" s="1"/>
      <c r="R177" s="1"/>
      <c r="S177" s="1"/>
      <c r="T177" s="1"/>
      <c r="U177" s="1"/>
      <c r="V177" s="1"/>
      <c r="W177" s="1"/>
      <c r="X177" s="1"/>
      <c r="Y177" s="1"/>
      <c r="Z177" s="1"/>
      <c r="AA177" s="1"/>
      <c r="AB177" s="1"/>
      <c r="AC177" s="1"/>
      <c r="AD177" s="1"/>
    </row>
    <row r="178" spans="1:30" x14ac:dyDescent="0.2">
      <c r="A178" s="1"/>
      <c r="B178" s="4"/>
      <c r="C178" s="10"/>
      <c r="D178" s="10"/>
      <c r="E178" s="10"/>
      <c r="F178" s="10"/>
      <c r="G178" s="10"/>
      <c r="H178" s="10"/>
      <c r="I178" s="10"/>
      <c r="J178" s="1"/>
      <c r="K178" s="1"/>
      <c r="L178" s="1"/>
      <c r="M178" s="1"/>
      <c r="N178" s="1"/>
      <c r="O178" s="1"/>
      <c r="P178" s="1"/>
      <c r="Q178" s="1"/>
      <c r="R178" s="1"/>
      <c r="S178" s="1"/>
      <c r="T178" s="1"/>
      <c r="U178" s="1"/>
      <c r="V178" s="1"/>
      <c r="W178" s="1"/>
      <c r="X178" s="1"/>
      <c r="Y178" s="1"/>
      <c r="Z178" s="1"/>
      <c r="AA178" s="1"/>
      <c r="AB178" s="1"/>
      <c r="AC178" s="1"/>
      <c r="AD178" s="1"/>
    </row>
    <row r="179" spans="1:30" x14ac:dyDescent="0.2">
      <c r="A179" s="1"/>
      <c r="B179" s="4"/>
      <c r="C179" s="10"/>
      <c r="D179" s="10"/>
      <c r="E179" s="10"/>
      <c r="F179" s="10"/>
      <c r="G179" s="10"/>
      <c r="H179" s="10"/>
      <c r="I179" s="10"/>
      <c r="J179" s="1"/>
      <c r="K179" s="1"/>
      <c r="L179" s="1"/>
      <c r="M179" s="1"/>
      <c r="N179" s="1"/>
      <c r="O179" s="1"/>
      <c r="P179" s="1"/>
      <c r="Q179" s="1"/>
      <c r="R179" s="1"/>
      <c r="S179" s="1"/>
      <c r="T179" s="1"/>
      <c r="U179" s="1"/>
      <c r="V179" s="1"/>
      <c r="W179" s="1"/>
      <c r="X179" s="1"/>
      <c r="Y179" s="1"/>
      <c r="Z179" s="1"/>
      <c r="AA179" s="1"/>
      <c r="AB179" s="1"/>
      <c r="AC179" s="1"/>
      <c r="AD179" s="1"/>
    </row>
    <row r="180" spans="1:30" x14ac:dyDescent="0.2">
      <c r="A180" s="1"/>
      <c r="B180" s="4"/>
      <c r="C180" s="10"/>
      <c r="D180" s="10"/>
      <c r="E180" s="10"/>
      <c r="F180" s="10"/>
      <c r="G180" s="10"/>
      <c r="H180" s="10"/>
      <c r="I180" s="10"/>
      <c r="J180" s="1"/>
      <c r="K180" s="1"/>
      <c r="L180" s="1"/>
      <c r="M180" s="1"/>
      <c r="N180" s="1"/>
      <c r="O180" s="1"/>
      <c r="P180" s="1"/>
      <c r="Q180" s="1"/>
      <c r="R180" s="1"/>
      <c r="S180" s="1"/>
      <c r="T180" s="1"/>
      <c r="U180" s="1"/>
      <c r="V180" s="1"/>
      <c r="W180" s="1"/>
      <c r="X180" s="1"/>
      <c r="Y180" s="1"/>
      <c r="Z180" s="1"/>
      <c r="AA180" s="1"/>
      <c r="AB180" s="1"/>
      <c r="AC180" s="1"/>
      <c r="AD180" s="1"/>
    </row>
    <row r="181" spans="1:30" x14ac:dyDescent="0.2">
      <c r="A181" s="1"/>
      <c r="B181" s="4"/>
      <c r="C181" s="10"/>
      <c r="D181" s="10"/>
      <c r="E181" s="10"/>
      <c r="F181" s="10"/>
      <c r="G181" s="10"/>
      <c r="H181" s="10"/>
      <c r="I181" s="10"/>
      <c r="J181" s="1"/>
      <c r="K181" s="1"/>
      <c r="L181" s="1"/>
      <c r="M181" s="1"/>
      <c r="N181" s="1"/>
      <c r="O181" s="1"/>
      <c r="P181" s="1"/>
      <c r="Q181" s="1"/>
      <c r="R181" s="1"/>
      <c r="S181" s="1"/>
      <c r="T181" s="1"/>
      <c r="U181" s="1"/>
      <c r="V181" s="1"/>
      <c r="W181" s="1"/>
      <c r="X181" s="1"/>
      <c r="Y181" s="1"/>
      <c r="Z181" s="1"/>
      <c r="AA181" s="1"/>
      <c r="AB181" s="1"/>
      <c r="AC181" s="1"/>
      <c r="AD181" s="1"/>
    </row>
    <row r="182" spans="1:30" x14ac:dyDescent="0.2">
      <c r="A182" s="1"/>
      <c r="B182" s="4"/>
      <c r="C182" s="10"/>
      <c r="D182" s="10"/>
      <c r="E182" s="10"/>
      <c r="F182" s="10"/>
      <c r="G182" s="10"/>
      <c r="H182" s="10"/>
      <c r="I182" s="10"/>
      <c r="J182" s="1"/>
      <c r="K182" s="1"/>
      <c r="L182" s="1"/>
      <c r="M182" s="1"/>
      <c r="N182" s="1"/>
      <c r="O182" s="1"/>
      <c r="P182" s="1"/>
      <c r="Q182" s="1"/>
      <c r="R182" s="1"/>
      <c r="S182" s="1"/>
      <c r="T182" s="1"/>
      <c r="U182" s="1"/>
      <c r="V182" s="1"/>
      <c r="W182" s="1"/>
      <c r="X182" s="1"/>
      <c r="Y182" s="1"/>
      <c r="Z182" s="1"/>
      <c r="AA182" s="1"/>
      <c r="AB182" s="1"/>
      <c r="AC182" s="1"/>
      <c r="AD182" s="1"/>
    </row>
    <row r="183" spans="1:30" x14ac:dyDescent="0.2">
      <c r="A183" s="1"/>
      <c r="B183" s="4"/>
      <c r="C183" s="10"/>
      <c r="D183" s="10"/>
      <c r="E183" s="10"/>
      <c r="F183" s="10"/>
      <c r="G183" s="10"/>
      <c r="H183" s="10"/>
      <c r="I183" s="10"/>
      <c r="J183" s="1"/>
      <c r="K183" s="1"/>
      <c r="L183" s="1"/>
      <c r="M183" s="1"/>
      <c r="N183" s="1"/>
      <c r="O183" s="1"/>
      <c r="P183" s="1"/>
      <c r="Q183" s="1"/>
      <c r="R183" s="1"/>
      <c r="S183" s="1"/>
      <c r="T183" s="1"/>
      <c r="U183" s="1"/>
      <c r="V183" s="1"/>
      <c r="W183" s="1"/>
      <c r="X183" s="1"/>
      <c r="Y183" s="1"/>
      <c r="Z183" s="1"/>
      <c r="AA183" s="1"/>
      <c r="AB183" s="1"/>
      <c r="AC183" s="1"/>
      <c r="AD183" s="1"/>
    </row>
    <row r="184" spans="1:30" x14ac:dyDescent="0.2">
      <c r="A184" s="1"/>
      <c r="B184" s="4"/>
      <c r="C184" s="10"/>
      <c r="D184" s="10"/>
      <c r="E184" s="10"/>
      <c r="F184" s="10"/>
      <c r="G184" s="10"/>
      <c r="H184" s="10"/>
      <c r="I184" s="10"/>
      <c r="J184" s="1"/>
      <c r="K184" s="1"/>
      <c r="L184" s="1"/>
      <c r="M184" s="1"/>
      <c r="N184" s="1"/>
      <c r="O184" s="1"/>
      <c r="P184" s="1"/>
      <c r="Q184" s="1"/>
      <c r="R184" s="1"/>
      <c r="S184" s="1"/>
      <c r="T184" s="1"/>
      <c r="U184" s="1"/>
      <c r="V184" s="1"/>
      <c r="W184" s="1"/>
      <c r="X184" s="1"/>
      <c r="Y184" s="1"/>
      <c r="Z184" s="1"/>
      <c r="AA184" s="1"/>
      <c r="AB184" s="1"/>
      <c r="AC184" s="1"/>
      <c r="AD184" s="1"/>
    </row>
    <row r="185" spans="1:30" x14ac:dyDescent="0.2">
      <c r="A185" s="1"/>
      <c r="B185" s="4"/>
      <c r="C185" s="10"/>
      <c r="D185" s="10"/>
      <c r="E185" s="10"/>
      <c r="F185" s="10"/>
      <c r="G185" s="10"/>
      <c r="H185" s="10"/>
      <c r="I185" s="10"/>
      <c r="J185" s="1"/>
      <c r="K185" s="1"/>
      <c r="L185" s="1"/>
      <c r="M185" s="1"/>
      <c r="N185" s="1"/>
      <c r="O185" s="1"/>
      <c r="P185" s="1"/>
      <c r="Q185" s="1"/>
      <c r="R185" s="1"/>
      <c r="S185" s="1"/>
      <c r="T185" s="1"/>
      <c r="U185" s="1"/>
      <c r="V185" s="1"/>
      <c r="W185" s="1"/>
      <c r="X185" s="1"/>
      <c r="Y185" s="1"/>
      <c r="Z185" s="1"/>
      <c r="AA185" s="1"/>
      <c r="AB185" s="1"/>
      <c r="AC185" s="1"/>
      <c r="AD185" s="1"/>
    </row>
    <row r="186" spans="1:30" x14ac:dyDescent="0.2">
      <c r="A186" s="1"/>
      <c r="B186" s="4"/>
      <c r="C186" s="10"/>
      <c r="D186" s="10"/>
      <c r="E186" s="10"/>
      <c r="F186" s="10"/>
      <c r="G186" s="10"/>
      <c r="H186" s="11"/>
      <c r="I186" s="12"/>
      <c r="J186" s="8"/>
      <c r="K186" s="8"/>
      <c r="L186" s="1"/>
      <c r="M186" s="1"/>
      <c r="N186" s="1"/>
      <c r="O186" s="1"/>
      <c r="P186" s="1"/>
      <c r="Q186" s="1"/>
      <c r="R186" s="1"/>
      <c r="S186" s="1"/>
      <c r="T186" s="1"/>
      <c r="U186" s="1"/>
      <c r="V186" s="1"/>
      <c r="W186" s="1"/>
      <c r="X186" s="1"/>
      <c r="Y186" s="1"/>
      <c r="Z186" s="1"/>
      <c r="AA186" s="1"/>
      <c r="AB186" s="1"/>
      <c r="AC186" s="1"/>
      <c r="AD186" s="1"/>
    </row>
    <row r="187" spans="1:30" x14ac:dyDescent="0.2">
      <c r="A187" s="1"/>
      <c r="B187" s="4"/>
      <c r="C187" s="10"/>
      <c r="D187" s="10"/>
      <c r="E187" s="10"/>
      <c r="F187" s="10"/>
      <c r="G187" s="10"/>
      <c r="H187" s="11"/>
      <c r="I187" s="12"/>
      <c r="J187" s="8"/>
      <c r="K187" s="8"/>
      <c r="L187" s="1"/>
      <c r="M187" s="1"/>
      <c r="N187" s="1"/>
      <c r="O187" s="1"/>
      <c r="P187" s="1"/>
      <c r="Q187" s="1"/>
      <c r="R187" s="1"/>
      <c r="S187" s="1"/>
      <c r="T187" s="1"/>
      <c r="U187" s="1"/>
      <c r="V187" s="1"/>
      <c r="W187" s="1"/>
      <c r="X187" s="1"/>
      <c r="Y187" s="1"/>
      <c r="Z187" s="1"/>
      <c r="AA187" s="1"/>
      <c r="AB187" s="1"/>
      <c r="AC187" s="1"/>
      <c r="AD187" s="1"/>
    </row>
    <row r="188" spans="1:30" x14ac:dyDescent="0.2">
      <c r="A188" s="1"/>
      <c r="B188" s="4"/>
      <c r="C188" s="10"/>
      <c r="D188" s="10"/>
      <c r="E188" s="10"/>
      <c r="F188" s="10"/>
      <c r="G188" s="10"/>
      <c r="H188" s="11"/>
      <c r="I188" s="12"/>
      <c r="J188" s="8"/>
      <c r="K188" s="8"/>
      <c r="L188" s="1"/>
      <c r="M188" s="1"/>
      <c r="N188" s="1"/>
      <c r="O188" s="1"/>
      <c r="P188" s="1"/>
      <c r="Q188" s="1"/>
      <c r="R188" s="1"/>
      <c r="S188" s="1"/>
      <c r="T188" s="1"/>
      <c r="U188" s="1"/>
      <c r="V188" s="1"/>
      <c r="W188" s="1"/>
      <c r="X188" s="1"/>
      <c r="Y188" s="1"/>
      <c r="Z188" s="1"/>
      <c r="AA188" s="1"/>
      <c r="AB188" s="1"/>
      <c r="AC188" s="1"/>
      <c r="AD188" s="1"/>
    </row>
    <row r="189" spans="1:30" x14ac:dyDescent="0.2">
      <c r="A189" s="1"/>
      <c r="B189" s="4"/>
      <c r="C189" s="10"/>
      <c r="D189" s="10"/>
      <c r="E189" s="10"/>
      <c r="F189" s="10"/>
      <c r="G189" s="10"/>
      <c r="H189" s="11"/>
      <c r="I189" s="12"/>
      <c r="J189" s="8"/>
      <c r="K189" s="8"/>
      <c r="L189" s="1"/>
      <c r="M189" s="1"/>
      <c r="N189" s="1"/>
      <c r="O189" s="1"/>
      <c r="P189" s="1"/>
      <c r="Q189" s="1"/>
      <c r="R189" s="1"/>
      <c r="S189" s="1"/>
      <c r="T189" s="1"/>
      <c r="U189" s="1"/>
      <c r="V189" s="1"/>
      <c r="W189" s="1"/>
      <c r="X189" s="1"/>
      <c r="Y189" s="1"/>
      <c r="Z189" s="1"/>
      <c r="AA189" s="1"/>
      <c r="AB189" s="1"/>
      <c r="AC189" s="1"/>
      <c r="AD189" s="1"/>
    </row>
    <row r="190" spans="1:30" x14ac:dyDescent="0.2">
      <c r="A190" s="1"/>
      <c r="B190" s="4"/>
      <c r="C190" s="10"/>
      <c r="D190" s="10"/>
      <c r="E190" s="10"/>
      <c r="F190" s="10"/>
      <c r="G190" s="10"/>
      <c r="H190" s="11"/>
      <c r="I190" s="12"/>
      <c r="J190" s="8"/>
      <c r="K190" s="8"/>
      <c r="L190" s="1"/>
      <c r="M190" s="1"/>
      <c r="N190" s="1"/>
      <c r="O190" s="1"/>
      <c r="P190" s="1"/>
      <c r="Q190" s="1"/>
      <c r="R190" s="1"/>
      <c r="S190" s="1"/>
      <c r="T190" s="1"/>
      <c r="U190" s="1"/>
      <c r="V190" s="1"/>
      <c r="W190" s="1"/>
      <c r="X190" s="1"/>
      <c r="Y190" s="1"/>
      <c r="Z190" s="1"/>
      <c r="AA190" s="1"/>
      <c r="AB190" s="1"/>
      <c r="AC190" s="1"/>
      <c r="AD190" s="1"/>
    </row>
    <row r="191" spans="1:30" x14ac:dyDescent="0.2">
      <c r="A191" s="1"/>
      <c r="B191" s="4"/>
      <c r="C191" s="10"/>
      <c r="D191" s="10"/>
      <c r="E191" s="10"/>
      <c r="F191" s="10"/>
      <c r="G191" s="10"/>
      <c r="H191" s="11"/>
      <c r="I191" s="12"/>
      <c r="J191" s="8"/>
      <c r="K191" s="8"/>
      <c r="L191" s="1"/>
      <c r="M191" s="1"/>
      <c r="N191" s="1"/>
      <c r="O191" s="1"/>
      <c r="P191" s="1"/>
      <c r="Q191" s="1"/>
      <c r="R191" s="1"/>
      <c r="S191" s="1"/>
      <c r="T191" s="1"/>
      <c r="U191" s="1"/>
      <c r="V191" s="1"/>
      <c r="W191" s="1"/>
      <c r="X191" s="1"/>
      <c r="Y191" s="1"/>
      <c r="Z191" s="1"/>
      <c r="AA191" s="1"/>
      <c r="AB191" s="1"/>
      <c r="AC191" s="1"/>
      <c r="AD191" s="1"/>
    </row>
    <row r="192" spans="1:30" x14ac:dyDescent="0.2">
      <c r="A192" s="1"/>
      <c r="B192" s="4"/>
      <c r="C192" s="10"/>
      <c r="D192" s="10"/>
      <c r="E192" s="10"/>
      <c r="F192" s="10"/>
      <c r="G192" s="10"/>
      <c r="H192" s="11"/>
      <c r="I192" s="12"/>
      <c r="J192" s="8"/>
      <c r="K192" s="8"/>
      <c r="L192" s="1"/>
      <c r="M192" s="1"/>
      <c r="N192" s="1"/>
      <c r="O192" s="1"/>
      <c r="P192" s="1"/>
      <c r="Q192" s="1"/>
      <c r="R192" s="1"/>
      <c r="S192" s="1"/>
      <c r="T192" s="1"/>
      <c r="U192" s="1"/>
      <c r="V192" s="1"/>
      <c r="W192" s="1"/>
      <c r="X192" s="1"/>
      <c r="Y192" s="1"/>
      <c r="Z192" s="1"/>
      <c r="AA192" s="1"/>
      <c r="AB192" s="1"/>
      <c r="AC192" s="1"/>
      <c r="AD192" s="1"/>
    </row>
    <row r="193" spans="1:30" x14ac:dyDescent="0.2">
      <c r="A193" s="1"/>
      <c r="B193" s="4"/>
      <c r="C193" s="10"/>
      <c r="D193" s="10"/>
      <c r="E193" s="10"/>
      <c r="F193" s="10"/>
      <c r="G193" s="10"/>
      <c r="H193" s="11"/>
      <c r="I193" s="12"/>
      <c r="J193" s="8"/>
      <c r="K193" s="8"/>
      <c r="L193" s="1"/>
      <c r="M193" s="1"/>
      <c r="N193" s="1"/>
      <c r="O193" s="1"/>
      <c r="P193" s="1"/>
      <c r="Q193" s="1"/>
      <c r="R193" s="1"/>
      <c r="S193" s="1"/>
      <c r="T193" s="1"/>
      <c r="U193" s="1"/>
      <c r="V193" s="1"/>
      <c r="W193" s="1"/>
      <c r="X193" s="1"/>
      <c r="Y193" s="1"/>
      <c r="Z193" s="1"/>
      <c r="AA193" s="1"/>
      <c r="AB193" s="1"/>
      <c r="AC193" s="1"/>
      <c r="AD193" s="1"/>
    </row>
    <row r="194" spans="1:30" x14ac:dyDescent="0.2">
      <c r="A194" s="1"/>
      <c r="B194" s="4"/>
      <c r="C194" s="10"/>
      <c r="D194" s="10"/>
      <c r="E194" s="10"/>
      <c r="F194" s="10"/>
      <c r="G194" s="10"/>
      <c r="H194" s="11"/>
      <c r="I194" s="12"/>
      <c r="J194" s="8"/>
      <c r="K194" s="8"/>
      <c r="L194" s="1"/>
      <c r="M194" s="1"/>
      <c r="N194" s="1"/>
      <c r="O194" s="1"/>
      <c r="P194" s="1"/>
      <c r="Q194" s="1"/>
      <c r="R194" s="1"/>
      <c r="S194" s="1"/>
      <c r="T194" s="1"/>
      <c r="U194" s="1"/>
      <c r="V194" s="1"/>
      <c r="W194" s="1"/>
      <c r="X194" s="1"/>
      <c r="Y194" s="1"/>
      <c r="Z194" s="1"/>
      <c r="AA194" s="1"/>
      <c r="AB194" s="1"/>
      <c r="AC194" s="1"/>
      <c r="AD194" s="1"/>
    </row>
    <row r="195" spans="1:30" x14ac:dyDescent="0.2">
      <c r="A195" s="1"/>
      <c r="B195" s="4"/>
      <c r="C195" s="10"/>
      <c r="D195" s="10"/>
      <c r="E195" s="10"/>
      <c r="F195" s="10"/>
      <c r="G195" s="10"/>
      <c r="H195" s="11"/>
      <c r="I195" s="12"/>
      <c r="J195" s="8"/>
      <c r="K195" s="8"/>
      <c r="L195" s="1"/>
      <c r="M195" s="1"/>
      <c r="N195" s="1"/>
      <c r="O195" s="1"/>
      <c r="P195" s="1"/>
      <c r="Q195" s="1"/>
      <c r="R195" s="1"/>
      <c r="S195" s="1"/>
      <c r="T195" s="1"/>
      <c r="U195" s="1"/>
      <c r="V195" s="1"/>
      <c r="W195" s="1"/>
      <c r="X195" s="1"/>
      <c r="Y195" s="1"/>
      <c r="Z195" s="1"/>
      <c r="AA195" s="1"/>
      <c r="AB195" s="1"/>
      <c r="AC195" s="1"/>
      <c r="AD195" s="1"/>
    </row>
    <row r="196" spans="1:30" x14ac:dyDescent="0.2">
      <c r="A196" s="1"/>
      <c r="B196" s="4"/>
      <c r="C196" s="10"/>
      <c r="D196" s="10"/>
      <c r="E196" s="10"/>
      <c r="F196" s="10"/>
      <c r="G196" s="10"/>
      <c r="H196" s="11"/>
      <c r="I196" s="12"/>
      <c r="J196" s="8"/>
      <c r="K196" s="8"/>
      <c r="L196" s="1"/>
      <c r="M196" s="1"/>
      <c r="N196" s="1"/>
      <c r="O196" s="1"/>
      <c r="P196" s="1"/>
      <c r="Q196" s="1"/>
      <c r="R196" s="1"/>
      <c r="S196" s="1"/>
      <c r="T196" s="1"/>
      <c r="U196" s="1"/>
      <c r="V196" s="1"/>
      <c r="W196" s="1"/>
      <c r="X196" s="1"/>
      <c r="Y196" s="1"/>
      <c r="Z196" s="1"/>
      <c r="AA196" s="1"/>
      <c r="AB196" s="1"/>
      <c r="AC196" s="1"/>
      <c r="AD196" s="1"/>
    </row>
    <row r="197" spans="1:30" x14ac:dyDescent="0.2">
      <c r="A197" s="1"/>
      <c r="B197" s="4"/>
      <c r="C197" s="10"/>
      <c r="D197" s="10"/>
      <c r="E197" s="10"/>
      <c r="F197" s="10"/>
      <c r="G197" s="10"/>
      <c r="H197" s="11"/>
      <c r="I197" s="12"/>
      <c r="J197" s="8"/>
      <c r="K197" s="8"/>
      <c r="L197" s="1"/>
      <c r="M197" s="1"/>
      <c r="N197" s="1"/>
      <c r="O197" s="1"/>
      <c r="P197" s="1"/>
      <c r="Q197" s="1"/>
      <c r="R197" s="1"/>
      <c r="S197" s="1"/>
      <c r="T197" s="1"/>
      <c r="U197" s="1"/>
      <c r="V197" s="1"/>
      <c r="W197" s="1"/>
      <c r="X197" s="1"/>
      <c r="Y197" s="1"/>
      <c r="Z197" s="1"/>
      <c r="AA197" s="1"/>
      <c r="AB197" s="1"/>
      <c r="AC197" s="1"/>
      <c r="AD197" s="1"/>
    </row>
    <row r="198" spans="1:30" x14ac:dyDescent="0.2">
      <c r="A198" s="1"/>
      <c r="B198" s="4"/>
      <c r="C198" s="10"/>
      <c r="D198" s="10"/>
      <c r="E198" s="10"/>
      <c r="F198" s="10"/>
      <c r="G198" s="10"/>
      <c r="H198" s="11"/>
      <c r="I198" s="12"/>
      <c r="J198" s="8"/>
      <c r="K198" s="8"/>
      <c r="L198" s="1"/>
      <c r="M198" s="1"/>
      <c r="N198" s="1"/>
      <c r="O198" s="1"/>
      <c r="P198" s="1"/>
      <c r="Q198" s="1"/>
      <c r="R198" s="1"/>
      <c r="S198" s="1"/>
      <c r="T198" s="1"/>
      <c r="U198" s="1"/>
      <c r="V198" s="1"/>
      <c r="W198" s="1"/>
      <c r="X198" s="1"/>
      <c r="Y198" s="1"/>
      <c r="Z198" s="1"/>
      <c r="AA198" s="1"/>
      <c r="AB198" s="1"/>
      <c r="AC198" s="1"/>
      <c r="AD198" s="1"/>
    </row>
    <row r="199" spans="1:30" x14ac:dyDescent="0.2">
      <c r="A199" s="1"/>
      <c r="B199" s="4"/>
      <c r="C199" s="10"/>
      <c r="D199" s="10"/>
      <c r="E199" s="10"/>
      <c r="F199" s="10"/>
      <c r="G199" s="10"/>
      <c r="H199" s="11"/>
      <c r="I199" s="12"/>
      <c r="J199" s="8"/>
      <c r="K199" s="8"/>
      <c r="L199" s="1"/>
      <c r="M199" s="1"/>
      <c r="N199" s="1"/>
      <c r="O199" s="1"/>
      <c r="P199" s="1"/>
      <c r="Q199" s="1"/>
      <c r="R199" s="1"/>
      <c r="S199" s="1"/>
      <c r="T199" s="1"/>
      <c r="U199" s="1"/>
      <c r="V199" s="1"/>
      <c r="W199" s="1"/>
      <c r="X199" s="1"/>
      <c r="Y199" s="1"/>
      <c r="Z199" s="1"/>
      <c r="AA199" s="1"/>
      <c r="AB199" s="1"/>
      <c r="AC199" s="1"/>
      <c r="AD199" s="1"/>
    </row>
    <row r="200" spans="1:30" x14ac:dyDescent="0.2">
      <c r="A200" s="1"/>
      <c r="B200" s="4"/>
      <c r="C200" s="10"/>
      <c r="D200" s="10"/>
      <c r="E200" s="10"/>
      <c r="F200" s="10"/>
      <c r="G200" s="10"/>
      <c r="H200" s="11"/>
      <c r="I200" s="12"/>
      <c r="J200" s="8"/>
      <c r="K200" s="8"/>
      <c r="L200" s="1"/>
      <c r="M200" s="1"/>
      <c r="N200" s="1"/>
      <c r="O200" s="1"/>
      <c r="P200" s="1"/>
      <c r="Q200" s="1"/>
      <c r="R200" s="1"/>
      <c r="S200" s="1"/>
      <c r="T200" s="1"/>
      <c r="U200" s="1"/>
      <c r="V200" s="1"/>
      <c r="W200" s="1"/>
      <c r="X200" s="1"/>
      <c r="Y200" s="1"/>
      <c r="Z200" s="1"/>
      <c r="AA200" s="1"/>
      <c r="AB200" s="1"/>
      <c r="AC200" s="1"/>
      <c r="AD200" s="1"/>
    </row>
    <row r="201" spans="1:30" x14ac:dyDescent="0.2">
      <c r="A201" s="1"/>
      <c r="B201" s="4"/>
      <c r="C201" s="10"/>
      <c r="D201" s="10"/>
      <c r="E201" s="10"/>
      <c r="F201" s="10"/>
      <c r="G201" s="10"/>
      <c r="H201" s="11"/>
      <c r="I201" s="12"/>
      <c r="J201" s="8"/>
      <c r="K201" s="8"/>
      <c r="L201" s="1"/>
      <c r="M201" s="1"/>
      <c r="N201" s="1"/>
      <c r="O201" s="1"/>
      <c r="P201" s="1"/>
      <c r="Q201" s="1"/>
      <c r="R201" s="1"/>
      <c r="S201" s="1"/>
      <c r="T201" s="1"/>
      <c r="U201" s="1"/>
      <c r="V201" s="1"/>
      <c r="W201" s="1"/>
      <c r="X201" s="1"/>
      <c r="Y201" s="1"/>
      <c r="Z201" s="1"/>
      <c r="AA201" s="1"/>
      <c r="AB201" s="1"/>
      <c r="AC201" s="1"/>
      <c r="AD201" s="1"/>
    </row>
    <row r="202" spans="1:30" x14ac:dyDescent="0.2">
      <c r="A202" s="1"/>
      <c r="B202" s="4"/>
      <c r="C202" s="10"/>
      <c r="D202" s="10"/>
      <c r="E202" s="10"/>
      <c r="F202" s="10"/>
      <c r="G202" s="10"/>
      <c r="H202" s="11"/>
      <c r="I202" s="12"/>
      <c r="J202" s="8"/>
      <c r="K202" s="8"/>
      <c r="L202" s="1"/>
      <c r="M202" s="1"/>
      <c r="N202" s="1"/>
      <c r="O202" s="1"/>
      <c r="P202" s="1"/>
      <c r="Q202" s="1"/>
      <c r="R202" s="1"/>
      <c r="S202" s="1"/>
      <c r="T202" s="1"/>
      <c r="U202" s="1"/>
      <c r="V202" s="1"/>
      <c r="W202" s="1"/>
      <c r="X202" s="1"/>
      <c r="Y202" s="1"/>
      <c r="Z202" s="1"/>
      <c r="AA202" s="1"/>
      <c r="AB202" s="1"/>
      <c r="AC202" s="1"/>
      <c r="AD202" s="1"/>
    </row>
    <row r="203" spans="1:30" x14ac:dyDescent="0.2">
      <c r="A203" s="1"/>
      <c r="B203" s="4"/>
      <c r="C203" s="10"/>
      <c r="D203" s="10"/>
      <c r="E203" s="10"/>
      <c r="F203" s="10"/>
      <c r="G203" s="10"/>
      <c r="H203" s="11"/>
      <c r="I203" s="12"/>
      <c r="J203" s="8"/>
      <c r="K203" s="8"/>
      <c r="L203" s="1"/>
      <c r="M203" s="1"/>
      <c r="N203" s="1"/>
      <c r="O203" s="1"/>
      <c r="P203" s="1"/>
      <c r="Q203" s="1"/>
      <c r="R203" s="1"/>
      <c r="S203" s="1"/>
      <c r="T203" s="1"/>
      <c r="U203" s="1"/>
      <c r="V203" s="1"/>
      <c r="W203" s="1"/>
      <c r="X203" s="1"/>
      <c r="Y203" s="1"/>
      <c r="Z203" s="1"/>
      <c r="AA203" s="1"/>
      <c r="AB203" s="1"/>
      <c r="AC203" s="1"/>
      <c r="AD203" s="1"/>
    </row>
    <row r="204" spans="1:30" x14ac:dyDescent="0.2">
      <c r="A204" s="1"/>
      <c r="B204" s="4"/>
      <c r="C204" s="10"/>
      <c r="D204" s="10"/>
      <c r="E204" s="10"/>
      <c r="F204" s="10"/>
      <c r="G204" s="10"/>
      <c r="H204" s="11"/>
      <c r="I204" s="12"/>
      <c r="J204" s="8"/>
      <c r="K204" s="8"/>
      <c r="L204" s="1"/>
      <c r="M204" s="1"/>
      <c r="N204" s="1"/>
      <c r="O204" s="1"/>
      <c r="P204" s="1"/>
      <c r="Q204" s="1"/>
      <c r="R204" s="1"/>
      <c r="S204" s="1"/>
      <c r="T204" s="1"/>
      <c r="U204" s="1"/>
      <c r="V204" s="1"/>
      <c r="W204" s="1"/>
      <c r="X204" s="1"/>
      <c r="Y204" s="1"/>
      <c r="Z204" s="1"/>
      <c r="AA204" s="1"/>
      <c r="AB204" s="1"/>
      <c r="AC204" s="1"/>
      <c r="AD204" s="1"/>
    </row>
    <row r="205" spans="1:30" x14ac:dyDescent="0.2">
      <c r="A205" s="1"/>
      <c r="B205" s="4"/>
      <c r="C205" s="10"/>
      <c r="D205" s="10"/>
      <c r="E205" s="10"/>
      <c r="F205" s="10"/>
      <c r="G205" s="10"/>
      <c r="H205" s="11"/>
      <c r="I205" s="12"/>
      <c r="J205" s="8"/>
      <c r="K205" s="8"/>
      <c r="L205" s="1"/>
      <c r="M205" s="1"/>
      <c r="N205" s="1"/>
      <c r="O205" s="1"/>
      <c r="P205" s="1"/>
      <c r="Q205" s="1"/>
      <c r="R205" s="1"/>
      <c r="S205" s="1"/>
      <c r="T205" s="1"/>
      <c r="U205" s="1"/>
      <c r="V205" s="1"/>
      <c r="W205" s="1"/>
      <c r="X205" s="1"/>
      <c r="Y205" s="1"/>
      <c r="Z205" s="1"/>
      <c r="AA205" s="1"/>
      <c r="AB205" s="1"/>
      <c r="AC205" s="1"/>
      <c r="AD205" s="1"/>
    </row>
    <row r="206" spans="1:30" ht="19.5" hidden="1" customHeight="1" x14ac:dyDescent="0.2">
      <c r="A206" s="1"/>
      <c r="B206" s="10"/>
      <c r="C206" s="10"/>
      <c r="D206" s="10"/>
      <c r="E206" s="10"/>
      <c r="F206" s="10"/>
      <c r="G206" s="10"/>
      <c r="H206" s="10"/>
      <c r="I206" s="10"/>
      <c r="J206" s="1"/>
      <c r="K206" s="1"/>
      <c r="L206" s="1"/>
      <c r="M206" s="1"/>
      <c r="N206" s="1"/>
      <c r="O206" s="1"/>
      <c r="P206" s="1"/>
      <c r="Q206" s="1"/>
      <c r="R206" s="1"/>
      <c r="S206" s="1"/>
      <c r="T206" s="1"/>
      <c r="U206" s="1"/>
      <c r="V206" s="1"/>
      <c r="W206" s="1"/>
      <c r="X206" s="1"/>
      <c r="Y206" s="1"/>
      <c r="Z206" s="1"/>
      <c r="AA206" s="1"/>
      <c r="AB206" s="1"/>
      <c r="AC206" s="1"/>
      <c r="AD206" s="1"/>
    </row>
    <row r="207" spans="1:30" hidden="1" x14ac:dyDescent="0.2">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sheetData>
  <phoneticPr fontId="0" type="noConversion"/>
  <hyperlinks>
    <hyperlink ref="B4" location="ÍNDICE!A1" display="&lt;&lt; VOLVER"/>
    <hyperlink ref="B174" location="ÍNDICE!A1" display="&lt;&lt; VOLVER"/>
  </hyperlinks>
  <printOptions horizontalCentered="1"/>
  <pageMargins left="0.78740157480314965" right="0.78740157480314965" top="0.98425196850393704" bottom="0.98425196850393704" header="0" footer="0"/>
  <pageSetup paperSize="9" scale="67"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23"/>
  <sheetViews>
    <sheetView showGridLines="0" topLeftCell="A135" zoomScale="98" zoomScaleNormal="98" zoomScaleSheetLayoutView="100" zoomScalePageLayoutView="98" workbookViewId="0">
      <selection activeCell="D166" sqref="D166:Q168"/>
    </sheetView>
  </sheetViews>
  <sheetFormatPr baseColWidth="10" defaultColWidth="0" defaultRowHeight="12.75" zeroHeight="1" x14ac:dyDescent="0.2"/>
  <cols>
    <col min="1" max="1" width="20.42578125" customWidth="1"/>
    <col min="2" max="2" width="6.42578125" customWidth="1"/>
    <col min="3" max="3" width="5.42578125" customWidth="1"/>
    <col min="4" max="17" width="14.42578125" customWidth="1"/>
    <col min="18" max="18" width="21.7109375" customWidth="1"/>
    <col min="19" max="19" width="7.42578125" customWidth="1"/>
    <col min="20" max="20" width="4" customWidth="1"/>
    <col min="21" max="35" width="3" customWidth="1"/>
    <col min="36" max="36" width="19.7109375" customWidth="1"/>
    <col min="37" max="38" width="3" hidden="1" customWidth="1"/>
    <col min="39" max="39" width="13.28515625" hidden="1" customWidth="1"/>
    <col min="40" max="40" width="5.42578125" hidden="1" customWidth="1"/>
    <col min="41" max="16384" width="3" hidden="1"/>
  </cols>
  <sheetData>
    <row r="1" spans="1:41" s="24" customFormat="1" ht="33.7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3" customFormat="1" ht="12.75" customHeight="1" x14ac:dyDescent="0.2">
      <c r="A2" s="2"/>
      <c r="B2" s="186" t="s">
        <v>12</v>
      </c>
      <c r="C2" s="2"/>
      <c r="D2" s="36"/>
      <c r="E2" s="36"/>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s="3" customFormat="1" ht="10.5" customHeight="1" x14ac:dyDescent="0.2">
      <c r="A3" s="2"/>
      <c r="B3" s="186" t="s">
        <v>51</v>
      </c>
      <c r="C3" s="2"/>
      <c r="D3" s="36"/>
      <c r="E3" s="36"/>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spans="1:41" s="24" customFormat="1" ht="28.5" customHeight="1" thickBot="1" x14ac:dyDescent="0.25">
      <c r="A4" s="23"/>
      <c r="B4" s="61" t="s">
        <v>27</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4"/>
      <c r="AI4" s="23"/>
      <c r="AJ4" s="23"/>
      <c r="AK4" s="23"/>
      <c r="AL4" s="23"/>
      <c r="AM4" s="23"/>
      <c r="AN4" s="23"/>
      <c r="AO4" s="23"/>
    </row>
    <row r="5" spans="1:41" ht="13.5" thickBot="1" x14ac:dyDescent="0.25">
      <c r="A5" s="1"/>
      <c r="B5" s="175" t="s">
        <v>13</v>
      </c>
      <c r="C5" s="176" t="s">
        <v>19</v>
      </c>
      <c r="D5" s="185" t="s">
        <v>37</v>
      </c>
      <c r="E5" s="178" t="s">
        <v>38</v>
      </c>
      <c r="F5" s="178" t="s">
        <v>39</v>
      </c>
      <c r="G5" s="178" t="s">
        <v>70</v>
      </c>
      <c r="H5" s="178" t="s">
        <v>40</v>
      </c>
      <c r="I5" s="178" t="s">
        <v>41</v>
      </c>
      <c r="J5" s="178" t="s">
        <v>42</v>
      </c>
      <c r="K5" s="178" t="s">
        <v>43</v>
      </c>
      <c r="L5" s="178" t="s">
        <v>45</v>
      </c>
      <c r="M5" s="178" t="s">
        <v>46</v>
      </c>
      <c r="N5" s="178" t="s">
        <v>47</v>
      </c>
      <c r="O5" s="178" t="s">
        <v>65</v>
      </c>
      <c r="P5" s="178" t="s">
        <v>69</v>
      </c>
      <c r="Q5" s="179" t="s">
        <v>74</v>
      </c>
      <c r="R5" s="5"/>
      <c r="S5" s="5"/>
      <c r="T5" s="5"/>
      <c r="U5" s="5"/>
      <c r="V5" s="5"/>
      <c r="W5" s="5"/>
      <c r="X5" s="5"/>
      <c r="Y5" s="5"/>
      <c r="Z5" s="5"/>
      <c r="AA5" s="5"/>
      <c r="AB5" s="5"/>
      <c r="AC5" s="5"/>
      <c r="AD5" s="5"/>
      <c r="AE5" s="5"/>
      <c r="AF5" s="5"/>
      <c r="AG5" s="5"/>
      <c r="AH5" s="5"/>
      <c r="AI5" s="5"/>
      <c r="AJ5" s="5"/>
      <c r="AK5" s="5"/>
      <c r="AL5" s="5"/>
      <c r="AM5" s="6"/>
      <c r="AN5" s="1"/>
      <c r="AO5" s="1"/>
    </row>
    <row r="6" spans="1:41" x14ac:dyDescent="0.2">
      <c r="A6" s="1"/>
      <c r="B6" s="40">
        <v>2000</v>
      </c>
      <c r="C6" s="41" t="s">
        <v>11</v>
      </c>
      <c r="D6" s="86">
        <v>7.7621654992981085E-2</v>
      </c>
      <c r="E6" s="66">
        <v>0.37453112941989253</v>
      </c>
      <c r="F6" s="66">
        <v>0.54784721558712635</v>
      </c>
      <c r="G6" s="66"/>
      <c r="H6" s="66"/>
      <c r="I6" s="66"/>
      <c r="J6" s="66"/>
      <c r="K6" s="66"/>
      <c r="L6" s="66"/>
      <c r="M6" s="66"/>
      <c r="N6" s="66"/>
      <c r="O6" s="66"/>
      <c r="P6" s="66"/>
      <c r="Q6" s="67"/>
      <c r="R6" s="7"/>
      <c r="S6" s="7"/>
      <c r="T6" s="7"/>
      <c r="U6" s="7"/>
      <c r="V6" s="7"/>
      <c r="W6" s="7"/>
      <c r="X6" s="7"/>
      <c r="Y6" s="7"/>
      <c r="Z6" s="7"/>
      <c r="AA6" s="7"/>
      <c r="AB6" s="7"/>
      <c r="AC6" s="7"/>
      <c r="AD6" s="7"/>
      <c r="AE6" s="7"/>
      <c r="AF6" s="7"/>
      <c r="AG6" s="7"/>
      <c r="AH6" s="7"/>
      <c r="AI6" s="7"/>
      <c r="AJ6" s="7"/>
      <c r="AK6" s="7"/>
      <c r="AL6" s="7"/>
      <c r="AM6" s="7"/>
      <c r="AN6" s="1"/>
      <c r="AO6" s="1"/>
    </row>
    <row r="7" spans="1:41" x14ac:dyDescent="0.2">
      <c r="A7" s="1"/>
      <c r="B7" s="42">
        <v>2001</v>
      </c>
      <c r="C7" s="43" t="s">
        <v>11</v>
      </c>
      <c r="D7" s="62">
        <v>0.12346633840333925</v>
      </c>
      <c r="E7" s="33">
        <v>0.43332249186056337</v>
      </c>
      <c r="F7" s="33">
        <v>0.44321116973609737</v>
      </c>
      <c r="G7" s="33"/>
      <c r="H7" s="33"/>
      <c r="I7" s="33"/>
      <c r="J7" s="33"/>
      <c r="K7" s="33"/>
      <c r="L7" s="33"/>
      <c r="M7" s="33"/>
      <c r="N7" s="33"/>
      <c r="O7" s="33"/>
      <c r="P7" s="33"/>
      <c r="Q7" s="63"/>
      <c r="R7" s="7"/>
      <c r="S7" s="7"/>
      <c r="T7" s="7"/>
      <c r="U7" s="7"/>
      <c r="V7" s="7"/>
      <c r="W7" s="7"/>
      <c r="X7" s="7"/>
      <c r="Y7" s="7"/>
      <c r="Z7" s="7"/>
      <c r="AA7" s="7"/>
      <c r="AB7" s="7"/>
      <c r="AC7" s="7"/>
      <c r="AD7" s="7"/>
      <c r="AE7" s="7"/>
      <c r="AF7" s="7"/>
      <c r="AI7" s="7"/>
      <c r="AJ7" s="7"/>
      <c r="AK7" s="7"/>
      <c r="AL7" s="7"/>
      <c r="AM7" s="7"/>
      <c r="AN7" s="1"/>
      <c r="AO7" s="1"/>
    </row>
    <row r="8" spans="1:41" x14ac:dyDescent="0.2">
      <c r="A8" s="1"/>
      <c r="B8" s="42">
        <v>2002</v>
      </c>
      <c r="C8" s="43" t="s">
        <v>11</v>
      </c>
      <c r="D8" s="62">
        <v>0.15796813418936601</v>
      </c>
      <c r="E8" s="33">
        <v>0.41132278826643776</v>
      </c>
      <c r="F8" s="33">
        <v>0.43070907754419624</v>
      </c>
      <c r="G8" s="33"/>
      <c r="H8" s="33"/>
      <c r="I8" s="33"/>
      <c r="J8" s="33"/>
      <c r="K8" s="33"/>
      <c r="L8" s="33"/>
      <c r="M8" s="33"/>
      <c r="N8" s="33"/>
      <c r="O8" s="33"/>
      <c r="P8" s="33"/>
      <c r="Q8" s="63"/>
      <c r="R8" s="7"/>
      <c r="S8" s="7"/>
      <c r="T8" s="7"/>
      <c r="U8" s="7"/>
      <c r="V8" s="7"/>
      <c r="W8" s="7"/>
      <c r="X8" s="7"/>
      <c r="Y8" s="7"/>
      <c r="Z8" s="7"/>
      <c r="AA8" s="7"/>
      <c r="AB8" s="7"/>
      <c r="AC8" s="7"/>
      <c r="AD8" s="7"/>
      <c r="AE8" s="7"/>
      <c r="AF8" s="7"/>
      <c r="AI8" s="7"/>
      <c r="AJ8" s="7"/>
      <c r="AK8" s="7"/>
      <c r="AL8" s="7"/>
      <c r="AM8" s="7"/>
      <c r="AN8" s="1"/>
      <c r="AO8" s="1"/>
    </row>
    <row r="9" spans="1:41" x14ac:dyDescent="0.2">
      <c r="A9" s="46"/>
      <c r="B9" s="42">
        <v>2003</v>
      </c>
      <c r="C9" s="43" t="s">
        <v>11</v>
      </c>
      <c r="D9" s="62">
        <v>0.16663596247861082</v>
      </c>
      <c r="E9" s="33">
        <v>0.37372660743303676</v>
      </c>
      <c r="F9" s="33">
        <v>0.45963743008835239</v>
      </c>
      <c r="G9" s="33"/>
      <c r="H9" s="33"/>
      <c r="I9" s="33"/>
      <c r="J9" s="33"/>
      <c r="K9" s="33"/>
      <c r="L9" s="33"/>
      <c r="M9" s="33"/>
      <c r="N9" s="33"/>
      <c r="O9" s="33"/>
      <c r="P9" s="33"/>
      <c r="Q9" s="63"/>
      <c r="R9" s="7"/>
      <c r="S9" s="7"/>
      <c r="T9" s="7"/>
      <c r="U9" s="7"/>
      <c r="V9" s="7"/>
      <c r="W9" s="7"/>
      <c r="X9" s="7"/>
      <c r="Y9" s="7"/>
      <c r="Z9" s="7"/>
      <c r="AA9" s="7"/>
      <c r="AB9" s="7"/>
      <c r="AC9" s="7"/>
      <c r="AD9" s="7"/>
      <c r="AE9" s="7"/>
      <c r="AF9" s="7"/>
      <c r="AI9" s="7"/>
      <c r="AJ9" s="7"/>
      <c r="AK9" s="7"/>
      <c r="AL9" s="7"/>
      <c r="AM9" s="7"/>
      <c r="AN9" s="1"/>
      <c r="AO9" s="1"/>
    </row>
    <row r="10" spans="1:41" x14ac:dyDescent="0.2">
      <c r="A10" s="1"/>
      <c r="B10" s="42">
        <v>2004</v>
      </c>
      <c r="C10" s="43" t="s">
        <v>11</v>
      </c>
      <c r="D10" s="62">
        <v>0.16612104992935722</v>
      </c>
      <c r="E10" s="33">
        <v>0.35315722216493539</v>
      </c>
      <c r="F10" s="33">
        <v>0.48072172790570739</v>
      </c>
      <c r="G10" s="33"/>
      <c r="H10" s="33"/>
      <c r="I10" s="33"/>
      <c r="J10" s="33"/>
      <c r="K10" s="33"/>
      <c r="L10" s="33"/>
      <c r="M10" s="33"/>
      <c r="N10" s="33"/>
      <c r="O10" s="33"/>
      <c r="P10" s="33"/>
      <c r="Q10" s="63"/>
      <c r="R10" s="7"/>
      <c r="S10" s="7"/>
      <c r="T10" s="7"/>
      <c r="U10" s="7"/>
      <c r="V10" s="7"/>
      <c r="W10" s="7"/>
      <c r="X10" s="7"/>
      <c r="Y10" s="7"/>
      <c r="Z10" s="7"/>
      <c r="AA10" s="7"/>
      <c r="AB10" s="7"/>
      <c r="AC10" s="7"/>
      <c r="AD10" s="7"/>
      <c r="AE10" s="7"/>
      <c r="AF10" s="7"/>
      <c r="AI10" s="7"/>
      <c r="AJ10" s="7"/>
      <c r="AK10" s="7"/>
      <c r="AL10" s="7"/>
      <c r="AM10" s="7"/>
      <c r="AN10" s="1"/>
      <c r="AO10" s="1"/>
    </row>
    <row r="11" spans="1:41" x14ac:dyDescent="0.2">
      <c r="A11" s="1"/>
      <c r="B11" s="42">
        <v>2005</v>
      </c>
      <c r="C11" s="43" t="s">
        <v>11</v>
      </c>
      <c r="D11" s="62">
        <v>0.17534872746029831</v>
      </c>
      <c r="E11" s="33">
        <v>0.38166067651556751</v>
      </c>
      <c r="F11" s="33">
        <v>0.44299059602413421</v>
      </c>
      <c r="G11" s="33"/>
      <c r="H11" s="33"/>
      <c r="I11" s="33"/>
      <c r="J11" s="33"/>
      <c r="K11" s="33"/>
      <c r="L11" s="33"/>
      <c r="M11" s="33"/>
      <c r="N11" s="33"/>
      <c r="O11" s="33"/>
      <c r="P11" s="33"/>
      <c r="Q11" s="63"/>
      <c r="R11" s="7"/>
      <c r="S11" s="7"/>
      <c r="T11" s="7"/>
      <c r="U11" s="7"/>
      <c r="V11" s="7"/>
      <c r="W11" s="7"/>
      <c r="X11" s="7"/>
      <c r="Y11" s="7"/>
      <c r="Z11" s="7"/>
      <c r="AA11" s="7"/>
      <c r="AB11" s="7"/>
      <c r="AC11" s="7"/>
      <c r="AD11" s="7"/>
      <c r="AE11" s="7"/>
      <c r="AF11" s="7"/>
      <c r="AG11" s="7"/>
      <c r="AH11" s="7"/>
      <c r="AI11" s="7"/>
      <c r="AJ11" s="7"/>
      <c r="AK11" s="7"/>
      <c r="AL11" s="7"/>
      <c r="AM11" s="7"/>
      <c r="AN11" s="1"/>
      <c r="AO11" s="1"/>
    </row>
    <row r="12" spans="1:41" x14ac:dyDescent="0.2">
      <c r="A12" s="1"/>
      <c r="B12" s="42">
        <v>2006</v>
      </c>
      <c r="C12" s="43" t="s">
        <v>11</v>
      </c>
      <c r="D12" s="62">
        <v>0.18322299103487399</v>
      </c>
      <c r="E12" s="33">
        <v>0.39066410265492157</v>
      </c>
      <c r="F12" s="33">
        <v>0.42611290631020449</v>
      </c>
      <c r="G12" s="33"/>
      <c r="H12" s="33"/>
      <c r="I12" s="33"/>
      <c r="J12" s="33"/>
      <c r="K12" s="33"/>
      <c r="L12" s="33"/>
      <c r="M12" s="33"/>
      <c r="N12" s="33"/>
      <c r="O12" s="33"/>
      <c r="P12" s="33"/>
      <c r="Q12" s="63"/>
      <c r="R12" s="7"/>
      <c r="S12" s="7"/>
      <c r="T12" s="7"/>
      <c r="U12" s="7"/>
      <c r="V12" s="7"/>
      <c r="W12" s="7"/>
      <c r="X12" s="7"/>
      <c r="Y12" s="7"/>
      <c r="Z12" s="7"/>
      <c r="AA12" s="7"/>
      <c r="AB12" s="7"/>
      <c r="AC12" s="7"/>
      <c r="AD12" s="7"/>
      <c r="AE12" s="7"/>
      <c r="AF12" s="7"/>
      <c r="AG12" s="7"/>
      <c r="AH12" s="7"/>
      <c r="AI12" s="7"/>
      <c r="AJ12" s="7"/>
      <c r="AK12" s="7"/>
      <c r="AL12" s="7"/>
      <c r="AM12" s="7"/>
      <c r="AN12" s="1"/>
      <c r="AO12" s="1"/>
    </row>
    <row r="13" spans="1:41" x14ac:dyDescent="0.2">
      <c r="A13" s="47"/>
      <c r="B13" s="42">
        <v>2007</v>
      </c>
      <c r="C13" s="43" t="s">
        <v>11</v>
      </c>
      <c r="D13" s="62">
        <v>0.18060254520142383</v>
      </c>
      <c r="E13" s="33">
        <v>0.3964551713404077</v>
      </c>
      <c r="F13" s="33">
        <v>0.42294228345816848</v>
      </c>
      <c r="G13" s="33"/>
      <c r="H13" s="33"/>
      <c r="I13" s="33"/>
      <c r="J13" s="33"/>
      <c r="K13" s="33"/>
      <c r="L13" s="33"/>
      <c r="M13" s="33"/>
      <c r="N13" s="33"/>
      <c r="O13" s="33"/>
      <c r="P13" s="33"/>
      <c r="Q13" s="63"/>
      <c r="R13" s="8"/>
      <c r="S13" s="8"/>
      <c r="T13" s="8"/>
      <c r="U13" s="8"/>
      <c r="V13" s="8"/>
      <c r="W13" s="8"/>
      <c r="X13" s="8"/>
      <c r="Y13" s="8"/>
      <c r="Z13" s="8"/>
      <c r="AA13" s="8"/>
      <c r="AB13" s="8"/>
      <c r="AC13" s="8"/>
      <c r="AD13" s="8"/>
      <c r="AE13" s="8"/>
      <c r="AF13" s="8"/>
      <c r="AG13" s="8"/>
      <c r="AH13" s="8"/>
      <c r="AI13" s="8"/>
      <c r="AJ13" s="8"/>
      <c r="AK13" s="8"/>
      <c r="AL13" s="8"/>
      <c r="AM13" s="8"/>
      <c r="AN13" s="1"/>
      <c r="AO13" s="1"/>
    </row>
    <row r="14" spans="1:41" x14ac:dyDescent="0.2">
      <c r="A14" s="47"/>
      <c r="B14" s="42">
        <v>2008</v>
      </c>
      <c r="C14" s="43" t="s">
        <v>11</v>
      </c>
      <c r="D14" s="62">
        <v>0.18580006897533777</v>
      </c>
      <c r="E14" s="33">
        <v>0.38800053498802056</v>
      </c>
      <c r="F14" s="33">
        <v>0.42571198653636011</v>
      </c>
      <c r="G14" s="33">
        <v>4.874095002815851E-4</v>
      </c>
      <c r="H14" s="33"/>
      <c r="I14" s="33"/>
      <c r="J14" s="33"/>
      <c r="K14" s="33"/>
      <c r="L14" s="33"/>
      <c r="M14" s="33"/>
      <c r="N14" s="33"/>
      <c r="O14" s="33"/>
      <c r="P14" s="33"/>
      <c r="Q14" s="63"/>
      <c r="R14" s="8"/>
      <c r="S14" s="8"/>
      <c r="T14" s="8"/>
      <c r="U14" s="8"/>
      <c r="V14" s="8"/>
      <c r="W14" s="8"/>
      <c r="X14" s="8"/>
      <c r="Y14" s="8"/>
      <c r="Z14" s="8"/>
      <c r="AA14" s="8"/>
      <c r="AB14" s="8"/>
      <c r="AC14" s="8"/>
      <c r="AD14" s="8"/>
      <c r="AE14" s="8"/>
      <c r="AF14" s="8"/>
      <c r="AG14" s="8"/>
      <c r="AH14" s="8"/>
      <c r="AI14" s="8"/>
      <c r="AJ14" s="8"/>
      <c r="AK14" s="8"/>
      <c r="AL14" s="8"/>
      <c r="AM14" s="8"/>
      <c r="AN14" s="1"/>
      <c r="AO14" s="1"/>
    </row>
    <row r="15" spans="1:41" x14ac:dyDescent="0.2">
      <c r="A15" s="47"/>
      <c r="B15" s="42">
        <v>2009</v>
      </c>
      <c r="C15" s="43" t="s">
        <v>11</v>
      </c>
      <c r="D15" s="62">
        <v>0.19606597430320549</v>
      </c>
      <c r="E15" s="33">
        <v>0.3829290338495715</v>
      </c>
      <c r="F15" s="33">
        <v>0.42016026165724318</v>
      </c>
      <c r="G15" s="33">
        <v>8.4473018997979538E-4</v>
      </c>
      <c r="H15" s="33"/>
      <c r="I15" s="33"/>
      <c r="J15" s="33"/>
      <c r="K15" s="33"/>
      <c r="L15" s="33"/>
      <c r="M15" s="33"/>
      <c r="N15" s="33"/>
      <c r="O15" s="33"/>
      <c r="P15" s="33"/>
      <c r="Q15" s="63"/>
      <c r="R15" s="8"/>
      <c r="S15" s="8"/>
      <c r="T15" s="8"/>
      <c r="U15" s="8"/>
      <c r="V15" s="8"/>
      <c r="W15" s="8"/>
      <c r="X15" s="8"/>
      <c r="Y15" s="8"/>
      <c r="Z15" s="8"/>
      <c r="AA15" s="8"/>
      <c r="AB15" s="8"/>
      <c r="AC15" s="8"/>
      <c r="AD15" s="8"/>
      <c r="AE15" s="8"/>
      <c r="AF15" s="8"/>
      <c r="AG15" s="8"/>
      <c r="AH15" s="8"/>
      <c r="AI15" s="8"/>
      <c r="AJ15" s="8"/>
      <c r="AK15" s="8"/>
      <c r="AL15" s="8"/>
      <c r="AM15" s="8"/>
      <c r="AN15" s="1"/>
      <c r="AO15" s="1"/>
    </row>
    <row r="16" spans="1:41" x14ac:dyDescent="0.2">
      <c r="A16" s="47"/>
      <c r="B16" s="42">
        <v>2010</v>
      </c>
      <c r="C16" s="43" t="s">
        <v>11</v>
      </c>
      <c r="D16" s="62">
        <f>+D39</f>
        <v>0.22493771736209944</v>
      </c>
      <c r="E16" s="33">
        <f>+E39</f>
        <v>0.36415478916688604</v>
      </c>
      <c r="F16" s="33">
        <f>+F39</f>
        <v>0.40948780495422127</v>
      </c>
      <c r="G16" s="33">
        <f>+G39</f>
        <v>1.3881051822761379E-3</v>
      </c>
      <c r="H16" s="100">
        <f>+H39</f>
        <v>3.1583334517078723E-5</v>
      </c>
      <c r="I16" s="100"/>
      <c r="J16" s="100"/>
      <c r="K16" s="100"/>
      <c r="L16" s="100"/>
      <c r="M16" s="100"/>
      <c r="N16" s="100"/>
      <c r="O16" s="100"/>
      <c r="P16" s="100"/>
      <c r="Q16" s="104"/>
      <c r="R16" s="8"/>
      <c r="S16" s="8"/>
      <c r="T16" s="8"/>
      <c r="U16" s="8"/>
      <c r="V16" s="8"/>
      <c r="W16" s="8"/>
      <c r="X16" s="8"/>
      <c r="Y16" s="8"/>
      <c r="Z16" s="8"/>
      <c r="AA16" s="8"/>
      <c r="AB16" s="8"/>
      <c r="AC16" s="8"/>
      <c r="AD16" s="8"/>
      <c r="AE16" s="8"/>
      <c r="AF16" s="8"/>
      <c r="AG16" s="8"/>
      <c r="AH16" s="8"/>
      <c r="AI16" s="8"/>
      <c r="AJ16" s="8"/>
      <c r="AK16" s="8"/>
      <c r="AL16" s="8"/>
      <c r="AM16" s="8"/>
      <c r="AN16" s="1"/>
      <c r="AO16" s="1"/>
    </row>
    <row r="17" spans="1:41" x14ac:dyDescent="0.2">
      <c r="A17" s="47"/>
      <c r="B17" s="42">
        <v>2011</v>
      </c>
      <c r="C17" s="43" t="s">
        <v>11</v>
      </c>
      <c r="D17" s="62">
        <f t="shared" ref="D17:I17" si="0">+D51</f>
        <v>0.23137538063659432</v>
      </c>
      <c r="E17" s="33">
        <f t="shared" si="0"/>
        <v>0.37444938994180121</v>
      </c>
      <c r="F17" s="33">
        <f t="shared" si="0"/>
        <v>0.39240469117797838</v>
      </c>
      <c r="G17" s="33">
        <f t="shared" si="0"/>
        <v>1.6765666238618545E-3</v>
      </c>
      <c r="H17" s="100">
        <f t="shared" si="0"/>
        <v>5.2699391913547186E-5</v>
      </c>
      <c r="I17" s="99">
        <f t="shared" si="0"/>
        <v>4.1272227850660676E-5</v>
      </c>
      <c r="J17" s="99"/>
      <c r="K17" s="99"/>
      <c r="L17" s="99"/>
      <c r="M17" s="99"/>
      <c r="N17" s="99"/>
      <c r="O17" s="99"/>
      <c r="P17" s="99"/>
      <c r="Q17" s="68"/>
      <c r="R17" s="8"/>
      <c r="S17" s="8"/>
      <c r="T17" s="8"/>
      <c r="U17" s="8"/>
      <c r="V17" s="8"/>
      <c r="W17" s="8"/>
      <c r="X17" s="8"/>
      <c r="Y17" s="8"/>
      <c r="Z17" s="8"/>
      <c r="AA17" s="8"/>
      <c r="AB17" s="8"/>
      <c r="AC17" s="8"/>
      <c r="AD17" s="8"/>
      <c r="AE17" s="8"/>
      <c r="AF17" s="8"/>
      <c r="AG17" s="8"/>
      <c r="AH17" s="8"/>
      <c r="AI17" s="8"/>
      <c r="AJ17" s="8"/>
      <c r="AK17" s="8"/>
      <c r="AL17" s="8"/>
      <c r="AM17" s="8"/>
      <c r="AN17" s="1"/>
      <c r="AO17" s="1"/>
    </row>
    <row r="18" spans="1:41" x14ac:dyDescent="0.2">
      <c r="A18" s="118"/>
      <c r="B18" s="42">
        <v>2012</v>
      </c>
      <c r="C18" s="43" t="s">
        <v>11</v>
      </c>
      <c r="D18" s="62">
        <f>+D63</f>
        <v>0.24235289016866607</v>
      </c>
      <c r="E18" s="33">
        <f t="shared" ref="E18:L18" si="1">+E63</f>
        <v>0.36676976328405703</v>
      </c>
      <c r="F18" s="33">
        <f t="shared" si="1"/>
        <v>0.378211403521516</v>
      </c>
      <c r="G18" s="33">
        <f t="shared" si="1"/>
        <v>4.6607545984033317E-3</v>
      </c>
      <c r="H18" s="100">
        <f t="shared" si="1"/>
        <v>8.2912252563836905E-5</v>
      </c>
      <c r="I18" s="99">
        <f t="shared" si="1"/>
        <v>1.4264248992720556E-4</v>
      </c>
      <c r="J18" s="33">
        <f t="shared" si="1"/>
        <v>4.3276018898647101E-3</v>
      </c>
      <c r="K18" s="33">
        <f t="shared" si="1"/>
        <v>3.29117784811837E-3</v>
      </c>
      <c r="L18" s="33">
        <f t="shared" si="1"/>
        <v>1.6085394691351936E-4</v>
      </c>
      <c r="M18" s="33">
        <f>+M63</f>
        <v>0</v>
      </c>
      <c r="N18" s="33"/>
      <c r="O18" s="33"/>
      <c r="P18" s="33"/>
      <c r="Q18" s="63"/>
      <c r="R18" s="8"/>
      <c r="S18" s="8"/>
      <c r="T18" s="8"/>
      <c r="U18" s="8"/>
      <c r="V18" s="8"/>
      <c r="W18" s="8"/>
      <c r="X18" s="8"/>
      <c r="Y18" s="8"/>
      <c r="Z18" s="8"/>
      <c r="AA18" s="8"/>
      <c r="AB18" s="8"/>
      <c r="AC18" s="8"/>
      <c r="AD18" s="8"/>
      <c r="AE18" s="8"/>
      <c r="AF18" s="8"/>
      <c r="AG18" s="8"/>
      <c r="AH18" s="8"/>
      <c r="AI18" s="8"/>
      <c r="AJ18" s="8"/>
      <c r="AK18" s="8"/>
      <c r="AL18" s="8"/>
      <c r="AM18" s="8"/>
      <c r="AN18" s="1"/>
      <c r="AO18" s="1"/>
    </row>
    <row r="19" spans="1:41" x14ac:dyDescent="0.2">
      <c r="A19" s="118"/>
      <c r="B19" s="42">
        <v>2013</v>
      </c>
      <c r="C19" s="43" t="s">
        <v>11</v>
      </c>
      <c r="D19" s="62">
        <f>+D75</f>
        <v>0.21783082521238548</v>
      </c>
      <c r="E19" s="33">
        <f t="shared" ref="E19:N19" si="2">+E75</f>
        <v>0.37496195798555609</v>
      </c>
      <c r="F19" s="33">
        <f t="shared" si="2"/>
        <v>0.38488400846630022</v>
      </c>
      <c r="G19" s="33">
        <f t="shared" si="2"/>
        <v>9.6293789628727269E-3</v>
      </c>
      <c r="H19" s="100">
        <f t="shared" si="2"/>
        <v>5.5744943259550953E-5</v>
      </c>
      <c r="I19" s="99">
        <f t="shared" si="2"/>
        <v>2.4470297306504929E-4</v>
      </c>
      <c r="J19" s="100">
        <f t="shared" si="2"/>
        <v>7.0273706826143693E-3</v>
      </c>
      <c r="K19" s="100">
        <f t="shared" si="2"/>
        <v>2.9595958199998742E-3</v>
      </c>
      <c r="L19" s="100">
        <f t="shared" si="2"/>
        <v>1.6537525623549877E-4</v>
      </c>
      <c r="M19" s="100">
        <f t="shared" si="2"/>
        <v>9.2556046806987556E-6</v>
      </c>
      <c r="N19" s="100">
        <f t="shared" si="2"/>
        <v>2.2317840930304073E-3</v>
      </c>
      <c r="O19" s="100"/>
      <c r="P19" s="100"/>
      <c r="Q19" s="104"/>
      <c r="R19" s="8"/>
      <c r="S19" s="8"/>
      <c r="T19" s="8"/>
      <c r="U19" s="8"/>
      <c r="V19" s="8"/>
      <c r="W19" s="8"/>
      <c r="X19" s="8"/>
      <c r="Y19" s="8"/>
      <c r="Z19" s="8"/>
      <c r="AA19" s="8"/>
      <c r="AB19" s="8"/>
      <c r="AC19" s="8"/>
      <c r="AD19" s="8"/>
      <c r="AE19" s="8"/>
      <c r="AF19" s="8"/>
      <c r="AG19" s="8"/>
      <c r="AH19" s="8"/>
      <c r="AI19" s="8"/>
      <c r="AJ19" s="8"/>
      <c r="AK19" s="8"/>
      <c r="AL19" s="8"/>
      <c r="AM19" s="8"/>
      <c r="AN19" s="1"/>
      <c r="AO19" s="1"/>
    </row>
    <row r="20" spans="1:41" x14ac:dyDescent="0.2">
      <c r="A20" s="118"/>
      <c r="B20" s="42">
        <v>2014</v>
      </c>
      <c r="C20" s="43" t="s">
        <v>11</v>
      </c>
      <c r="D20" s="62">
        <f>+D87</f>
        <v>0.2272064132514901</v>
      </c>
      <c r="E20" s="33">
        <f t="shared" ref="E20:O20" si="3">+E87</f>
        <v>0.35616605881629093</v>
      </c>
      <c r="F20" s="33">
        <f t="shared" si="3"/>
        <v>0.38308834216935483</v>
      </c>
      <c r="G20" s="33">
        <f t="shared" si="3"/>
        <v>1.4332757984787454E-2</v>
      </c>
      <c r="H20" s="100">
        <f t="shared" si="3"/>
        <v>4.121496653944361E-5</v>
      </c>
      <c r="I20" s="99">
        <f t="shared" si="3"/>
        <v>3.4145924122739858E-4</v>
      </c>
      <c r="J20" s="99">
        <f t="shared" si="3"/>
        <v>9.6887687273671339E-3</v>
      </c>
      <c r="K20" s="99">
        <f t="shared" si="3"/>
        <v>4.450245131925476E-3</v>
      </c>
      <c r="L20" s="99">
        <f t="shared" si="3"/>
        <v>1.6650677568137926E-4</v>
      </c>
      <c r="M20" s="99">
        <f t="shared" si="3"/>
        <v>0</v>
      </c>
      <c r="N20" s="99">
        <f t="shared" si="3"/>
        <v>4.3729670696640195E-3</v>
      </c>
      <c r="O20" s="99">
        <f t="shared" si="3"/>
        <v>1.4526586567180944E-4</v>
      </c>
      <c r="P20" s="99"/>
      <c r="Q20" s="68"/>
      <c r="R20" s="8"/>
      <c r="S20" s="8"/>
      <c r="T20" s="8"/>
      <c r="U20" s="8"/>
      <c r="V20" s="8"/>
      <c r="W20" s="8"/>
      <c r="X20" s="8"/>
      <c r="Y20" s="8"/>
      <c r="Z20" s="8"/>
      <c r="AA20" s="8"/>
      <c r="AB20" s="8"/>
      <c r="AC20" s="8"/>
      <c r="AD20" s="8"/>
      <c r="AE20" s="8"/>
      <c r="AF20" s="8"/>
      <c r="AG20" s="8"/>
      <c r="AH20" s="8"/>
      <c r="AI20" s="8"/>
      <c r="AJ20" s="8"/>
      <c r="AK20" s="8"/>
      <c r="AL20" s="8"/>
      <c r="AM20" s="8"/>
      <c r="AN20" s="1"/>
      <c r="AO20" s="1"/>
    </row>
    <row r="21" spans="1:41" x14ac:dyDescent="0.2">
      <c r="A21" s="118"/>
      <c r="B21" s="42">
        <v>2015</v>
      </c>
      <c r="C21" s="43" t="s">
        <v>11</v>
      </c>
      <c r="D21" s="62">
        <f>+D99</f>
        <v>0.23202202431377306</v>
      </c>
      <c r="E21" s="33">
        <f t="shared" ref="E21:P21" si="4">+E99</f>
        <v>0.34945667679880593</v>
      </c>
      <c r="F21" s="33">
        <f t="shared" si="4"/>
        <v>0.36599163168809851</v>
      </c>
      <c r="G21" s="33">
        <f t="shared" si="4"/>
        <v>2.8911695000071749E-2</v>
      </c>
      <c r="H21" s="100">
        <f t="shared" si="4"/>
        <v>2.7880296399869466E-5</v>
      </c>
      <c r="I21" s="99">
        <f t="shared" si="4"/>
        <v>4.070868007566721E-4</v>
      </c>
      <c r="J21" s="99">
        <f t="shared" si="4"/>
        <v>1.293240691460653E-2</v>
      </c>
      <c r="K21" s="99">
        <f t="shared" si="4"/>
        <v>5.6795223273557894E-3</v>
      </c>
      <c r="L21" s="99">
        <f t="shared" si="4"/>
        <v>1.1346030976948425E-4</v>
      </c>
      <c r="M21" s="99">
        <f t="shared" si="4"/>
        <v>0</v>
      </c>
      <c r="N21" s="99">
        <f t="shared" si="4"/>
        <v>4.0672052174678197E-3</v>
      </c>
      <c r="O21" s="99">
        <f t="shared" si="4"/>
        <v>0</v>
      </c>
      <c r="P21" s="99">
        <f t="shared" si="4"/>
        <v>3.9041033289461725E-4</v>
      </c>
      <c r="Q21" s="68">
        <f t="shared" ref="Q21" si="5">+Q99</f>
        <v>0</v>
      </c>
      <c r="R21" s="8"/>
      <c r="S21" s="8"/>
      <c r="T21" s="8"/>
      <c r="U21" s="8"/>
      <c r="V21" s="8"/>
      <c r="W21" s="8"/>
      <c r="X21" s="8"/>
      <c r="Y21" s="8"/>
      <c r="Z21" s="8"/>
      <c r="AA21" s="8"/>
      <c r="AB21" s="8"/>
      <c r="AC21" s="8"/>
      <c r="AD21" s="8"/>
      <c r="AE21" s="8"/>
      <c r="AF21" s="8"/>
      <c r="AG21" s="8"/>
      <c r="AH21" s="8"/>
      <c r="AI21" s="8"/>
      <c r="AJ21" s="8"/>
      <c r="AK21" s="8"/>
      <c r="AL21" s="8"/>
      <c r="AM21" s="8"/>
      <c r="AN21" s="1"/>
      <c r="AO21" s="1"/>
    </row>
    <row r="22" spans="1:41" x14ac:dyDescent="0.2">
      <c r="A22" s="118"/>
      <c r="B22" s="42">
        <v>2016</v>
      </c>
      <c r="C22" s="43" t="s">
        <v>11</v>
      </c>
      <c r="D22" s="62">
        <f>+D111</f>
        <v>0.25495799761082483</v>
      </c>
      <c r="E22" s="33">
        <f t="shared" ref="E22:P22" si="6">+E111</f>
        <v>0.3288794818329952</v>
      </c>
      <c r="F22" s="33">
        <f t="shared" si="6"/>
        <v>0.32174126641560175</v>
      </c>
      <c r="G22" s="33">
        <f t="shared" si="6"/>
        <v>6.6920678346534937E-2</v>
      </c>
      <c r="H22" s="100">
        <f t="shared" si="6"/>
        <v>7.6386316155323933E-6</v>
      </c>
      <c r="I22" s="99">
        <f t="shared" si="6"/>
        <v>3.9493441998732931E-4</v>
      </c>
      <c r="J22" s="99">
        <f t="shared" si="6"/>
        <v>1.5090975029699472E-2</v>
      </c>
      <c r="K22" s="99">
        <f t="shared" si="6"/>
        <v>7.0327336392419339E-3</v>
      </c>
      <c r="L22" s="99">
        <f t="shared" si="6"/>
        <v>4.5102257460250259E-5</v>
      </c>
      <c r="M22" s="99">
        <f t="shared" si="6"/>
        <v>0</v>
      </c>
      <c r="N22" s="99">
        <f t="shared" si="6"/>
        <v>4.0450845770320168E-3</v>
      </c>
      <c r="O22" s="99">
        <f t="shared" si="6"/>
        <v>0</v>
      </c>
      <c r="P22" s="99">
        <f t="shared" si="6"/>
        <v>8.8410723900673245E-4</v>
      </c>
      <c r="Q22" s="68">
        <f t="shared" ref="Q22" si="7">+Q111</f>
        <v>0</v>
      </c>
      <c r="R22" s="8"/>
      <c r="S22" s="8"/>
      <c r="T22" s="8"/>
      <c r="U22" s="8"/>
      <c r="V22" s="8"/>
      <c r="W22" s="8"/>
      <c r="X22" s="8"/>
      <c r="Y22" s="8"/>
      <c r="Z22" s="8"/>
      <c r="AA22" s="8"/>
      <c r="AB22" s="8"/>
      <c r="AC22" s="8"/>
      <c r="AD22" s="8"/>
      <c r="AE22" s="8"/>
      <c r="AF22" s="8"/>
      <c r="AG22" s="8"/>
      <c r="AH22" s="8"/>
      <c r="AI22" s="8"/>
      <c r="AJ22" s="8"/>
      <c r="AK22" s="8"/>
      <c r="AL22" s="8"/>
      <c r="AM22" s="8"/>
      <c r="AN22" s="1"/>
      <c r="AO22" s="1"/>
    </row>
    <row r="23" spans="1:41" x14ac:dyDescent="0.2">
      <c r="A23" s="118"/>
      <c r="B23" s="42">
        <v>2017</v>
      </c>
      <c r="C23" s="43" t="s">
        <v>11</v>
      </c>
      <c r="D23" s="62">
        <f>+D123</f>
        <v>0.24820912150780594</v>
      </c>
      <c r="E23" s="33">
        <f t="shared" ref="E23:P23" si="8">+E123</f>
        <v>0.31772577648767464</v>
      </c>
      <c r="F23" s="33">
        <f t="shared" si="8"/>
        <v>0.30137499230331255</v>
      </c>
      <c r="G23" s="33">
        <f t="shared" si="8"/>
        <v>0.1091329664734684</v>
      </c>
      <c r="H23" s="100">
        <f t="shared" si="8"/>
        <v>2.2595779708007776E-6</v>
      </c>
      <c r="I23" s="99">
        <f t="shared" si="8"/>
        <v>3.9490470381995128E-4</v>
      </c>
      <c r="J23" s="99">
        <f t="shared" si="8"/>
        <v>1.0183005392526281E-2</v>
      </c>
      <c r="K23" s="99">
        <f t="shared" si="8"/>
        <v>9.2337653776773769E-3</v>
      </c>
      <c r="L23" s="99">
        <f t="shared" si="8"/>
        <v>2.9765594423048703E-5</v>
      </c>
      <c r="M23" s="99">
        <f t="shared" si="8"/>
        <v>0</v>
      </c>
      <c r="N23" s="99">
        <f t="shared" si="8"/>
        <v>2.7917085829243606E-3</v>
      </c>
      <c r="O23" s="99">
        <f t="shared" si="8"/>
        <v>0</v>
      </c>
      <c r="P23" s="99">
        <f t="shared" si="8"/>
        <v>9.217339983966556E-4</v>
      </c>
      <c r="Q23" s="68">
        <f t="shared" ref="Q23" si="9">+Q123</f>
        <v>0</v>
      </c>
      <c r="R23" s="8"/>
      <c r="S23" s="8"/>
      <c r="T23" s="8"/>
      <c r="U23" s="8"/>
      <c r="V23" s="8"/>
      <c r="W23" s="8"/>
      <c r="X23" s="8"/>
      <c r="Y23" s="8"/>
      <c r="Z23" s="8"/>
      <c r="AA23" s="8"/>
      <c r="AB23" s="8"/>
      <c r="AC23" s="8"/>
      <c r="AD23" s="8"/>
      <c r="AE23" s="8"/>
      <c r="AF23" s="8"/>
      <c r="AG23" s="8"/>
      <c r="AH23" s="8"/>
      <c r="AI23" s="8"/>
      <c r="AJ23" s="8"/>
      <c r="AK23" s="8"/>
      <c r="AL23" s="8"/>
      <c r="AM23" s="8"/>
      <c r="AN23" s="1"/>
      <c r="AO23" s="1"/>
    </row>
    <row r="24" spans="1:41" ht="13.15" customHeight="1" x14ac:dyDescent="0.2">
      <c r="A24" s="118"/>
      <c r="B24" s="42">
        <v>2018</v>
      </c>
      <c r="C24" s="43" t="s">
        <v>11</v>
      </c>
      <c r="D24" s="33">
        <f>+D135</f>
        <v>0.24004132653342883</v>
      </c>
      <c r="E24" s="33">
        <f t="shared" ref="E24:P24" si="10">+E135</f>
        <v>0.31076277471276537</v>
      </c>
      <c r="F24" s="33">
        <f t="shared" si="10"/>
        <v>0.28089683216330319</v>
      </c>
      <c r="G24" s="33">
        <f t="shared" si="10"/>
        <v>0.14857146125174803</v>
      </c>
      <c r="H24" s="100">
        <f t="shared" si="10"/>
        <v>0</v>
      </c>
      <c r="I24" s="99">
        <f t="shared" si="10"/>
        <v>3.4727378363723295E-4</v>
      </c>
      <c r="J24" s="99">
        <f t="shared" si="10"/>
        <v>8.6395076909585814E-3</v>
      </c>
      <c r="K24" s="99">
        <f t="shared" si="10"/>
        <v>9.8823697432394112E-3</v>
      </c>
      <c r="L24" s="99">
        <f t="shared" si="10"/>
        <v>1.358275777721108E-5</v>
      </c>
      <c r="M24" s="99">
        <f t="shared" si="10"/>
        <v>0</v>
      </c>
      <c r="N24" s="99">
        <f t="shared" si="10"/>
        <v>0</v>
      </c>
      <c r="O24" s="99">
        <f t="shared" si="10"/>
        <v>0</v>
      </c>
      <c r="P24" s="99">
        <f t="shared" si="10"/>
        <v>8.4487136314213829E-4</v>
      </c>
      <c r="Q24" s="68">
        <f t="shared" ref="Q24" si="11">+Q135</f>
        <v>0</v>
      </c>
      <c r="R24" s="8"/>
      <c r="S24" s="8"/>
      <c r="T24" s="8"/>
      <c r="U24" s="8"/>
      <c r="V24" s="8"/>
      <c r="W24" s="8"/>
      <c r="X24" s="8"/>
      <c r="Y24" s="8"/>
      <c r="Z24" s="8"/>
      <c r="AA24" s="8"/>
      <c r="AB24" s="8"/>
      <c r="AC24" s="8"/>
      <c r="AD24" s="8"/>
      <c r="AE24" s="8"/>
      <c r="AF24" s="8"/>
      <c r="AG24" s="8"/>
      <c r="AH24" s="8"/>
      <c r="AI24" s="8"/>
      <c r="AJ24" s="8"/>
      <c r="AK24" s="8"/>
      <c r="AL24" s="8"/>
      <c r="AM24" s="8"/>
      <c r="AN24" s="1"/>
      <c r="AO24" s="1"/>
    </row>
    <row r="25" spans="1:41" ht="13.15" customHeight="1" x14ac:dyDescent="0.2">
      <c r="A25" s="118"/>
      <c r="B25" s="42">
        <v>2019</v>
      </c>
      <c r="C25" s="43" t="s">
        <v>11</v>
      </c>
      <c r="D25" s="62">
        <f>+D147</f>
        <v>0.23033444319955063</v>
      </c>
      <c r="E25" s="33">
        <f t="shared" ref="E25:P25" si="12">+E147</f>
        <v>0.3055206942707368</v>
      </c>
      <c r="F25" s="33">
        <f t="shared" si="12"/>
        <v>0.25362901983213254</v>
      </c>
      <c r="G25" s="33">
        <f t="shared" si="12"/>
        <v>0.18988807451863085</v>
      </c>
      <c r="H25" s="100">
        <f t="shared" si="12"/>
        <v>0</v>
      </c>
      <c r="I25" s="99">
        <f t="shared" si="12"/>
        <v>2.7323529914255609E-4</v>
      </c>
      <c r="J25" s="99">
        <f t="shared" si="12"/>
        <v>7.919193244936824E-3</v>
      </c>
      <c r="K25" s="99">
        <f t="shared" si="12"/>
        <v>1.1656788681695765E-2</v>
      </c>
      <c r="L25" s="99">
        <f t="shared" si="12"/>
        <v>1.7404030741585751E-5</v>
      </c>
      <c r="M25" s="99">
        <f t="shared" si="12"/>
        <v>0</v>
      </c>
      <c r="N25" s="99">
        <f t="shared" si="12"/>
        <v>0</v>
      </c>
      <c r="O25" s="99">
        <f t="shared" si="12"/>
        <v>0</v>
      </c>
      <c r="P25" s="99">
        <f t="shared" si="12"/>
        <v>7.6114692243247034E-4</v>
      </c>
      <c r="Q25" s="68">
        <f t="shared" ref="Q25" si="13">+Q147</f>
        <v>0</v>
      </c>
      <c r="R25" s="203"/>
      <c r="S25" s="203"/>
      <c r="T25" s="203"/>
      <c r="U25" s="203"/>
      <c r="V25" s="203"/>
      <c r="W25" s="203"/>
      <c r="X25" s="203"/>
      <c r="Y25" s="203"/>
      <c r="Z25" s="203"/>
      <c r="AA25" s="201"/>
      <c r="AB25" s="201"/>
      <c r="AC25" s="201"/>
      <c r="AD25" s="201"/>
      <c r="AE25" s="201"/>
      <c r="AF25" s="201"/>
      <c r="AG25" s="201"/>
      <c r="AH25" s="8"/>
      <c r="AI25" s="8"/>
      <c r="AJ25" s="8"/>
      <c r="AK25" s="8"/>
      <c r="AL25" s="8"/>
      <c r="AM25" s="8"/>
      <c r="AN25" s="1"/>
      <c r="AO25" s="1"/>
    </row>
    <row r="26" spans="1:41" ht="13.15" customHeight="1" thickBot="1" x14ac:dyDescent="0.25">
      <c r="A26" s="118"/>
      <c r="B26" s="44">
        <v>2020</v>
      </c>
      <c r="C26" s="43" t="s">
        <v>11</v>
      </c>
      <c r="D26" s="64">
        <f>+D159</f>
        <v>0.20762056416465308</v>
      </c>
      <c r="E26" s="65">
        <f t="shared" ref="E26:P26" si="14">+E159</f>
        <v>0.31886463230838341</v>
      </c>
      <c r="F26" s="65">
        <f t="shared" si="14"/>
        <v>0.24778084819565976</v>
      </c>
      <c r="G26" s="65">
        <f t="shared" si="14"/>
        <v>0.20762044449135639</v>
      </c>
      <c r="H26" s="200">
        <f t="shared" si="14"/>
        <v>0</v>
      </c>
      <c r="I26" s="101">
        <f t="shared" si="14"/>
        <v>2.2634209513396807E-4</v>
      </c>
      <c r="J26" s="101">
        <f t="shared" si="14"/>
        <v>6.0652820226893391E-3</v>
      </c>
      <c r="K26" s="101">
        <f t="shared" si="14"/>
        <v>1.085089748390484E-2</v>
      </c>
      <c r="L26" s="101">
        <f t="shared" si="14"/>
        <v>8.1377841747143959E-6</v>
      </c>
      <c r="M26" s="101">
        <f t="shared" si="14"/>
        <v>0</v>
      </c>
      <c r="N26" s="101">
        <f t="shared" si="14"/>
        <v>0</v>
      </c>
      <c r="O26" s="101">
        <f t="shared" si="14"/>
        <v>0</v>
      </c>
      <c r="P26" s="101">
        <f t="shared" si="14"/>
        <v>8.0831333692273446E-4</v>
      </c>
      <c r="Q26" s="69">
        <f t="shared" ref="Q26" si="15">+Q159</f>
        <v>1.5453811712178221E-4</v>
      </c>
      <c r="R26" s="203"/>
      <c r="S26" s="203"/>
      <c r="T26" s="203"/>
      <c r="U26" s="203"/>
      <c r="V26" s="203"/>
      <c r="W26" s="203"/>
      <c r="X26" s="203"/>
      <c r="Y26" s="203"/>
      <c r="Z26" s="203"/>
      <c r="AA26" s="201"/>
      <c r="AB26" s="201"/>
      <c r="AC26" s="201"/>
      <c r="AD26" s="201"/>
      <c r="AE26" s="201"/>
      <c r="AF26" s="201"/>
      <c r="AG26" s="201"/>
      <c r="AH26" s="8"/>
      <c r="AI26" s="8"/>
      <c r="AJ26" s="8"/>
      <c r="AK26" s="8"/>
      <c r="AL26" s="8"/>
      <c r="AM26" s="8"/>
      <c r="AN26" s="1"/>
      <c r="AO26" s="1"/>
    </row>
    <row r="27" spans="1:41" ht="13.5" thickBot="1" x14ac:dyDescent="0.25">
      <c r="A27" s="119"/>
      <c r="B27" s="175" t="s">
        <v>13</v>
      </c>
      <c r="C27" s="183" t="s">
        <v>19</v>
      </c>
      <c r="D27" s="178" t="s">
        <v>37</v>
      </c>
      <c r="E27" s="178" t="s">
        <v>38</v>
      </c>
      <c r="F27" s="178" t="s">
        <v>39</v>
      </c>
      <c r="G27" s="178" t="s">
        <v>70</v>
      </c>
      <c r="H27" s="184" t="s">
        <v>40</v>
      </c>
      <c r="I27" s="178" t="s">
        <v>41</v>
      </c>
      <c r="J27" s="178" t="s">
        <v>42</v>
      </c>
      <c r="K27" s="178" t="s">
        <v>43</v>
      </c>
      <c r="L27" s="178" t="s">
        <v>45</v>
      </c>
      <c r="M27" s="178" t="s">
        <v>46</v>
      </c>
      <c r="N27" s="178" t="s">
        <v>47</v>
      </c>
      <c r="O27" s="178" t="s">
        <v>65</v>
      </c>
      <c r="P27" s="178" t="s">
        <v>69</v>
      </c>
      <c r="Q27" s="179" t="s">
        <v>74</v>
      </c>
      <c r="R27" s="204"/>
      <c r="S27" s="204"/>
      <c r="T27" s="204"/>
      <c r="U27" s="204"/>
      <c r="V27" s="204"/>
      <c r="W27" s="204"/>
      <c r="X27" s="204"/>
      <c r="Y27" s="204"/>
      <c r="Z27" s="204"/>
      <c r="AA27" s="202"/>
      <c r="AB27" s="202"/>
      <c r="AC27" s="202"/>
      <c r="AD27" s="202"/>
      <c r="AE27" s="202"/>
      <c r="AF27" s="202"/>
      <c r="AG27" s="202"/>
      <c r="AH27" s="5"/>
      <c r="AI27" s="5"/>
      <c r="AJ27" s="5"/>
      <c r="AK27" s="5"/>
      <c r="AL27" s="5"/>
      <c r="AM27" s="6"/>
      <c r="AN27" s="1"/>
      <c r="AO27" s="1"/>
    </row>
    <row r="28" spans="1:41" x14ac:dyDescent="0.2">
      <c r="A28" s="1"/>
      <c r="B28" s="52">
        <v>2010</v>
      </c>
      <c r="C28" s="41" t="s">
        <v>1</v>
      </c>
      <c r="D28" s="86">
        <v>0.19994183880601493</v>
      </c>
      <c r="E28" s="66">
        <v>0.37930820242224977</v>
      </c>
      <c r="F28" s="66">
        <v>0.4199218846888691</v>
      </c>
      <c r="G28" s="66">
        <v>8.2807408286621079E-4</v>
      </c>
      <c r="H28" s="66"/>
      <c r="I28" s="66"/>
      <c r="J28" s="66"/>
      <c r="K28" s="66"/>
      <c r="L28" s="66"/>
      <c r="M28" s="66"/>
      <c r="N28" s="33"/>
      <c r="O28" s="33"/>
      <c r="P28" s="66"/>
      <c r="Q28" s="67"/>
      <c r="R28" s="195"/>
      <c r="S28" s="130"/>
      <c r="T28" s="130"/>
      <c r="U28" s="130"/>
      <c r="V28" s="130"/>
      <c r="W28" s="130"/>
      <c r="X28" s="130"/>
      <c r="Y28" s="130"/>
      <c r="Z28" s="130"/>
      <c r="AA28" s="167"/>
      <c r="AB28" s="167"/>
      <c r="AC28" s="167"/>
      <c r="AD28" s="167"/>
      <c r="AE28" s="167"/>
      <c r="AF28" s="167"/>
      <c r="AG28" s="167"/>
      <c r="AH28" s="10"/>
      <c r="AI28" s="10"/>
      <c r="AJ28" s="10"/>
      <c r="AK28" s="10"/>
      <c r="AL28" s="10"/>
      <c r="AM28" s="10"/>
      <c r="AN28" s="1"/>
      <c r="AO28" s="1"/>
    </row>
    <row r="29" spans="1:41" x14ac:dyDescent="0.2">
      <c r="A29" s="1"/>
      <c r="B29" s="50"/>
      <c r="C29" s="43" t="s">
        <v>33</v>
      </c>
      <c r="D29" s="62">
        <v>0.20266247784976746</v>
      </c>
      <c r="E29" s="33">
        <v>0.37680786537964783</v>
      </c>
      <c r="F29" s="33">
        <v>0.41972342086659836</v>
      </c>
      <c r="G29" s="33">
        <v>8.062359039863545E-4</v>
      </c>
      <c r="H29" s="33"/>
      <c r="I29" s="33"/>
      <c r="J29" s="33"/>
      <c r="K29" s="33"/>
      <c r="L29" s="33"/>
      <c r="M29" s="33"/>
      <c r="N29" s="33"/>
      <c r="O29" s="33"/>
      <c r="P29" s="33"/>
      <c r="Q29" s="63"/>
      <c r="R29" s="195"/>
      <c r="S29" s="173" t="s">
        <v>37</v>
      </c>
      <c r="T29" s="174">
        <f>+D162</f>
        <v>0.21026936144066879</v>
      </c>
      <c r="U29" s="130"/>
      <c r="V29" s="130"/>
      <c r="W29" s="130"/>
      <c r="X29" s="130"/>
      <c r="Y29" s="130"/>
      <c r="Z29" s="130"/>
      <c r="AA29" s="167"/>
      <c r="AB29" s="167"/>
      <c r="AC29" s="167"/>
      <c r="AD29" s="167"/>
      <c r="AE29" s="167"/>
      <c r="AF29" s="167"/>
      <c r="AG29" s="167"/>
      <c r="AH29" s="10"/>
      <c r="AI29" s="10"/>
      <c r="AJ29" s="10"/>
      <c r="AK29" s="10"/>
      <c r="AL29" s="10"/>
      <c r="AM29" s="10"/>
      <c r="AN29" s="1"/>
      <c r="AO29" s="1"/>
    </row>
    <row r="30" spans="1:41" x14ac:dyDescent="0.2">
      <c r="A30" s="1"/>
      <c r="B30" s="50"/>
      <c r="C30" s="43" t="s">
        <v>2</v>
      </c>
      <c r="D30" s="62">
        <v>0.20703976807431346</v>
      </c>
      <c r="E30" s="33">
        <v>0.37489546843899263</v>
      </c>
      <c r="F30" s="33">
        <v>0.41713336253951883</v>
      </c>
      <c r="G30" s="33">
        <v>9.2894172546255913E-4</v>
      </c>
      <c r="H30" s="99">
        <v>2.4592217125387634E-6</v>
      </c>
      <c r="I30" s="99"/>
      <c r="J30" s="99"/>
      <c r="K30" s="99"/>
      <c r="L30" s="99"/>
      <c r="M30" s="99"/>
      <c r="N30" s="99"/>
      <c r="O30" s="99"/>
      <c r="P30" s="99"/>
      <c r="Q30" s="68"/>
      <c r="R30" s="195"/>
      <c r="S30" s="173" t="s">
        <v>38</v>
      </c>
      <c r="T30" s="174">
        <f>+E162</f>
        <v>0.32309575660005363</v>
      </c>
      <c r="U30" s="130"/>
      <c r="V30" s="130"/>
      <c r="W30" s="130"/>
      <c r="X30" s="130"/>
      <c r="Y30" s="130"/>
      <c r="Z30" s="130"/>
      <c r="AA30" s="167"/>
      <c r="AB30" s="167"/>
      <c r="AC30" s="167"/>
      <c r="AD30" s="167"/>
      <c r="AE30" s="167"/>
      <c r="AF30" s="167"/>
      <c r="AG30" s="167"/>
      <c r="AH30" s="10"/>
      <c r="AI30" s="10"/>
      <c r="AJ30" s="10"/>
      <c r="AK30" s="10"/>
      <c r="AL30" s="10"/>
      <c r="AM30" s="10"/>
      <c r="AN30" s="1"/>
      <c r="AO30" s="1"/>
    </row>
    <row r="31" spans="1:41" x14ac:dyDescent="0.2">
      <c r="A31" s="1"/>
      <c r="B31" s="50"/>
      <c r="C31" s="43" t="s">
        <v>3</v>
      </c>
      <c r="D31" s="62">
        <v>0.21068052078871688</v>
      </c>
      <c r="E31" s="33">
        <v>0.3707312321268989</v>
      </c>
      <c r="F31" s="33">
        <v>0.41764295765213139</v>
      </c>
      <c r="G31" s="33">
        <v>9.3693799342841049E-4</v>
      </c>
      <c r="H31" s="99">
        <v>8.3514388244257751E-6</v>
      </c>
      <c r="I31" s="99"/>
      <c r="J31" s="99"/>
      <c r="K31" s="99"/>
      <c r="L31" s="99"/>
      <c r="M31" s="99"/>
      <c r="N31" s="99"/>
      <c r="O31" s="99"/>
      <c r="P31" s="99"/>
      <c r="Q31" s="68"/>
      <c r="R31" s="195"/>
      <c r="S31" s="173" t="s">
        <v>39</v>
      </c>
      <c r="T31" s="174">
        <f>+F162</f>
        <v>0.24443057122811024</v>
      </c>
      <c r="U31" s="130"/>
      <c r="V31" s="130"/>
      <c r="W31" s="130"/>
      <c r="X31" s="130"/>
      <c r="Y31" s="130"/>
      <c r="Z31" s="130"/>
      <c r="AA31" s="167"/>
      <c r="AB31" s="167"/>
      <c r="AC31" s="167"/>
      <c r="AD31" s="167"/>
      <c r="AE31" s="167"/>
      <c r="AF31" s="167"/>
      <c r="AG31" s="167"/>
      <c r="AH31" s="10"/>
      <c r="AI31" s="10"/>
      <c r="AJ31" s="10"/>
      <c r="AK31" s="10"/>
      <c r="AL31" s="10"/>
      <c r="AM31" s="10"/>
      <c r="AN31" s="1"/>
      <c r="AO31" s="1"/>
    </row>
    <row r="32" spans="1:41" x14ac:dyDescent="0.2">
      <c r="A32" s="1"/>
      <c r="B32" s="50"/>
      <c r="C32" s="43" t="s">
        <v>4</v>
      </c>
      <c r="D32" s="62">
        <v>0.2140118078506402</v>
      </c>
      <c r="E32" s="33">
        <v>0.37078476098362512</v>
      </c>
      <c r="F32" s="33">
        <v>0.41425863584341382</v>
      </c>
      <c r="G32" s="33">
        <v>9.3557249767438745E-4</v>
      </c>
      <c r="H32" s="99">
        <v>9.2228246464349979E-6</v>
      </c>
      <c r="I32" s="99"/>
      <c r="J32" s="99"/>
      <c r="K32" s="99"/>
      <c r="L32" s="99"/>
      <c r="M32" s="99"/>
      <c r="N32" s="99"/>
      <c r="O32" s="99"/>
      <c r="P32" s="99"/>
      <c r="Q32" s="68"/>
      <c r="R32" s="195"/>
      <c r="S32" s="173" t="s">
        <v>70</v>
      </c>
      <c r="T32" s="174">
        <f>+G162</f>
        <v>0.20431658810702413</v>
      </c>
      <c r="U32" s="130"/>
      <c r="V32" s="130"/>
      <c r="W32" s="130"/>
      <c r="X32" s="130"/>
      <c r="Y32" s="130"/>
      <c r="Z32" s="130"/>
      <c r="AA32" s="167"/>
      <c r="AB32" s="167"/>
      <c r="AC32" s="167"/>
      <c r="AD32" s="167"/>
      <c r="AE32" s="167"/>
      <c r="AF32" s="167"/>
      <c r="AG32" s="167"/>
      <c r="AH32" s="10"/>
      <c r="AI32" s="10"/>
      <c r="AJ32" s="10"/>
      <c r="AK32" s="10"/>
      <c r="AL32" s="10"/>
      <c r="AM32" s="10"/>
      <c r="AN32" s="1"/>
      <c r="AO32" s="1"/>
    </row>
    <row r="33" spans="1:41" x14ac:dyDescent="0.2">
      <c r="A33" s="1"/>
      <c r="B33" s="50"/>
      <c r="C33" s="43" t="s">
        <v>5</v>
      </c>
      <c r="D33" s="62">
        <v>0.21343134801218749</v>
      </c>
      <c r="E33" s="33">
        <v>0.36861873161192632</v>
      </c>
      <c r="F33" s="33">
        <v>0.41695587887340063</v>
      </c>
      <c r="G33" s="33">
        <v>9.8481632355549784E-4</v>
      </c>
      <c r="H33" s="99">
        <v>9.2251789300329968E-6</v>
      </c>
      <c r="I33" s="99"/>
      <c r="J33" s="99"/>
      <c r="K33" s="99"/>
      <c r="L33" s="99"/>
      <c r="M33" s="99"/>
      <c r="N33" s="99"/>
      <c r="O33" s="99"/>
      <c r="P33" s="99"/>
      <c r="Q33" s="68"/>
      <c r="R33" s="195"/>
      <c r="S33" s="173" t="s">
        <v>44</v>
      </c>
      <c r="T33" s="174">
        <f>SUM(H162:P162)</f>
        <v>1.7484144104772083E-2</v>
      </c>
      <c r="U33" s="130"/>
      <c r="V33" s="130"/>
      <c r="W33" s="130"/>
      <c r="X33" s="130"/>
      <c r="Y33" s="130"/>
      <c r="Z33" s="130"/>
      <c r="AA33" s="167"/>
      <c r="AB33" s="167"/>
      <c r="AC33" s="167"/>
      <c r="AD33" s="167"/>
      <c r="AE33" s="167"/>
      <c r="AF33" s="167"/>
      <c r="AG33" s="167"/>
      <c r="AH33" s="10"/>
      <c r="AI33" s="10"/>
      <c r="AJ33" s="10"/>
      <c r="AK33" s="10"/>
      <c r="AL33" s="10"/>
      <c r="AM33" s="10"/>
      <c r="AN33" s="1"/>
      <c r="AO33" s="1"/>
    </row>
    <row r="34" spans="1:41" x14ac:dyDescent="0.2">
      <c r="A34" s="1"/>
      <c r="B34" s="50"/>
      <c r="C34" s="43" t="s">
        <v>6</v>
      </c>
      <c r="D34" s="62">
        <v>0.21420003522303432</v>
      </c>
      <c r="E34" s="33">
        <v>0.36832989099702729</v>
      </c>
      <c r="F34" s="33">
        <v>0.41635572767205836</v>
      </c>
      <c r="G34" s="33">
        <v>1.103883820460623E-3</v>
      </c>
      <c r="H34" s="99">
        <v>1.0462287419397497E-5</v>
      </c>
      <c r="I34" s="99"/>
      <c r="J34" s="99"/>
      <c r="K34" s="99"/>
      <c r="L34" s="99"/>
      <c r="M34" s="99"/>
      <c r="N34" s="99"/>
      <c r="O34" s="99"/>
      <c r="P34" s="99"/>
      <c r="Q34" s="68"/>
      <c r="R34" s="195"/>
      <c r="S34" s="205"/>
      <c r="T34" s="205"/>
      <c r="U34" s="130"/>
      <c r="V34" s="130"/>
      <c r="W34" s="130"/>
      <c r="X34" s="130"/>
      <c r="Y34" s="130"/>
      <c r="Z34" s="130"/>
      <c r="AA34" s="167"/>
      <c r="AB34" s="167"/>
      <c r="AC34" s="167"/>
      <c r="AD34" s="167"/>
      <c r="AE34" s="167"/>
      <c r="AF34" s="167"/>
      <c r="AG34" s="167"/>
      <c r="AH34" s="10"/>
      <c r="AI34" s="10"/>
      <c r="AJ34" s="10"/>
      <c r="AK34" s="10"/>
      <c r="AL34" s="10"/>
      <c r="AM34" s="10"/>
      <c r="AN34" s="1"/>
      <c r="AO34" s="1"/>
    </row>
    <row r="35" spans="1:41" x14ac:dyDescent="0.2">
      <c r="A35" s="1"/>
      <c r="B35" s="50"/>
      <c r="C35" s="43" t="s">
        <v>7</v>
      </c>
      <c r="D35" s="62">
        <v>0.21783658821551025</v>
      </c>
      <c r="E35" s="33">
        <v>0.36275088878282963</v>
      </c>
      <c r="F35" s="33">
        <v>0.41816979670725557</v>
      </c>
      <c r="G35" s="33">
        <v>1.2029906658593676E-3</v>
      </c>
      <c r="H35" s="99">
        <v>3.9735628545197415E-5</v>
      </c>
      <c r="I35" s="99"/>
      <c r="J35" s="99"/>
      <c r="K35" s="99"/>
      <c r="L35" s="99"/>
      <c r="M35" s="99"/>
      <c r="N35" s="99"/>
      <c r="O35" s="99"/>
      <c r="P35" s="99"/>
      <c r="Q35" s="68"/>
      <c r="R35" s="195"/>
      <c r="S35" s="205"/>
      <c r="T35" s="205"/>
      <c r="U35" s="130"/>
      <c r="V35" s="130"/>
      <c r="W35" s="130"/>
      <c r="X35" s="130"/>
      <c r="Y35" s="130"/>
      <c r="Z35" s="130"/>
      <c r="AA35" s="167"/>
      <c r="AB35" s="167"/>
      <c r="AC35" s="167"/>
      <c r="AD35" s="167"/>
      <c r="AE35" s="167"/>
      <c r="AF35" s="167"/>
      <c r="AG35" s="167"/>
      <c r="AH35" s="10"/>
      <c r="AI35" s="10"/>
      <c r="AJ35" s="10"/>
      <c r="AK35" s="10"/>
      <c r="AL35" s="10"/>
      <c r="AM35" s="10"/>
      <c r="AN35" s="1"/>
      <c r="AO35" s="1"/>
    </row>
    <row r="36" spans="1:41" x14ac:dyDescent="0.2">
      <c r="A36" s="1"/>
      <c r="B36" s="50"/>
      <c r="C36" s="43" t="s">
        <v>8</v>
      </c>
      <c r="D36" s="62">
        <v>0.21753580978359383</v>
      </c>
      <c r="E36" s="33">
        <v>0.36268625928971954</v>
      </c>
      <c r="F36" s="33">
        <v>0.41847878059001237</v>
      </c>
      <c r="G36" s="33">
        <v>1.2545309561015747E-3</v>
      </c>
      <c r="H36" s="99">
        <v>4.4619380572678007E-5</v>
      </c>
      <c r="I36" s="99"/>
      <c r="J36" s="99"/>
      <c r="K36" s="99"/>
      <c r="L36" s="99"/>
      <c r="M36" s="99"/>
      <c r="N36" s="99"/>
      <c r="O36" s="99"/>
      <c r="P36" s="99"/>
      <c r="Q36" s="68"/>
      <c r="R36" s="166"/>
      <c r="S36" s="197"/>
      <c r="T36" s="197"/>
      <c r="U36" s="167"/>
      <c r="V36" s="167"/>
      <c r="W36" s="167"/>
      <c r="X36" s="167"/>
      <c r="Y36" s="167"/>
      <c r="Z36" s="167"/>
      <c r="AA36" s="167"/>
      <c r="AB36" s="167"/>
      <c r="AC36" s="167"/>
      <c r="AD36" s="167"/>
      <c r="AE36" s="167"/>
      <c r="AF36" s="167"/>
      <c r="AG36" s="167"/>
      <c r="AH36" s="10"/>
      <c r="AI36" s="10"/>
      <c r="AJ36" s="10"/>
      <c r="AK36" s="10"/>
      <c r="AL36" s="10"/>
      <c r="AM36" s="10"/>
      <c r="AN36" s="1"/>
      <c r="AO36" s="1"/>
    </row>
    <row r="37" spans="1:41" x14ac:dyDescent="0.2">
      <c r="A37" s="1"/>
      <c r="B37" s="50"/>
      <c r="C37" s="43" t="s">
        <v>9</v>
      </c>
      <c r="D37" s="62">
        <v>0.22407891266798882</v>
      </c>
      <c r="E37" s="33">
        <v>0.35850226310446126</v>
      </c>
      <c r="F37" s="33">
        <v>0.41604181612631858</v>
      </c>
      <c r="G37" s="33">
        <v>1.3343618950650334E-3</v>
      </c>
      <c r="H37" s="99">
        <v>4.2646206166278464E-5</v>
      </c>
      <c r="I37" s="99"/>
      <c r="J37" s="99"/>
      <c r="K37" s="99"/>
      <c r="L37" s="99"/>
      <c r="M37" s="99"/>
      <c r="N37" s="99"/>
      <c r="O37" s="99"/>
      <c r="P37" s="99"/>
      <c r="Q37" s="68"/>
      <c r="R37" s="166"/>
      <c r="S37" s="167"/>
      <c r="T37" s="167"/>
      <c r="U37" s="167"/>
      <c r="V37" s="167"/>
      <c r="W37" s="167"/>
      <c r="X37" s="167"/>
      <c r="Y37" s="167"/>
      <c r="Z37" s="167"/>
      <c r="AA37" s="167"/>
      <c r="AB37" s="167"/>
      <c r="AC37" s="167"/>
      <c r="AD37" s="167"/>
      <c r="AE37" s="167"/>
      <c r="AF37" s="167"/>
      <c r="AG37" s="167"/>
      <c r="AH37" s="10"/>
      <c r="AI37" s="10"/>
      <c r="AJ37" s="10"/>
      <c r="AK37" s="10"/>
      <c r="AL37" s="10"/>
      <c r="AM37" s="10"/>
      <c r="AN37" s="1"/>
      <c r="AO37" s="1"/>
    </row>
    <row r="38" spans="1:41" x14ac:dyDescent="0.2">
      <c r="A38" s="1"/>
      <c r="B38" s="50"/>
      <c r="C38" s="43" t="s">
        <v>10</v>
      </c>
      <c r="D38" s="62">
        <v>0.22280411009931428</v>
      </c>
      <c r="E38" s="33">
        <v>0.3621086085744627</v>
      </c>
      <c r="F38" s="33">
        <v>0.41361689725636974</v>
      </c>
      <c r="G38" s="33">
        <v>1.4360867703653733E-3</v>
      </c>
      <c r="H38" s="99">
        <v>3.4297299487888841E-5</v>
      </c>
      <c r="I38" s="99"/>
      <c r="J38" s="99"/>
      <c r="K38" s="99"/>
      <c r="L38" s="99"/>
      <c r="M38" s="99"/>
      <c r="N38" s="99"/>
      <c r="O38" s="99"/>
      <c r="P38" s="99"/>
      <c r="Q38" s="68"/>
      <c r="R38" s="166"/>
      <c r="S38" s="167"/>
      <c r="T38" s="167"/>
      <c r="U38" s="167"/>
      <c r="V38" s="167"/>
      <c r="W38" s="167"/>
      <c r="X38" s="167"/>
      <c r="Y38" s="167"/>
      <c r="Z38" s="167"/>
      <c r="AA38" s="167"/>
      <c r="AB38" s="167"/>
      <c r="AC38" s="167"/>
      <c r="AD38" s="167"/>
      <c r="AE38" s="167"/>
      <c r="AF38" s="167"/>
      <c r="AG38" s="10"/>
      <c r="AH38" s="10"/>
      <c r="AI38" s="10"/>
      <c r="AJ38" s="10"/>
      <c r="AK38" s="10"/>
      <c r="AL38" s="10"/>
      <c r="AM38" s="10"/>
      <c r="AN38" s="1"/>
      <c r="AO38" s="1"/>
    </row>
    <row r="39" spans="1:41" ht="13.5" thickBot="1" x14ac:dyDescent="0.25">
      <c r="A39" s="1"/>
      <c r="B39" s="51"/>
      <c r="C39" s="45" t="s">
        <v>11</v>
      </c>
      <c r="D39" s="64">
        <v>0.22493771736209944</v>
      </c>
      <c r="E39" s="65">
        <v>0.36415478916688604</v>
      </c>
      <c r="F39" s="65">
        <v>0.40948780495422127</v>
      </c>
      <c r="G39" s="65">
        <v>1.3881051822761379E-3</v>
      </c>
      <c r="H39" s="101">
        <v>3.1583334517078723E-5</v>
      </c>
      <c r="I39" s="101"/>
      <c r="J39" s="101"/>
      <c r="K39" s="101"/>
      <c r="L39" s="101"/>
      <c r="M39" s="101"/>
      <c r="N39" s="101"/>
      <c r="O39" s="101"/>
      <c r="P39" s="101"/>
      <c r="Q39" s="69"/>
      <c r="R39" s="166"/>
      <c r="S39" s="167"/>
      <c r="T39" s="167"/>
      <c r="U39" s="167"/>
      <c r="V39" s="167"/>
      <c r="W39" s="167"/>
      <c r="X39" s="167"/>
      <c r="Y39" s="167"/>
      <c r="Z39" s="167"/>
      <c r="AA39" s="167"/>
      <c r="AB39" s="167"/>
      <c r="AC39" s="167"/>
      <c r="AD39" s="167"/>
      <c r="AE39" s="167"/>
      <c r="AF39" s="167"/>
      <c r="AG39" s="10"/>
      <c r="AH39" s="10"/>
      <c r="AI39" s="10"/>
      <c r="AJ39" s="10"/>
      <c r="AK39" s="10"/>
      <c r="AL39" s="10"/>
      <c r="AM39" s="10"/>
      <c r="AN39" s="1"/>
      <c r="AO39" s="1"/>
    </row>
    <row r="40" spans="1:41" x14ac:dyDescent="0.2">
      <c r="A40" s="1"/>
      <c r="B40" s="52">
        <v>2011</v>
      </c>
      <c r="C40" s="43" t="s">
        <v>1</v>
      </c>
      <c r="D40" s="86">
        <v>0.22443303880603963</v>
      </c>
      <c r="E40" s="66">
        <v>0.36411519496336853</v>
      </c>
      <c r="F40" s="66">
        <v>0.40998904678755604</v>
      </c>
      <c r="G40" s="66">
        <v>1.4395908660081761E-3</v>
      </c>
      <c r="H40" s="102">
        <v>2.3128577027593546E-5</v>
      </c>
      <c r="I40" s="102"/>
      <c r="J40" s="102"/>
      <c r="K40" s="102"/>
      <c r="L40" s="102"/>
      <c r="M40" s="102"/>
      <c r="N40" s="99"/>
      <c r="O40" s="99"/>
      <c r="P40" s="99"/>
      <c r="Q40" s="68"/>
      <c r="R40" s="166"/>
      <c r="S40" s="167"/>
      <c r="T40" s="167"/>
      <c r="U40" s="167"/>
      <c r="V40" s="167"/>
      <c r="W40" s="167"/>
      <c r="X40" s="167"/>
      <c r="Y40" s="167"/>
      <c r="Z40" s="167"/>
      <c r="AA40" s="167"/>
      <c r="AB40" s="167"/>
      <c r="AC40" s="167"/>
      <c r="AD40" s="167"/>
      <c r="AE40" s="167"/>
      <c r="AF40" s="167"/>
      <c r="AG40" s="10"/>
      <c r="AH40" s="10"/>
      <c r="AI40" s="10"/>
      <c r="AJ40" s="10"/>
      <c r="AK40" s="10"/>
      <c r="AL40" s="10"/>
      <c r="AM40" s="10"/>
      <c r="AN40" s="1"/>
      <c r="AO40" s="1"/>
    </row>
    <row r="41" spans="1:41" x14ac:dyDescent="0.2">
      <c r="A41" s="1"/>
      <c r="B41" s="50"/>
      <c r="C41" s="43" t="s">
        <v>33</v>
      </c>
      <c r="D41" s="62">
        <v>0.22549545890954673</v>
      </c>
      <c r="E41" s="33">
        <v>0.36238499381650652</v>
      </c>
      <c r="F41" s="33">
        <v>0.41063218126629314</v>
      </c>
      <c r="G41" s="33">
        <v>1.4609352703749507E-3</v>
      </c>
      <c r="H41" s="99">
        <v>2.6430737278671304E-5</v>
      </c>
      <c r="I41" s="99"/>
      <c r="J41" s="99"/>
      <c r="K41" s="99"/>
      <c r="L41" s="99"/>
      <c r="M41" s="99"/>
      <c r="N41" s="99"/>
      <c r="O41" s="99"/>
      <c r="P41" s="99"/>
      <c r="Q41" s="68"/>
      <c r="R41" s="166"/>
      <c r="S41" s="167"/>
      <c r="T41" s="167"/>
      <c r="U41" s="167"/>
      <c r="V41" s="167"/>
      <c r="W41" s="167"/>
      <c r="X41" s="167"/>
      <c r="Y41" s="167"/>
      <c r="Z41" s="167"/>
      <c r="AA41" s="167"/>
      <c r="AB41" s="167"/>
      <c r="AC41" s="167"/>
      <c r="AD41" s="167"/>
      <c r="AE41" s="167"/>
      <c r="AF41" s="167"/>
      <c r="AG41" s="10"/>
      <c r="AH41" s="10"/>
      <c r="AI41" s="10"/>
      <c r="AJ41" s="10"/>
      <c r="AK41" s="10"/>
      <c r="AL41" s="10"/>
      <c r="AM41" s="10"/>
      <c r="AN41" s="1"/>
      <c r="AO41" s="1"/>
    </row>
    <row r="42" spans="1:41" x14ac:dyDescent="0.2">
      <c r="A42" s="1"/>
      <c r="B42" s="50"/>
      <c r="C42" s="43" t="s">
        <v>2</v>
      </c>
      <c r="D42" s="62">
        <v>0.22593851346882604</v>
      </c>
      <c r="E42" s="33">
        <v>0.3662259836564622</v>
      </c>
      <c r="F42" s="33">
        <v>0.40617896200487724</v>
      </c>
      <c r="G42" s="33">
        <v>1.6220922318666362E-3</v>
      </c>
      <c r="H42" s="99">
        <v>3.4448637967879282E-5</v>
      </c>
      <c r="I42" s="99"/>
      <c r="J42" s="99"/>
      <c r="K42" s="99"/>
      <c r="L42" s="99"/>
      <c r="M42" s="99"/>
      <c r="N42" s="99"/>
      <c r="O42" s="99"/>
      <c r="P42" s="99"/>
      <c r="Q42" s="68"/>
      <c r="R42" s="195"/>
      <c r="S42" s="130"/>
      <c r="T42" s="130"/>
      <c r="U42" s="130"/>
      <c r="V42" s="130"/>
      <c r="W42" s="130"/>
      <c r="X42" s="130"/>
      <c r="Y42" s="130"/>
      <c r="Z42" s="130"/>
      <c r="AA42" s="130"/>
      <c r="AB42" s="130"/>
      <c r="AC42" s="130"/>
      <c r="AD42" s="130"/>
      <c r="AE42" s="130"/>
      <c r="AF42" s="10"/>
      <c r="AG42" s="10"/>
      <c r="AH42" s="10"/>
      <c r="AI42" s="10"/>
      <c r="AJ42" s="10"/>
      <c r="AK42" s="10"/>
      <c r="AL42" s="10"/>
      <c r="AM42" s="10"/>
      <c r="AN42" s="1"/>
      <c r="AO42" s="1"/>
    </row>
    <row r="43" spans="1:41" x14ac:dyDescent="0.2">
      <c r="A43" s="1"/>
      <c r="B43" s="88"/>
      <c r="C43" s="43" t="s">
        <v>3</v>
      </c>
      <c r="D43" s="62">
        <v>0.22703109543885946</v>
      </c>
      <c r="E43" s="33">
        <v>0.36422977612575547</v>
      </c>
      <c r="F43" s="33">
        <v>0.40711904638436391</v>
      </c>
      <c r="G43" s="33">
        <v>1.5856902862588511E-3</v>
      </c>
      <c r="H43" s="99">
        <v>3.4391764762285884E-5</v>
      </c>
      <c r="I43" s="99"/>
      <c r="J43" s="99"/>
      <c r="K43" s="99"/>
      <c r="L43" s="99"/>
      <c r="M43" s="99"/>
      <c r="N43" s="99"/>
      <c r="O43" s="99"/>
      <c r="P43" s="99"/>
      <c r="Q43" s="68"/>
      <c r="R43" s="195"/>
      <c r="S43" s="130"/>
      <c r="T43" s="130"/>
      <c r="U43" s="130"/>
      <c r="V43" s="130"/>
      <c r="W43" s="130"/>
      <c r="X43" s="130"/>
      <c r="Y43" s="130"/>
      <c r="Z43" s="130"/>
      <c r="AA43" s="130"/>
      <c r="AB43" s="130"/>
      <c r="AC43" s="130"/>
      <c r="AD43" s="130"/>
      <c r="AE43" s="130"/>
      <c r="AF43" s="10"/>
      <c r="AG43" s="10"/>
      <c r="AH43" s="10"/>
      <c r="AI43" s="10"/>
      <c r="AJ43" s="10"/>
      <c r="AK43" s="10"/>
      <c r="AL43" s="10"/>
      <c r="AM43" s="10"/>
      <c r="AN43" s="1"/>
      <c r="AO43" s="1"/>
    </row>
    <row r="44" spans="1:41" x14ac:dyDescent="0.2">
      <c r="A44" s="1"/>
      <c r="B44" s="50"/>
      <c r="C44" s="43" t="s">
        <v>4</v>
      </c>
      <c r="D44" s="62">
        <v>0.22687759963639292</v>
      </c>
      <c r="E44" s="33">
        <v>0.36582518880100257</v>
      </c>
      <c r="F44" s="33">
        <v>0.40564909731990606</v>
      </c>
      <c r="G44" s="33">
        <v>1.6146617728088077E-3</v>
      </c>
      <c r="H44" s="99">
        <v>3.345246988963489E-5</v>
      </c>
      <c r="I44" s="99"/>
      <c r="J44" s="99"/>
      <c r="K44" s="99"/>
      <c r="L44" s="99"/>
      <c r="M44" s="99"/>
      <c r="N44" s="99"/>
      <c r="O44" s="99"/>
      <c r="P44" s="99"/>
      <c r="Q44" s="68"/>
      <c r="R44" s="195"/>
      <c r="S44" s="130"/>
      <c r="T44" s="130"/>
      <c r="U44" s="130"/>
      <c r="V44" s="130"/>
      <c r="W44" s="130"/>
      <c r="X44" s="130"/>
      <c r="Y44" s="130"/>
      <c r="Z44" s="130"/>
      <c r="AA44" s="130"/>
      <c r="AB44" s="130"/>
      <c r="AC44" s="130"/>
      <c r="AD44" s="130"/>
      <c r="AE44" s="130"/>
      <c r="AF44" s="10"/>
      <c r="AG44" s="10"/>
      <c r="AH44" s="10"/>
      <c r="AI44" s="10"/>
      <c r="AJ44" s="10"/>
      <c r="AK44" s="10"/>
      <c r="AL44" s="10"/>
      <c r="AM44" s="10"/>
      <c r="AN44" s="1"/>
      <c r="AO44" s="1"/>
    </row>
    <row r="45" spans="1:41" x14ac:dyDescent="0.2">
      <c r="A45" s="1"/>
      <c r="B45" s="50"/>
      <c r="C45" s="43" t="s">
        <v>5</v>
      </c>
      <c r="D45" s="62">
        <v>0.22776022970656795</v>
      </c>
      <c r="E45" s="33">
        <v>0.36618564005089271</v>
      </c>
      <c r="F45" s="33">
        <v>0.40442035424971429</v>
      </c>
      <c r="G45" s="33">
        <v>1.6008898864982195E-3</v>
      </c>
      <c r="H45" s="99">
        <v>3.2886106326839724E-5</v>
      </c>
      <c r="I45" s="99"/>
      <c r="J45" s="99"/>
      <c r="K45" s="99"/>
      <c r="L45" s="99"/>
      <c r="M45" s="99"/>
      <c r="N45" s="99"/>
      <c r="O45" s="99"/>
      <c r="P45" s="99"/>
      <c r="Q45" s="68"/>
      <c r="R45" s="195"/>
      <c r="S45" s="130"/>
      <c r="T45" s="130"/>
      <c r="U45" s="130"/>
      <c r="V45" s="130"/>
      <c r="W45" s="130"/>
      <c r="X45" s="130"/>
      <c r="Y45" s="130"/>
      <c r="Z45" s="130"/>
      <c r="AA45" s="130"/>
      <c r="AB45" s="130"/>
      <c r="AC45" s="130"/>
      <c r="AD45" s="130"/>
      <c r="AE45" s="130"/>
      <c r="AF45" s="10"/>
      <c r="AG45" s="10"/>
      <c r="AH45" s="10"/>
      <c r="AI45" s="10"/>
      <c r="AJ45" s="10"/>
      <c r="AK45" s="10"/>
      <c r="AL45" s="10"/>
      <c r="AM45" s="10"/>
      <c r="AN45" s="1"/>
      <c r="AO45" s="1"/>
    </row>
    <row r="46" spans="1:41" x14ac:dyDescent="0.2">
      <c r="A46" s="1"/>
      <c r="B46" s="88"/>
      <c r="C46" s="43" t="s">
        <v>6</v>
      </c>
      <c r="D46" s="62">
        <v>0.22850759478772625</v>
      </c>
      <c r="E46" s="33">
        <v>0.36910565073870938</v>
      </c>
      <c r="F46" s="33">
        <v>0.4007914062028165</v>
      </c>
      <c r="G46" s="33">
        <v>1.5643179592258851E-3</v>
      </c>
      <c r="H46" s="99">
        <v>3.1030311521959202E-5</v>
      </c>
      <c r="I46" s="99"/>
      <c r="J46" s="99"/>
      <c r="K46" s="99"/>
      <c r="L46" s="99"/>
      <c r="M46" s="99"/>
      <c r="N46" s="99"/>
      <c r="O46" s="99"/>
      <c r="P46" s="99"/>
      <c r="Q46" s="68"/>
      <c r="R46" s="7"/>
      <c r="S46" s="10"/>
      <c r="T46" s="10"/>
      <c r="U46" s="10"/>
      <c r="V46" s="10"/>
      <c r="W46" s="10"/>
      <c r="X46" s="10"/>
      <c r="Y46" s="10"/>
      <c r="Z46" s="10"/>
      <c r="AA46" s="10"/>
      <c r="AB46" s="10"/>
      <c r="AC46" s="10"/>
      <c r="AD46" s="10"/>
      <c r="AE46" s="10"/>
      <c r="AF46" s="10"/>
      <c r="AG46" s="10"/>
      <c r="AH46" s="10"/>
      <c r="AI46" s="10"/>
      <c r="AJ46" s="10"/>
      <c r="AK46" s="10"/>
      <c r="AL46" s="10"/>
      <c r="AM46" s="10"/>
      <c r="AN46" s="1"/>
      <c r="AO46" s="1"/>
    </row>
    <row r="47" spans="1:41" x14ac:dyDescent="0.2">
      <c r="A47" s="1"/>
      <c r="B47" s="50"/>
      <c r="C47" s="43" t="s">
        <v>7</v>
      </c>
      <c r="D47" s="62">
        <v>0.2301840201028123</v>
      </c>
      <c r="E47" s="33">
        <v>0.36985615677000644</v>
      </c>
      <c r="F47" s="33">
        <v>0.39828001748185776</v>
      </c>
      <c r="G47" s="33">
        <v>1.6407920859126813E-3</v>
      </c>
      <c r="H47" s="99">
        <v>3.4662956421996005E-5</v>
      </c>
      <c r="I47" s="99">
        <v>4.3506029888453378E-6</v>
      </c>
      <c r="J47" s="99"/>
      <c r="K47" s="99"/>
      <c r="L47" s="99"/>
      <c r="M47" s="99"/>
      <c r="N47" s="99"/>
      <c r="O47" s="99"/>
      <c r="P47" s="99"/>
      <c r="Q47" s="68"/>
      <c r="R47" s="7"/>
      <c r="S47" s="10"/>
      <c r="T47" s="10"/>
      <c r="U47" s="10"/>
      <c r="V47" s="10"/>
      <c r="W47" s="10"/>
      <c r="X47" s="10"/>
      <c r="Y47" s="10"/>
      <c r="Z47" s="10"/>
      <c r="AA47" s="10"/>
      <c r="AB47" s="10"/>
      <c r="AC47" s="10"/>
      <c r="AD47" s="10"/>
      <c r="AE47" s="10"/>
      <c r="AF47" s="10"/>
      <c r="AG47" s="10"/>
      <c r="AH47" s="10"/>
      <c r="AI47" s="10"/>
      <c r="AJ47" s="10"/>
      <c r="AK47" s="10"/>
      <c r="AL47" s="10"/>
      <c r="AM47" s="10"/>
      <c r="AN47" s="1"/>
      <c r="AO47" s="1"/>
    </row>
    <row r="48" spans="1:41" x14ac:dyDescent="0.2">
      <c r="A48" s="1"/>
      <c r="B48" s="50"/>
      <c r="C48" s="43" t="s">
        <v>8</v>
      </c>
      <c r="D48" s="62">
        <v>0.2375742840509229</v>
      </c>
      <c r="E48" s="33">
        <v>0.36773605138543974</v>
      </c>
      <c r="F48" s="33">
        <v>0.39307141702418819</v>
      </c>
      <c r="G48" s="33">
        <v>1.5959333226928441E-3</v>
      </c>
      <c r="H48" s="99">
        <v>2.231421675628688E-5</v>
      </c>
      <c r="I48" s="99">
        <v>0</v>
      </c>
      <c r="J48" s="99"/>
      <c r="K48" s="99"/>
      <c r="L48" s="99"/>
      <c r="M48" s="99"/>
      <c r="N48" s="99"/>
      <c r="O48" s="99"/>
      <c r="P48" s="99"/>
      <c r="Q48" s="68"/>
      <c r="R48" s="7"/>
      <c r="S48" s="10"/>
      <c r="T48" s="10"/>
      <c r="U48" s="10"/>
      <c r="V48" s="10"/>
      <c r="W48" s="10"/>
      <c r="X48" s="10"/>
      <c r="Y48" s="10"/>
      <c r="Z48" s="10"/>
      <c r="AA48" s="10"/>
      <c r="AB48" s="10"/>
      <c r="AC48" s="10"/>
      <c r="AD48" s="10"/>
      <c r="AE48" s="10"/>
      <c r="AF48" s="10"/>
      <c r="AG48" s="10"/>
      <c r="AH48" s="10"/>
      <c r="AI48" s="10"/>
      <c r="AJ48" s="10"/>
      <c r="AK48" s="10"/>
      <c r="AL48" s="10"/>
      <c r="AM48" s="10"/>
      <c r="AN48" s="1"/>
      <c r="AO48" s="1"/>
    </row>
    <row r="49" spans="1:41" x14ac:dyDescent="0.2">
      <c r="A49" s="1"/>
      <c r="B49" s="88"/>
      <c r="C49" s="43" t="s">
        <v>9</v>
      </c>
      <c r="D49" s="62">
        <v>0.23688137184430536</v>
      </c>
      <c r="E49" s="33">
        <v>0.36994728151131701</v>
      </c>
      <c r="F49" s="33">
        <v>0.3914666066589747</v>
      </c>
      <c r="G49" s="33">
        <v>1.6425524243253297E-3</v>
      </c>
      <c r="H49" s="99">
        <v>4.935006292714433E-5</v>
      </c>
      <c r="I49" s="99">
        <v>1.2837528150699184E-5</v>
      </c>
      <c r="J49" s="99"/>
      <c r="K49" s="99"/>
      <c r="L49" s="99"/>
      <c r="M49" s="99"/>
      <c r="N49" s="99"/>
      <c r="O49" s="99"/>
      <c r="P49" s="99"/>
      <c r="Q49" s="68"/>
      <c r="R49" s="7"/>
      <c r="S49" s="10"/>
      <c r="T49" s="10"/>
      <c r="U49" s="10"/>
      <c r="V49" s="10"/>
      <c r="W49" s="10"/>
      <c r="X49" s="10"/>
      <c r="Y49" s="10"/>
      <c r="Z49" s="10"/>
      <c r="AA49" s="10"/>
      <c r="AB49" s="10"/>
      <c r="AC49" s="10"/>
      <c r="AD49" s="10"/>
      <c r="AE49" s="10"/>
      <c r="AF49" s="10"/>
      <c r="AG49" s="10"/>
      <c r="AH49" s="10"/>
      <c r="AI49" s="10"/>
      <c r="AJ49" s="10"/>
      <c r="AK49" s="10"/>
      <c r="AL49" s="10"/>
      <c r="AM49" s="10"/>
      <c r="AN49" s="1"/>
      <c r="AO49" s="1"/>
    </row>
    <row r="50" spans="1:41" x14ac:dyDescent="0.2">
      <c r="A50" s="1"/>
      <c r="B50" s="50"/>
      <c r="C50" s="43" t="s">
        <v>10</v>
      </c>
      <c r="D50" s="62">
        <v>0.23736032407296381</v>
      </c>
      <c r="E50" s="33">
        <v>0.36959359143671688</v>
      </c>
      <c r="F50" s="33">
        <v>0.39129271775217517</v>
      </c>
      <c r="G50" s="33">
        <v>1.6832246755155637E-3</v>
      </c>
      <c r="H50" s="99">
        <v>4.7546892256108355E-5</v>
      </c>
      <c r="I50" s="99">
        <v>2.2595170372436333E-5</v>
      </c>
      <c r="J50" s="99"/>
      <c r="K50" s="99"/>
      <c r="L50" s="99"/>
      <c r="M50" s="99"/>
      <c r="N50" s="99"/>
      <c r="O50" s="99"/>
      <c r="P50" s="99"/>
      <c r="Q50" s="68"/>
      <c r="R50" s="7"/>
      <c r="S50" s="10"/>
      <c r="T50" s="10"/>
      <c r="U50" s="10"/>
      <c r="V50" s="10"/>
      <c r="W50" s="10"/>
      <c r="X50" s="10"/>
      <c r="Y50" s="10"/>
      <c r="Z50" s="10"/>
      <c r="AA50" s="10"/>
      <c r="AB50" s="10"/>
      <c r="AC50" s="10"/>
      <c r="AD50" s="10"/>
      <c r="AE50" s="10"/>
      <c r="AF50" s="10"/>
      <c r="AG50" s="10"/>
      <c r="AH50" s="10"/>
      <c r="AI50" s="10"/>
      <c r="AJ50" s="10"/>
      <c r="AK50" s="10"/>
      <c r="AL50" s="10"/>
      <c r="AM50" s="10"/>
      <c r="AN50" s="1"/>
      <c r="AO50" s="1"/>
    </row>
    <row r="51" spans="1:41" ht="13.5" thickBot="1" x14ac:dyDescent="0.25">
      <c r="A51" s="1"/>
      <c r="B51" s="51"/>
      <c r="C51" s="45" t="s">
        <v>11</v>
      </c>
      <c r="D51" s="64">
        <v>0.23137538063659432</v>
      </c>
      <c r="E51" s="65">
        <v>0.37444938994180121</v>
      </c>
      <c r="F51" s="65">
        <v>0.39240469117797838</v>
      </c>
      <c r="G51" s="65">
        <v>1.6765666238618545E-3</v>
      </c>
      <c r="H51" s="101">
        <v>5.2699391913547186E-5</v>
      </c>
      <c r="I51" s="101">
        <v>4.1272227850660676E-5</v>
      </c>
      <c r="J51" s="101"/>
      <c r="K51" s="101"/>
      <c r="L51" s="101"/>
      <c r="M51" s="101"/>
      <c r="N51" s="101"/>
      <c r="O51" s="101"/>
      <c r="P51" s="101"/>
      <c r="Q51" s="69"/>
      <c r="R51" s="7"/>
      <c r="S51" s="10"/>
      <c r="T51" s="10"/>
      <c r="U51" s="10"/>
      <c r="V51" s="10"/>
      <c r="W51" s="10"/>
      <c r="X51" s="10"/>
      <c r="Y51" s="10"/>
      <c r="Z51" s="10"/>
      <c r="AA51" s="10"/>
      <c r="AB51" s="10"/>
      <c r="AC51" s="10"/>
      <c r="AD51" s="10"/>
      <c r="AE51" s="10"/>
      <c r="AF51" s="10"/>
      <c r="AG51" s="10"/>
      <c r="AH51" s="10"/>
      <c r="AI51" s="10"/>
      <c r="AJ51" s="10"/>
      <c r="AK51" s="10"/>
      <c r="AL51" s="10"/>
      <c r="AM51" s="10"/>
      <c r="AN51" s="1"/>
      <c r="AO51" s="1"/>
    </row>
    <row r="52" spans="1:41" x14ac:dyDescent="0.2">
      <c r="A52" s="1"/>
      <c r="B52" s="52">
        <v>2012</v>
      </c>
      <c r="C52" s="41" t="s">
        <v>1</v>
      </c>
      <c r="D52" s="86">
        <v>0.23031894279527487</v>
      </c>
      <c r="E52" s="66">
        <v>0.37428517899923069</v>
      </c>
      <c r="F52" s="66">
        <v>0.39355878258643467</v>
      </c>
      <c r="G52" s="66">
        <v>1.6307445778041751E-3</v>
      </c>
      <c r="H52" s="102">
        <v>4.9960071804315968E-5</v>
      </c>
      <c r="I52" s="102">
        <v>4.6593967675656381E-5</v>
      </c>
      <c r="J52" s="102"/>
      <c r="K52" s="102">
        <v>1.0979700177561993E-4</v>
      </c>
      <c r="L52" s="102"/>
      <c r="M52" s="102"/>
      <c r="N52" s="99"/>
      <c r="O52" s="99"/>
      <c r="P52" s="99"/>
      <c r="Q52" s="68"/>
      <c r="R52" s="7"/>
      <c r="S52" s="10"/>
      <c r="T52" s="10"/>
      <c r="U52" s="10"/>
      <c r="V52" s="10"/>
      <c r="W52" s="10"/>
      <c r="X52" s="10"/>
      <c r="Y52" s="10"/>
      <c r="Z52" s="10"/>
      <c r="AA52" s="10"/>
      <c r="AB52" s="10"/>
      <c r="AC52" s="10"/>
      <c r="AD52" s="10"/>
      <c r="AE52" s="10"/>
      <c r="AF52" s="10"/>
      <c r="AG52" s="10"/>
      <c r="AH52" s="10"/>
      <c r="AI52" s="10"/>
      <c r="AJ52" s="10"/>
      <c r="AK52" s="10"/>
      <c r="AL52" s="10"/>
      <c r="AM52" s="10"/>
      <c r="AN52" s="1"/>
      <c r="AO52" s="1"/>
    </row>
    <row r="53" spans="1:41" x14ac:dyDescent="0.2">
      <c r="A53" s="1"/>
      <c r="B53" s="50"/>
      <c r="C53" s="43" t="s">
        <v>33</v>
      </c>
      <c r="D53" s="62">
        <v>0.23599820054732301</v>
      </c>
      <c r="E53" s="33">
        <v>0.37405761694480394</v>
      </c>
      <c r="F53" s="33">
        <v>0.3880575445986516</v>
      </c>
      <c r="G53" s="33">
        <v>1.6290964317380225E-3</v>
      </c>
      <c r="H53" s="99">
        <v>5.4349821430391681E-5</v>
      </c>
      <c r="I53" s="99">
        <v>5.1553399082935846E-5</v>
      </c>
      <c r="J53" s="99"/>
      <c r="K53" s="99">
        <v>1.5163825697010524E-4</v>
      </c>
      <c r="L53" s="99"/>
      <c r="M53" s="99"/>
      <c r="N53" s="99"/>
      <c r="O53" s="99"/>
      <c r="P53" s="99"/>
      <c r="Q53" s="68"/>
      <c r="R53" s="7"/>
      <c r="S53" s="10"/>
      <c r="T53" s="10"/>
      <c r="U53" s="10"/>
      <c r="V53" s="10"/>
      <c r="W53" s="10"/>
      <c r="X53" s="10"/>
      <c r="Y53" s="10"/>
      <c r="Z53" s="10"/>
      <c r="AA53" s="10"/>
      <c r="AB53" s="10"/>
      <c r="AC53" s="10"/>
      <c r="AD53" s="10"/>
      <c r="AE53" s="10"/>
      <c r="AF53" s="10"/>
      <c r="AG53" s="10"/>
      <c r="AH53" s="10"/>
      <c r="AI53" s="10"/>
      <c r="AJ53" s="10"/>
      <c r="AK53" s="10"/>
      <c r="AL53" s="10"/>
      <c r="AM53" s="10"/>
      <c r="AN53" s="1"/>
      <c r="AO53" s="1"/>
    </row>
    <row r="54" spans="1:41" x14ac:dyDescent="0.2">
      <c r="A54" s="1"/>
      <c r="B54" s="50"/>
      <c r="C54" s="43" t="s">
        <v>2</v>
      </c>
      <c r="D54" s="62">
        <v>0.23431370570167331</v>
      </c>
      <c r="E54" s="33">
        <v>0.38117794295847912</v>
      </c>
      <c r="F54" s="33">
        <v>0.38234637451141618</v>
      </c>
      <c r="G54" s="33">
        <v>1.7921085079274698E-3</v>
      </c>
      <c r="H54" s="99">
        <v>5.9092174230819079E-5</v>
      </c>
      <c r="I54" s="99">
        <v>6.1438155679683056E-5</v>
      </c>
      <c r="J54" s="99"/>
      <c r="K54" s="99">
        <v>2.4933799059341115E-4</v>
      </c>
      <c r="L54" s="99"/>
      <c r="M54" s="99"/>
      <c r="N54" s="99"/>
      <c r="O54" s="99"/>
      <c r="P54" s="99"/>
      <c r="Q54" s="68"/>
      <c r="R54" s="7"/>
      <c r="S54" s="10"/>
      <c r="T54" s="10"/>
      <c r="U54" s="10"/>
      <c r="V54" s="10"/>
      <c r="W54" s="10"/>
      <c r="X54" s="10"/>
      <c r="Y54" s="10"/>
      <c r="Z54" s="10"/>
      <c r="AA54" s="10"/>
      <c r="AB54" s="10"/>
      <c r="AC54" s="10"/>
      <c r="AD54" s="10"/>
      <c r="AE54" s="10"/>
      <c r="AF54" s="10"/>
      <c r="AG54" s="10"/>
      <c r="AH54" s="10"/>
      <c r="AI54" s="10"/>
      <c r="AJ54" s="10"/>
      <c r="AK54" s="10"/>
      <c r="AL54" s="10"/>
      <c r="AM54" s="10"/>
      <c r="AN54" s="1"/>
      <c r="AO54" s="1"/>
    </row>
    <row r="55" spans="1:41" x14ac:dyDescent="0.2">
      <c r="A55" s="1"/>
      <c r="B55" s="88"/>
      <c r="C55" s="43" t="s">
        <v>3</v>
      </c>
      <c r="D55" s="62">
        <v>0.23584610912078444</v>
      </c>
      <c r="E55" s="33">
        <v>0.37846811818458276</v>
      </c>
      <c r="F55" s="33">
        <v>0.38320572061681912</v>
      </c>
      <c r="G55" s="33">
        <v>1.7868395372088257E-3</v>
      </c>
      <c r="H55" s="99">
        <v>5.7398352946505669E-5</v>
      </c>
      <c r="I55" s="99">
        <v>6.497759491859251E-5</v>
      </c>
      <c r="J55" s="99">
        <v>1.8402931384856489E-4</v>
      </c>
      <c r="K55" s="99">
        <v>3.8680727889123934E-4</v>
      </c>
      <c r="L55" s="99"/>
      <c r="M55" s="99"/>
      <c r="N55" s="99"/>
      <c r="O55" s="99"/>
      <c r="P55" s="99"/>
      <c r="Q55" s="68"/>
      <c r="R55" s="7"/>
      <c r="S55" s="10"/>
      <c r="T55" s="10"/>
      <c r="U55" s="10"/>
      <c r="V55" s="10"/>
      <c r="W55" s="10"/>
      <c r="X55" s="10"/>
      <c r="Y55" s="10"/>
      <c r="Z55" s="10"/>
      <c r="AA55" s="10"/>
      <c r="AB55" s="10"/>
      <c r="AC55" s="10"/>
      <c r="AD55" s="10"/>
      <c r="AE55" s="10"/>
      <c r="AF55" s="10"/>
      <c r="AG55" s="10"/>
      <c r="AH55" s="10"/>
      <c r="AI55" s="10"/>
      <c r="AJ55" s="10"/>
      <c r="AK55" s="10"/>
      <c r="AL55" s="10"/>
      <c r="AM55" s="10"/>
      <c r="AN55" s="1"/>
      <c r="AO55" s="1"/>
    </row>
    <row r="56" spans="1:41" x14ac:dyDescent="0.2">
      <c r="A56" s="1"/>
      <c r="B56" s="50"/>
      <c r="C56" s="43" t="s">
        <v>4</v>
      </c>
      <c r="D56" s="62">
        <v>0.23679999271254698</v>
      </c>
      <c r="E56" s="33">
        <v>0.37973206317036662</v>
      </c>
      <c r="F56" s="33">
        <v>0.38008157790691882</v>
      </c>
      <c r="G56" s="33">
        <v>1.9703539513273314E-3</v>
      </c>
      <c r="H56" s="99">
        <v>7.0928850889381018E-5</v>
      </c>
      <c r="I56" s="99">
        <v>8.127632664257002E-5</v>
      </c>
      <c r="J56" s="99">
        <v>6.4114551686105697E-4</v>
      </c>
      <c r="K56" s="99">
        <v>6.2266156444724073E-4</v>
      </c>
      <c r="L56" s="99"/>
      <c r="M56" s="99"/>
      <c r="N56" s="99"/>
      <c r="O56" s="99"/>
      <c r="P56" s="99"/>
      <c r="Q56" s="68"/>
      <c r="R56" s="7"/>
      <c r="S56" s="10"/>
      <c r="T56" s="10"/>
      <c r="U56" s="10"/>
      <c r="V56" s="10"/>
      <c r="W56" s="10"/>
      <c r="X56" s="10"/>
      <c r="Y56" s="10"/>
      <c r="Z56" s="10"/>
      <c r="AA56" s="10"/>
      <c r="AB56" s="10"/>
      <c r="AC56" s="10"/>
      <c r="AD56" s="10"/>
      <c r="AE56" s="10"/>
      <c r="AF56" s="10"/>
      <c r="AG56" s="10"/>
      <c r="AH56" s="10"/>
      <c r="AI56" s="10"/>
      <c r="AJ56" s="10"/>
      <c r="AK56" s="10"/>
      <c r="AL56" s="10"/>
      <c r="AM56" s="10"/>
      <c r="AN56" s="1"/>
      <c r="AO56" s="1"/>
    </row>
    <row r="57" spans="1:41" x14ac:dyDescent="0.2">
      <c r="A57" s="1"/>
      <c r="B57" s="50"/>
      <c r="C57" s="43" t="s">
        <v>5</v>
      </c>
      <c r="D57" s="62">
        <v>0.24089587948433616</v>
      </c>
      <c r="E57" s="33">
        <v>0.38136544434250108</v>
      </c>
      <c r="F57" s="33">
        <v>0.37265244566467814</v>
      </c>
      <c r="G57" s="33">
        <v>2.3836734854813003E-3</v>
      </c>
      <c r="H57" s="99">
        <v>1.6649869684301713E-4</v>
      </c>
      <c r="I57" s="99">
        <v>9.7945681189137634E-5</v>
      </c>
      <c r="J57" s="99">
        <v>1.4054712385822823E-3</v>
      </c>
      <c r="K57" s="99">
        <v>1.0326414063888633E-3</v>
      </c>
      <c r="L57" s="99"/>
      <c r="M57" s="99"/>
      <c r="N57" s="99"/>
      <c r="O57" s="99"/>
      <c r="P57" s="99"/>
      <c r="Q57" s="68"/>
      <c r="R57" s="7"/>
      <c r="S57" s="10"/>
      <c r="T57" s="10"/>
      <c r="U57" s="10"/>
      <c r="V57" s="10"/>
      <c r="W57" s="10"/>
      <c r="X57" s="10"/>
      <c r="Y57" s="10"/>
      <c r="Z57" s="10"/>
      <c r="AA57" s="10"/>
      <c r="AB57" s="10"/>
      <c r="AC57" s="10"/>
      <c r="AD57" s="10"/>
      <c r="AE57" s="10"/>
      <c r="AF57" s="10"/>
      <c r="AG57" s="10"/>
      <c r="AH57" s="10"/>
      <c r="AI57" s="10"/>
      <c r="AJ57" s="10"/>
      <c r="AK57" s="10"/>
      <c r="AL57" s="10"/>
      <c r="AM57" s="10"/>
      <c r="AN57" s="1"/>
      <c r="AO57" s="1"/>
    </row>
    <row r="58" spans="1:41" x14ac:dyDescent="0.2">
      <c r="A58" s="1"/>
      <c r="B58" s="88"/>
      <c r="C58" s="43" t="s">
        <v>6</v>
      </c>
      <c r="D58" s="62">
        <v>0.23604883212727243</v>
      </c>
      <c r="E58" s="33">
        <v>0.37529511505528962</v>
      </c>
      <c r="F58" s="33">
        <v>0.38262415913531006</v>
      </c>
      <c r="G58" s="33">
        <v>2.6702718741159668E-3</v>
      </c>
      <c r="H58" s="99">
        <v>1.6178296991720245E-4</v>
      </c>
      <c r="I58" s="99">
        <v>1.0614957231388223E-4</v>
      </c>
      <c r="J58" s="99">
        <v>1.7217924240958392E-3</v>
      </c>
      <c r="K58" s="99">
        <v>1.371022102728993E-3</v>
      </c>
      <c r="L58" s="99">
        <v>8.747389560270476E-7</v>
      </c>
      <c r="M58" s="99"/>
      <c r="N58" s="99"/>
      <c r="O58" s="99"/>
      <c r="P58" s="99"/>
      <c r="Q58" s="68"/>
      <c r="R58" s="7"/>
      <c r="S58" s="10"/>
      <c r="T58" s="10"/>
      <c r="U58" s="10"/>
      <c r="V58" s="10"/>
      <c r="W58" s="10"/>
      <c r="X58" s="10"/>
      <c r="Y58" s="10"/>
      <c r="Z58" s="10"/>
      <c r="AA58" s="10"/>
      <c r="AB58" s="10"/>
      <c r="AC58" s="10"/>
      <c r="AD58" s="10"/>
      <c r="AE58" s="10"/>
      <c r="AF58" s="10"/>
      <c r="AG58" s="10"/>
      <c r="AH58" s="10"/>
      <c r="AI58" s="10"/>
      <c r="AJ58" s="10"/>
      <c r="AK58" s="10"/>
      <c r="AL58" s="10"/>
      <c r="AM58" s="10"/>
      <c r="AN58" s="1"/>
      <c r="AO58" s="1"/>
    </row>
    <row r="59" spans="1:41" x14ac:dyDescent="0.2">
      <c r="A59" s="1"/>
      <c r="B59" s="50"/>
      <c r="C59" s="43" t="s">
        <v>7</v>
      </c>
      <c r="D59" s="62">
        <v>0.23466885106304847</v>
      </c>
      <c r="E59" s="33">
        <v>0.37241348489459764</v>
      </c>
      <c r="F59" s="33">
        <v>0.38520430301605713</v>
      </c>
      <c r="G59" s="33">
        <v>3.2643826929429367E-3</v>
      </c>
      <c r="H59" s="99">
        <v>1.6992700760271794E-4</v>
      </c>
      <c r="I59" s="99">
        <v>1.1817808454327656E-4</v>
      </c>
      <c r="J59" s="99">
        <v>2.3563298329986469E-3</v>
      </c>
      <c r="K59" s="99">
        <v>1.8013821769260602E-3</v>
      </c>
      <c r="L59" s="99">
        <v>3.1612312831290544E-6</v>
      </c>
      <c r="M59" s="99"/>
      <c r="N59" s="99"/>
      <c r="O59" s="99"/>
      <c r="P59" s="99"/>
      <c r="Q59" s="68"/>
      <c r="R59" s="7"/>
      <c r="S59" s="10"/>
      <c r="T59" s="10"/>
      <c r="U59" s="10"/>
      <c r="V59" s="10"/>
      <c r="W59" s="10"/>
      <c r="X59" s="10"/>
      <c r="Y59" s="10"/>
      <c r="Z59" s="10"/>
      <c r="AA59" s="10"/>
      <c r="AB59" s="10"/>
      <c r="AC59" s="10"/>
      <c r="AD59" s="10"/>
      <c r="AE59" s="10"/>
      <c r="AF59" s="10"/>
      <c r="AG59" s="10"/>
      <c r="AH59" s="10"/>
      <c r="AI59" s="10"/>
      <c r="AJ59" s="10"/>
      <c r="AK59" s="10"/>
      <c r="AL59" s="10"/>
      <c r="AM59" s="10"/>
      <c r="AN59" s="1"/>
      <c r="AO59" s="1"/>
    </row>
    <row r="60" spans="1:41" x14ac:dyDescent="0.2">
      <c r="A60" s="1"/>
      <c r="B60" s="50"/>
      <c r="C60" s="43" t="s">
        <v>8</v>
      </c>
      <c r="D60" s="62">
        <v>0.23631815062392192</v>
      </c>
      <c r="E60" s="33">
        <v>0.37330076464668022</v>
      </c>
      <c r="F60" s="33">
        <v>0.38130109540611795</v>
      </c>
      <c r="G60" s="33">
        <v>3.7887937694928097E-3</v>
      </c>
      <c r="H60" s="99">
        <v>1.7549880355938153E-4</v>
      </c>
      <c r="I60" s="99">
        <v>1.2355706412433567E-4</v>
      </c>
      <c r="J60" s="99">
        <v>2.8762521064416529E-3</v>
      </c>
      <c r="K60" s="99">
        <v>2.1048564744639902E-3</v>
      </c>
      <c r="L60" s="99">
        <v>1.1031105197743852E-5</v>
      </c>
      <c r="M60" s="99"/>
      <c r="N60" s="99"/>
      <c r="O60" s="99"/>
      <c r="P60" s="99"/>
      <c r="Q60" s="68"/>
      <c r="R60" s="7"/>
      <c r="S60" s="10"/>
      <c r="T60" s="10"/>
      <c r="U60" s="10"/>
      <c r="V60" s="10"/>
      <c r="W60" s="10"/>
      <c r="X60" s="10"/>
      <c r="Y60" s="10"/>
      <c r="Z60" s="10"/>
      <c r="AA60" s="10"/>
      <c r="AB60" s="10"/>
      <c r="AC60" s="10"/>
      <c r="AD60" s="10"/>
      <c r="AE60" s="10"/>
      <c r="AF60" s="10"/>
      <c r="AG60" s="10"/>
      <c r="AH60" s="10"/>
      <c r="AI60" s="10"/>
      <c r="AJ60" s="10"/>
      <c r="AK60" s="10"/>
      <c r="AL60" s="10"/>
      <c r="AM60" s="10"/>
      <c r="AN60" s="1"/>
      <c r="AO60" s="1"/>
    </row>
    <row r="61" spans="1:41" x14ac:dyDescent="0.2">
      <c r="A61" s="1"/>
      <c r="B61" s="88"/>
      <c r="C61" s="43" t="s">
        <v>9</v>
      </c>
      <c r="D61" s="62">
        <v>0.23683657673428568</v>
      </c>
      <c r="E61" s="33">
        <v>0.37045649939413439</v>
      </c>
      <c r="F61" s="33">
        <v>0.38237392264939418</v>
      </c>
      <c r="G61" s="33">
        <v>3.994967485781523E-3</v>
      </c>
      <c r="H61" s="99">
        <v>1.7150603858937709E-4</v>
      </c>
      <c r="I61" s="99">
        <v>1.3068155333321554E-4</v>
      </c>
      <c r="J61" s="99">
        <v>3.4489561956729245E-3</v>
      </c>
      <c r="K61" s="99">
        <v>2.5627408617629791E-3</v>
      </c>
      <c r="L61" s="99">
        <v>2.4149087045708259E-5</v>
      </c>
      <c r="M61" s="99"/>
      <c r="N61" s="99"/>
      <c r="O61" s="99"/>
      <c r="P61" s="99"/>
      <c r="Q61" s="68"/>
      <c r="R61" s="7"/>
      <c r="S61" s="10"/>
      <c r="T61" s="10"/>
      <c r="U61" s="10"/>
      <c r="V61" s="10"/>
      <c r="W61" s="10"/>
      <c r="X61" s="10"/>
      <c r="Y61" s="10"/>
      <c r="Z61" s="10"/>
      <c r="AA61" s="10"/>
      <c r="AB61" s="10"/>
      <c r="AC61" s="10"/>
      <c r="AD61" s="10"/>
      <c r="AE61" s="10"/>
      <c r="AF61" s="10"/>
      <c r="AG61" s="10"/>
      <c r="AH61" s="10"/>
      <c r="AI61" s="10"/>
      <c r="AJ61" s="10"/>
      <c r="AK61" s="10"/>
      <c r="AL61" s="10"/>
      <c r="AM61" s="10"/>
      <c r="AN61" s="1"/>
      <c r="AO61" s="1"/>
    </row>
    <row r="62" spans="1:41" x14ac:dyDescent="0.2">
      <c r="A62" s="1"/>
      <c r="B62" s="50"/>
      <c r="C62" s="43" t="s">
        <v>10</v>
      </c>
      <c r="D62" s="62">
        <v>0.23981764975119196</v>
      </c>
      <c r="E62" s="33">
        <v>0.37166883337918133</v>
      </c>
      <c r="F62" s="33">
        <v>0.37780110706419112</v>
      </c>
      <c r="G62" s="33">
        <v>4.0233084967999473E-3</v>
      </c>
      <c r="H62" s="99">
        <v>7.9818294171618922E-5</v>
      </c>
      <c r="I62" s="99">
        <v>1.3043898722851145E-4</v>
      </c>
      <c r="J62" s="99">
        <v>3.782773821344457E-3</v>
      </c>
      <c r="K62" s="99">
        <v>2.6154312690845304E-3</v>
      </c>
      <c r="L62" s="99">
        <v>8.0638936806500289E-5</v>
      </c>
      <c r="M62" s="99"/>
      <c r="N62" s="99"/>
      <c r="O62" s="99"/>
      <c r="P62" s="99"/>
      <c r="Q62" s="68"/>
      <c r="R62" s="7"/>
      <c r="S62" s="10"/>
      <c r="T62" s="10"/>
      <c r="U62" s="10"/>
      <c r="V62" s="10"/>
      <c r="W62" s="10"/>
      <c r="X62" s="10"/>
      <c r="Y62" s="10"/>
      <c r="Z62" s="10"/>
      <c r="AA62" s="10"/>
      <c r="AB62" s="10"/>
      <c r="AC62" s="10"/>
      <c r="AD62" s="10"/>
      <c r="AE62" s="10"/>
      <c r="AF62" s="10"/>
      <c r="AG62" s="10"/>
      <c r="AH62" s="10"/>
      <c r="AI62" s="10"/>
      <c r="AJ62" s="10"/>
      <c r="AK62" s="10"/>
      <c r="AL62" s="10"/>
      <c r="AM62" s="10"/>
      <c r="AN62" s="1"/>
      <c r="AO62" s="1"/>
    </row>
    <row r="63" spans="1:41" ht="13.5" thickBot="1" x14ac:dyDescent="0.25">
      <c r="A63" s="1"/>
      <c r="B63" s="51"/>
      <c r="C63" s="45" t="s">
        <v>11</v>
      </c>
      <c r="D63" s="64">
        <v>0.24235289016866607</v>
      </c>
      <c r="E63" s="65">
        <v>0.36676976328405703</v>
      </c>
      <c r="F63" s="65">
        <v>0.378211403521516</v>
      </c>
      <c r="G63" s="65">
        <v>4.6607545984033317E-3</v>
      </c>
      <c r="H63" s="101">
        <v>8.2912252563836905E-5</v>
      </c>
      <c r="I63" s="101">
        <v>1.4264248992720556E-4</v>
      </c>
      <c r="J63" s="101">
        <v>4.3276018898647101E-3</v>
      </c>
      <c r="K63" s="101">
        <v>3.29117784811837E-3</v>
      </c>
      <c r="L63" s="101">
        <v>1.6085394691351936E-4</v>
      </c>
      <c r="M63" s="101"/>
      <c r="N63" s="101"/>
      <c r="O63" s="101"/>
      <c r="P63" s="101"/>
      <c r="Q63" s="69"/>
      <c r="R63" s="7"/>
      <c r="S63" s="10"/>
      <c r="T63" s="10"/>
      <c r="U63" s="10"/>
      <c r="V63" s="10"/>
      <c r="W63" s="10"/>
      <c r="X63" s="10"/>
      <c r="Y63" s="10"/>
      <c r="Z63" s="10"/>
      <c r="AA63" s="10"/>
      <c r="AB63" s="10"/>
      <c r="AC63" s="10"/>
      <c r="AD63" s="10"/>
      <c r="AE63" s="10"/>
      <c r="AF63" s="10"/>
      <c r="AG63" s="10"/>
      <c r="AH63" s="10"/>
      <c r="AI63" s="10"/>
      <c r="AJ63" s="10"/>
      <c r="AK63" s="10"/>
      <c r="AL63" s="10"/>
      <c r="AM63" s="10"/>
      <c r="AN63" s="1"/>
      <c r="AO63" s="1"/>
    </row>
    <row r="64" spans="1:41" x14ac:dyDescent="0.2">
      <c r="A64" s="1"/>
      <c r="B64" s="52">
        <v>2013</v>
      </c>
      <c r="C64" s="41" t="s">
        <v>1</v>
      </c>
      <c r="D64" s="86">
        <v>0.24428860818382375</v>
      </c>
      <c r="E64" s="66">
        <v>0.36397932728393434</v>
      </c>
      <c r="F64" s="66">
        <v>0.37961559904075115</v>
      </c>
      <c r="G64" s="66">
        <v>4.3693470891779749E-3</v>
      </c>
      <c r="H64" s="102">
        <v>8.0316887234381404E-5</v>
      </c>
      <c r="I64" s="102">
        <v>1.4316088986273694E-4</v>
      </c>
      <c r="J64" s="102">
        <v>4.2152604337620664E-3</v>
      </c>
      <c r="K64" s="102">
        <v>3.2390724725628798E-3</v>
      </c>
      <c r="L64" s="102">
        <v>6.9307718890727877E-5</v>
      </c>
      <c r="M64" s="102"/>
      <c r="N64" s="99"/>
      <c r="O64" s="99"/>
      <c r="P64" s="99"/>
      <c r="Q64" s="68"/>
      <c r="R64" s="7"/>
      <c r="S64" s="10"/>
      <c r="T64" s="10"/>
      <c r="U64" s="10"/>
      <c r="V64" s="10"/>
      <c r="W64" s="10"/>
      <c r="X64" s="10"/>
      <c r="Y64" s="10"/>
      <c r="Z64" s="10"/>
      <c r="AA64" s="10"/>
      <c r="AB64" s="10"/>
      <c r="AC64" s="10"/>
      <c r="AD64" s="10"/>
      <c r="AE64" s="10"/>
      <c r="AF64" s="10"/>
      <c r="AG64" s="10"/>
      <c r="AH64" s="10"/>
      <c r="AI64" s="10"/>
      <c r="AJ64" s="10"/>
      <c r="AK64" s="10"/>
      <c r="AL64" s="10"/>
      <c r="AM64" s="10"/>
      <c r="AN64" s="1"/>
      <c r="AO64" s="1"/>
    </row>
    <row r="65" spans="1:41" x14ac:dyDescent="0.2">
      <c r="A65" s="1"/>
      <c r="B65" s="50"/>
      <c r="C65" s="43" t="s">
        <v>33</v>
      </c>
      <c r="D65" s="62">
        <v>0.24859759792824596</v>
      </c>
      <c r="E65" s="33">
        <v>0.36396994793035953</v>
      </c>
      <c r="F65" s="33">
        <v>0.37572554774749051</v>
      </c>
      <c r="G65" s="33">
        <v>4.057085650765983E-3</v>
      </c>
      <c r="H65" s="99">
        <v>6.3637266906996695E-5</v>
      </c>
      <c r="I65" s="99">
        <v>1.4708771981669947E-4</v>
      </c>
      <c r="J65" s="99">
        <v>4.2912758302344096E-3</v>
      </c>
      <c r="K65" s="99">
        <v>3.0558901012944935E-3</v>
      </c>
      <c r="L65" s="99">
        <v>9.1929824885437185E-5</v>
      </c>
      <c r="M65" s="99"/>
      <c r="N65" s="99"/>
      <c r="O65" s="99"/>
      <c r="P65" s="99"/>
      <c r="Q65" s="68"/>
      <c r="R65" s="7"/>
      <c r="S65" s="10"/>
      <c r="T65" s="10"/>
      <c r="U65" s="10"/>
      <c r="V65" s="10"/>
      <c r="W65" s="10"/>
      <c r="X65" s="10"/>
      <c r="Y65" s="10"/>
      <c r="Z65" s="10"/>
      <c r="AA65" s="10"/>
      <c r="AB65" s="10"/>
      <c r="AC65" s="10"/>
      <c r="AD65" s="10"/>
      <c r="AE65" s="10"/>
      <c r="AF65" s="10"/>
      <c r="AG65" s="10"/>
      <c r="AH65" s="10"/>
      <c r="AI65" s="10"/>
      <c r="AJ65" s="10"/>
      <c r="AK65" s="10"/>
      <c r="AL65" s="10"/>
      <c r="AM65" s="10"/>
      <c r="AN65" s="1"/>
      <c r="AO65" s="1"/>
    </row>
    <row r="66" spans="1:41" x14ac:dyDescent="0.2">
      <c r="A66" s="1"/>
      <c r="B66" s="50"/>
      <c r="C66" s="43" t="s">
        <v>2</v>
      </c>
      <c r="D66" s="62">
        <v>0.25169395117187632</v>
      </c>
      <c r="E66" s="33">
        <v>0.36383284060030824</v>
      </c>
      <c r="F66" s="33">
        <v>0.37256414459693793</v>
      </c>
      <c r="G66" s="33">
        <v>4.0628288189209485E-3</v>
      </c>
      <c r="H66" s="99">
        <v>6.5763784189632786E-5</v>
      </c>
      <c r="I66" s="99">
        <v>1.6292339151244479E-4</v>
      </c>
      <c r="J66" s="99">
        <v>4.2738924725709343E-3</v>
      </c>
      <c r="K66" s="99">
        <v>3.2052205142150242E-3</v>
      </c>
      <c r="L66" s="99">
        <v>1.199320443687447E-4</v>
      </c>
      <c r="M66" s="99">
        <v>1.85026050998203E-5</v>
      </c>
      <c r="N66" s="99"/>
      <c r="O66" s="99"/>
      <c r="P66" s="99"/>
      <c r="Q66" s="68"/>
      <c r="R66" s="112"/>
      <c r="S66" s="10"/>
      <c r="T66" s="10"/>
      <c r="U66" s="10"/>
      <c r="V66" s="10"/>
      <c r="W66" s="10"/>
      <c r="X66" s="10"/>
      <c r="Y66" s="10"/>
      <c r="Z66" s="10"/>
      <c r="AA66" s="10"/>
      <c r="AB66" s="10"/>
      <c r="AC66" s="10"/>
      <c r="AD66" s="10"/>
      <c r="AE66" s="10"/>
      <c r="AF66" s="10"/>
      <c r="AG66" s="10"/>
      <c r="AH66" s="10"/>
      <c r="AI66" s="10"/>
      <c r="AJ66" s="10"/>
      <c r="AK66" s="10"/>
      <c r="AL66" s="10"/>
      <c r="AM66" s="10"/>
      <c r="AN66" s="1"/>
      <c r="AO66" s="1"/>
    </row>
    <row r="67" spans="1:41" x14ac:dyDescent="0.2">
      <c r="A67" s="1"/>
      <c r="B67" s="88"/>
      <c r="C67" s="43" t="s">
        <v>3</v>
      </c>
      <c r="D67" s="62">
        <v>0.25025067866256961</v>
      </c>
      <c r="E67" s="33">
        <v>0.36291506357935477</v>
      </c>
      <c r="F67" s="33">
        <v>0.37395788764660037</v>
      </c>
      <c r="G67" s="33">
        <v>4.829973514938221E-3</v>
      </c>
      <c r="H67" s="99">
        <v>5.3430473202041728E-5</v>
      </c>
      <c r="I67" s="99">
        <v>1.6428000858543777E-4</v>
      </c>
      <c r="J67" s="99">
        <v>4.462732494228387E-3</v>
      </c>
      <c r="K67" s="99">
        <v>3.2001363432666097E-3</v>
      </c>
      <c r="L67" s="99">
        <v>1.5128410486632001E-4</v>
      </c>
      <c r="M67" s="99">
        <v>1.7533172388228312E-5</v>
      </c>
      <c r="N67" s="99"/>
      <c r="O67" s="99"/>
      <c r="P67" s="99"/>
      <c r="Q67" s="68"/>
      <c r="R67" s="112"/>
      <c r="S67" s="10"/>
      <c r="T67" s="10"/>
      <c r="U67" s="10"/>
      <c r="V67" s="10"/>
      <c r="W67" s="10"/>
      <c r="X67" s="10"/>
      <c r="Y67" s="10"/>
      <c r="Z67" s="10"/>
      <c r="AA67" s="10"/>
      <c r="AB67" s="10"/>
      <c r="AC67" s="10"/>
      <c r="AD67" s="10"/>
      <c r="AE67" s="10"/>
      <c r="AF67" s="10"/>
      <c r="AG67" s="10"/>
      <c r="AH67" s="10"/>
      <c r="AI67" s="10"/>
      <c r="AJ67" s="10"/>
      <c r="AK67" s="10"/>
      <c r="AL67" s="10"/>
      <c r="AM67" s="10"/>
      <c r="AN67" s="1"/>
      <c r="AO67" s="1"/>
    </row>
    <row r="68" spans="1:41" x14ac:dyDescent="0.2">
      <c r="A68" s="1"/>
      <c r="B68" s="50"/>
      <c r="C68" s="43" t="s">
        <v>4</v>
      </c>
      <c r="D68" s="62">
        <v>0.24910875193532167</v>
      </c>
      <c r="E68" s="33">
        <v>0.35930992620403207</v>
      </c>
      <c r="F68" s="33">
        <v>0.37907277140045048</v>
      </c>
      <c r="G68" s="33">
        <v>4.7474270925525943E-3</v>
      </c>
      <c r="H68" s="99">
        <v>6.2196435933455687E-5</v>
      </c>
      <c r="I68" s="99">
        <v>1.6385971327319054E-4</v>
      </c>
      <c r="J68" s="99">
        <v>4.1043862001110196E-3</v>
      </c>
      <c r="K68" s="99">
        <v>3.1612733333752107E-3</v>
      </c>
      <c r="L68" s="99">
        <v>2.4473574325443493E-4</v>
      </c>
      <c r="M68" s="99">
        <v>2.4671941695862488E-5</v>
      </c>
      <c r="N68" s="99"/>
      <c r="O68" s="99"/>
      <c r="P68" s="99"/>
      <c r="Q68" s="68"/>
      <c r="R68" s="112"/>
      <c r="S68" s="10"/>
      <c r="T68" s="10"/>
      <c r="U68" s="10"/>
      <c r="V68" s="10"/>
      <c r="W68" s="10"/>
      <c r="X68" s="10"/>
      <c r="Y68" s="10"/>
      <c r="Z68" s="10"/>
      <c r="AA68" s="10"/>
      <c r="AB68" s="10"/>
      <c r="AC68" s="10"/>
      <c r="AD68" s="10"/>
      <c r="AE68" s="10"/>
      <c r="AF68" s="10"/>
      <c r="AG68" s="10"/>
      <c r="AH68" s="10"/>
      <c r="AI68" s="10"/>
      <c r="AJ68" s="10"/>
      <c r="AK68" s="10"/>
      <c r="AL68" s="10"/>
      <c r="AM68" s="10"/>
      <c r="AN68" s="1"/>
      <c r="AO68" s="1"/>
    </row>
    <row r="69" spans="1:41" x14ac:dyDescent="0.2">
      <c r="A69" s="1"/>
      <c r="B69" s="50"/>
      <c r="C69" s="43" t="s">
        <v>5</v>
      </c>
      <c r="D69" s="62">
        <v>0.24342840974204</v>
      </c>
      <c r="E69" s="33">
        <v>0.36658271038935636</v>
      </c>
      <c r="F69" s="33">
        <v>0.37702280171232211</v>
      </c>
      <c r="G69" s="33">
        <v>5.0624884749453977E-3</v>
      </c>
      <c r="H69" s="99">
        <v>5.9790086490277392E-5</v>
      </c>
      <c r="I69" s="99">
        <v>1.6003125908190796E-4</v>
      </c>
      <c r="J69" s="99">
        <v>4.3546150854429201E-3</v>
      </c>
      <c r="K69" s="99">
        <v>3.1693281639511798E-3</v>
      </c>
      <c r="L69" s="99">
        <v>1.3454831187432767E-4</v>
      </c>
      <c r="M69" s="99">
        <v>2.5276774495544856E-5</v>
      </c>
      <c r="N69" s="99"/>
      <c r="O69" s="99"/>
      <c r="P69" s="99"/>
      <c r="Q69" s="68"/>
      <c r="R69" s="112"/>
      <c r="S69" s="10"/>
      <c r="T69" s="10"/>
      <c r="U69" s="10"/>
      <c r="V69" s="10"/>
      <c r="W69" s="10"/>
      <c r="X69" s="10"/>
      <c r="Y69" s="10"/>
      <c r="Z69" s="10"/>
      <c r="AA69" s="10"/>
      <c r="AB69" s="10"/>
      <c r="AC69" s="10"/>
      <c r="AD69" s="10"/>
      <c r="AE69" s="10"/>
      <c r="AF69" s="10"/>
      <c r="AG69" s="10"/>
      <c r="AH69" s="10"/>
      <c r="AI69" s="10"/>
      <c r="AJ69" s="10"/>
      <c r="AK69" s="10"/>
      <c r="AL69" s="10"/>
      <c r="AM69" s="10"/>
      <c r="AN69" s="1"/>
      <c r="AO69" s="1"/>
    </row>
    <row r="70" spans="1:41" x14ac:dyDescent="0.2">
      <c r="A70" s="1"/>
      <c r="B70" s="88"/>
      <c r="C70" s="43" t="s">
        <v>6</v>
      </c>
      <c r="D70" s="62">
        <v>0.23941974875454367</v>
      </c>
      <c r="E70" s="33">
        <v>0.36259806992883364</v>
      </c>
      <c r="F70" s="33">
        <v>0.38412327927406059</v>
      </c>
      <c r="G70" s="33">
        <v>5.351251389609412E-3</v>
      </c>
      <c r="H70" s="99">
        <v>5.4010625748649016E-5</v>
      </c>
      <c r="I70" s="99">
        <v>1.6810235558259275E-4</v>
      </c>
      <c r="J70" s="99">
        <v>4.7828716713769004E-3</v>
      </c>
      <c r="K70" s="99">
        <v>3.3432119973607556E-3</v>
      </c>
      <c r="L70" s="99">
        <v>1.3874785074922385E-4</v>
      </c>
      <c r="M70" s="99">
        <v>2.0706152134585997E-5</v>
      </c>
      <c r="N70" s="99"/>
      <c r="O70" s="99"/>
      <c r="P70" s="99"/>
      <c r="Q70" s="68"/>
      <c r="R70" s="112"/>
      <c r="S70" s="10"/>
      <c r="T70" s="10"/>
      <c r="U70" s="10"/>
      <c r="V70" s="10"/>
      <c r="W70" s="10"/>
      <c r="X70" s="10"/>
      <c r="Y70" s="10"/>
      <c r="Z70" s="10"/>
      <c r="AA70" s="10"/>
      <c r="AB70" s="10"/>
      <c r="AC70" s="10"/>
      <c r="AD70" s="10"/>
      <c r="AE70" s="10"/>
      <c r="AF70" s="10"/>
      <c r="AG70" s="10"/>
      <c r="AH70" s="10"/>
      <c r="AI70" s="10"/>
      <c r="AJ70" s="10"/>
      <c r="AK70" s="10"/>
      <c r="AL70" s="10"/>
      <c r="AM70" s="10"/>
      <c r="AN70" s="1"/>
      <c r="AO70" s="1"/>
    </row>
    <row r="71" spans="1:41" x14ac:dyDescent="0.2">
      <c r="A71" s="1"/>
      <c r="B71" s="50"/>
      <c r="C71" s="43" t="s">
        <v>7</v>
      </c>
      <c r="D71" s="62">
        <v>0.23365021923365006</v>
      </c>
      <c r="E71" s="33">
        <v>0.3669391026989724</v>
      </c>
      <c r="F71" s="33">
        <v>0.38419215976704846</v>
      </c>
      <c r="G71" s="33">
        <v>6.1711537328631664E-3</v>
      </c>
      <c r="H71" s="99">
        <v>5.7817089284061168E-5</v>
      </c>
      <c r="I71" s="99">
        <v>1.7896366865000884E-4</v>
      </c>
      <c r="J71" s="99">
        <v>5.0942157663078696E-3</v>
      </c>
      <c r="K71" s="99">
        <v>3.5576445637629079E-3</v>
      </c>
      <c r="L71" s="99">
        <v>1.4332242074345877E-4</v>
      </c>
      <c r="M71" s="99">
        <v>1.5401058717588345E-5</v>
      </c>
      <c r="N71" s="99"/>
      <c r="O71" s="99"/>
      <c r="P71" s="99"/>
      <c r="Q71" s="68"/>
      <c r="R71" s="112"/>
      <c r="S71" s="10"/>
      <c r="T71" s="10"/>
      <c r="U71" s="10"/>
      <c r="V71" s="10"/>
      <c r="W71" s="10"/>
      <c r="X71" s="10"/>
      <c r="Y71" s="10"/>
      <c r="Z71" s="10"/>
      <c r="AA71" s="10"/>
      <c r="AB71" s="10"/>
      <c r="AC71" s="10"/>
      <c r="AD71" s="10"/>
      <c r="AE71" s="10"/>
      <c r="AF71" s="10"/>
      <c r="AG71" s="10"/>
      <c r="AH71" s="10"/>
      <c r="AI71" s="10"/>
      <c r="AJ71" s="10"/>
      <c r="AK71" s="10"/>
      <c r="AL71" s="10"/>
      <c r="AM71" s="10"/>
      <c r="AN71" s="1"/>
      <c r="AO71" s="1"/>
    </row>
    <row r="72" spans="1:41" x14ac:dyDescent="0.2">
      <c r="A72" s="1"/>
      <c r="B72" s="50"/>
      <c r="C72" s="43" t="s">
        <v>8</v>
      </c>
      <c r="D72" s="62">
        <v>0.23269523349355362</v>
      </c>
      <c r="E72" s="33">
        <v>0.37071629815658524</v>
      </c>
      <c r="F72" s="33">
        <v>0.37831495190225006</v>
      </c>
      <c r="G72" s="33">
        <v>8.9527641978776155E-3</v>
      </c>
      <c r="H72" s="99">
        <v>5.4470789536336766E-5</v>
      </c>
      <c r="I72" s="99">
        <v>1.9054079010629035E-4</v>
      </c>
      <c r="J72" s="99">
        <v>5.2914542391453365E-3</v>
      </c>
      <c r="K72" s="99">
        <v>3.4222460929510434E-3</v>
      </c>
      <c r="L72" s="99">
        <v>1.51778425151517E-4</v>
      </c>
      <c r="M72" s="99">
        <v>1.55753082413406E-5</v>
      </c>
      <c r="N72" s="99">
        <v>1.9768660460163067E-4</v>
      </c>
      <c r="O72" s="99"/>
      <c r="P72" s="99"/>
      <c r="Q72" s="68"/>
      <c r="R72" s="112"/>
      <c r="S72" s="10"/>
      <c r="T72" s="10"/>
      <c r="U72" s="10"/>
      <c r="V72" s="10"/>
      <c r="W72" s="10"/>
      <c r="X72" s="10"/>
      <c r="Y72" s="10"/>
      <c r="Z72" s="10"/>
      <c r="AA72" s="10"/>
      <c r="AB72" s="10"/>
      <c r="AC72" s="10"/>
      <c r="AD72" s="10"/>
      <c r="AE72" s="10"/>
      <c r="AF72" s="10"/>
      <c r="AG72" s="10"/>
      <c r="AH72" s="10"/>
      <c r="AI72" s="10"/>
      <c r="AJ72" s="10"/>
      <c r="AK72" s="10"/>
      <c r="AL72" s="10"/>
      <c r="AM72" s="10"/>
      <c r="AN72" s="1"/>
      <c r="AO72" s="1"/>
    </row>
    <row r="73" spans="1:41" x14ac:dyDescent="0.2">
      <c r="A73" s="1"/>
      <c r="B73" s="88"/>
      <c r="C73" s="43" t="s">
        <v>9</v>
      </c>
      <c r="D73" s="62">
        <v>0.22098843242632787</v>
      </c>
      <c r="E73" s="33">
        <v>0.37380000945099445</v>
      </c>
      <c r="F73" s="33">
        <v>0.38642391087951056</v>
      </c>
      <c r="G73" s="33">
        <v>9.2397544993301564E-3</v>
      </c>
      <c r="H73" s="99">
        <v>5.2031648207373245E-5</v>
      </c>
      <c r="I73" s="99">
        <v>2.0833983728935925E-4</v>
      </c>
      <c r="J73" s="99">
        <v>5.5854268394936249E-3</v>
      </c>
      <c r="K73" s="99">
        <v>3.1993066313738554E-3</v>
      </c>
      <c r="L73" s="99">
        <v>1.521712465605801E-4</v>
      </c>
      <c r="M73" s="99">
        <v>1.1301956372913041E-5</v>
      </c>
      <c r="N73" s="99">
        <v>3.3931458453923078E-4</v>
      </c>
      <c r="O73" s="99"/>
      <c r="P73" s="99"/>
      <c r="Q73" s="68"/>
      <c r="R73" s="112"/>
      <c r="S73" s="10"/>
      <c r="T73" s="10"/>
      <c r="U73" s="10"/>
      <c r="V73" s="10"/>
      <c r="W73" s="10"/>
      <c r="X73" s="10"/>
      <c r="Y73" s="10"/>
      <c r="Z73" s="10"/>
      <c r="AA73" s="10"/>
      <c r="AB73" s="10"/>
      <c r="AC73" s="10"/>
      <c r="AD73" s="10"/>
      <c r="AE73" s="10"/>
      <c r="AF73" s="10"/>
      <c r="AG73" s="10"/>
      <c r="AH73" s="10"/>
      <c r="AI73" s="10"/>
      <c r="AJ73" s="10"/>
      <c r="AK73" s="10"/>
      <c r="AL73" s="10"/>
      <c r="AM73" s="10"/>
      <c r="AN73" s="1"/>
      <c r="AO73" s="1"/>
    </row>
    <row r="74" spans="1:41" x14ac:dyDescent="0.2">
      <c r="A74" s="1"/>
      <c r="B74" s="50"/>
      <c r="C74" s="43" t="s">
        <v>10</v>
      </c>
      <c r="D74" s="62">
        <v>0.21382131868024259</v>
      </c>
      <c r="E74" s="33">
        <v>0.37944994928072923</v>
      </c>
      <c r="F74" s="33">
        <v>0.38697020611682509</v>
      </c>
      <c r="G74" s="33">
        <v>9.0649945433075325E-3</v>
      </c>
      <c r="H74" s="99">
        <v>5.3858488403244874E-5</v>
      </c>
      <c r="I74" s="99">
        <v>2.2587634758335922E-4</v>
      </c>
      <c r="J74" s="99">
        <v>6.6235108377100758E-3</v>
      </c>
      <c r="K74" s="99">
        <v>3.0410331054652761E-3</v>
      </c>
      <c r="L74" s="99">
        <v>1.5789246318698657E-4</v>
      </c>
      <c r="M74" s="99">
        <v>9.5324758235831626E-6</v>
      </c>
      <c r="N74" s="99">
        <v>5.818276607230669E-4</v>
      </c>
      <c r="O74" s="99"/>
      <c r="P74" s="99"/>
      <c r="Q74" s="68"/>
      <c r="R74" s="112"/>
      <c r="S74" s="10"/>
      <c r="T74" s="10"/>
      <c r="U74" s="10"/>
      <c r="V74" s="10"/>
      <c r="W74" s="10"/>
      <c r="X74" s="10"/>
      <c r="Y74" s="10"/>
      <c r="Z74" s="10"/>
      <c r="AA74" s="10"/>
      <c r="AB74" s="10"/>
      <c r="AC74" s="10"/>
      <c r="AD74" s="10"/>
      <c r="AE74" s="10"/>
      <c r="AF74" s="10"/>
      <c r="AG74" s="10"/>
      <c r="AH74" s="10"/>
      <c r="AI74" s="10"/>
      <c r="AJ74" s="10"/>
      <c r="AK74" s="10"/>
      <c r="AL74" s="10"/>
      <c r="AM74" s="10"/>
      <c r="AN74" s="1"/>
      <c r="AO74" s="1"/>
    </row>
    <row r="75" spans="1:41" ht="13.5" thickBot="1" x14ac:dyDescent="0.25">
      <c r="A75" s="1"/>
      <c r="B75" s="51"/>
      <c r="C75" s="45" t="s">
        <v>11</v>
      </c>
      <c r="D75" s="64">
        <v>0.21783082521238548</v>
      </c>
      <c r="E75" s="65">
        <v>0.37496195798555609</v>
      </c>
      <c r="F75" s="65">
        <v>0.38488400846630022</v>
      </c>
      <c r="G75" s="65">
        <v>9.6293789628727269E-3</v>
      </c>
      <c r="H75" s="101">
        <v>5.5744943259550953E-5</v>
      </c>
      <c r="I75" s="101">
        <v>2.4470297306504929E-4</v>
      </c>
      <c r="J75" s="101">
        <v>7.0273706826143693E-3</v>
      </c>
      <c r="K75" s="101">
        <v>2.9595958199998742E-3</v>
      </c>
      <c r="L75" s="101">
        <v>1.6537525623549877E-4</v>
      </c>
      <c r="M75" s="101">
        <v>9.2556046806987556E-6</v>
      </c>
      <c r="N75" s="101">
        <v>2.2317840930304073E-3</v>
      </c>
      <c r="O75" s="101"/>
      <c r="P75" s="101"/>
      <c r="Q75" s="69"/>
      <c r="R75" s="112"/>
      <c r="S75" s="10"/>
      <c r="T75" s="10"/>
      <c r="U75" s="10"/>
      <c r="V75" s="10"/>
      <c r="W75" s="10"/>
      <c r="X75" s="10"/>
      <c r="Y75" s="10"/>
      <c r="Z75" s="10"/>
      <c r="AA75" s="10"/>
      <c r="AB75" s="10"/>
      <c r="AC75" s="10"/>
      <c r="AD75" s="10"/>
      <c r="AE75" s="10"/>
      <c r="AF75" s="10"/>
      <c r="AG75" s="10"/>
      <c r="AH75" s="10"/>
      <c r="AI75" s="10"/>
      <c r="AJ75" s="10"/>
      <c r="AK75" s="10"/>
      <c r="AL75" s="10"/>
      <c r="AM75" s="10"/>
      <c r="AN75" s="1"/>
      <c r="AO75" s="1"/>
    </row>
    <row r="76" spans="1:41" x14ac:dyDescent="0.2">
      <c r="A76" s="1"/>
      <c r="B76" s="52">
        <v>2014</v>
      </c>
      <c r="C76" s="41" t="s">
        <v>1</v>
      </c>
      <c r="D76" s="86">
        <v>0.21779413514739021</v>
      </c>
      <c r="E76" s="66">
        <v>0.37096872399759162</v>
      </c>
      <c r="F76" s="66">
        <v>0.38670842540647332</v>
      </c>
      <c r="G76" s="66">
        <v>1.15197550324321E-2</v>
      </c>
      <c r="H76" s="102">
        <v>5.1586132777073533E-5</v>
      </c>
      <c r="I76" s="102">
        <v>2.619841648066431E-4</v>
      </c>
      <c r="J76" s="102">
        <v>6.9959159058138763E-3</v>
      </c>
      <c r="K76" s="102">
        <v>3.0055215936180997E-3</v>
      </c>
      <c r="L76" s="102">
        <v>9.6217311341853452E-5</v>
      </c>
      <c r="M76" s="102">
        <v>9.9844127955626192E-6</v>
      </c>
      <c r="N76" s="102">
        <v>2.6177508949596679E-3</v>
      </c>
      <c r="O76" s="102">
        <v>0</v>
      </c>
      <c r="P76" s="102"/>
      <c r="Q76" s="122"/>
      <c r="R76" s="112"/>
      <c r="S76" s="10"/>
      <c r="T76" s="10"/>
      <c r="U76" s="10"/>
      <c r="V76" s="10"/>
      <c r="W76" s="10"/>
      <c r="X76" s="10"/>
      <c r="Y76" s="10"/>
      <c r="Z76" s="10"/>
      <c r="AA76" s="10"/>
      <c r="AB76" s="10"/>
      <c r="AC76" s="10"/>
      <c r="AD76" s="10"/>
      <c r="AE76" s="10"/>
      <c r="AF76" s="10"/>
      <c r="AG76" s="10"/>
      <c r="AH76" s="10"/>
      <c r="AI76" s="10"/>
      <c r="AJ76" s="10"/>
      <c r="AK76" s="10"/>
      <c r="AL76" s="10"/>
      <c r="AM76" s="10"/>
      <c r="AN76" s="1"/>
      <c r="AO76" s="1"/>
    </row>
    <row r="77" spans="1:41" x14ac:dyDescent="0.2">
      <c r="A77" s="1"/>
      <c r="B77" s="50"/>
      <c r="C77" s="43" t="s">
        <v>33</v>
      </c>
      <c r="D77" s="62">
        <v>0.21891447017468837</v>
      </c>
      <c r="E77" s="33">
        <v>0.37031058275514467</v>
      </c>
      <c r="F77" s="33">
        <v>0.38528853467504864</v>
      </c>
      <c r="G77" s="33">
        <v>1.2149667872437325E-2</v>
      </c>
      <c r="H77" s="99">
        <v>5.4142213403517044E-5</v>
      </c>
      <c r="I77" s="99">
        <v>2.6700387724632531E-4</v>
      </c>
      <c r="J77" s="99">
        <v>7.0784477996427737E-3</v>
      </c>
      <c r="K77" s="99">
        <v>3.0587764161518808E-3</v>
      </c>
      <c r="L77" s="99">
        <v>8.6127501895085236E-5</v>
      </c>
      <c r="M77" s="99">
        <v>1.1078462455974427E-5</v>
      </c>
      <c r="N77" s="99">
        <v>2.7811682518854401E-3</v>
      </c>
      <c r="O77" s="99">
        <v>0</v>
      </c>
      <c r="P77" s="99"/>
      <c r="Q77" s="68"/>
      <c r="R77" s="112"/>
      <c r="S77" s="10"/>
      <c r="T77" s="10"/>
      <c r="U77" s="10"/>
      <c r="V77" s="10"/>
      <c r="W77" s="10"/>
      <c r="X77" s="10"/>
      <c r="Y77" s="10"/>
      <c r="Z77" s="10"/>
      <c r="AA77" s="10"/>
      <c r="AB77" s="10"/>
      <c r="AC77" s="10"/>
      <c r="AD77" s="10"/>
      <c r="AE77" s="10"/>
      <c r="AF77" s="10"/>
      <c r="AG77" s="10"/>
      <c r="AH77" s="10"/>
      <c r="AI77" s="10"/>
      <c r="AJ77" s="10"/>
      <c r="AK77" s="10"/>
      <c r="AL77" s="10"/>
      <c r="AM77" s="10"/>
      <c r="AN77" s="1"/>
      <c r="AO77" s="1"/>
    </row>
    <row r="78" spans="1:41" x14ac:dyDescent="0.2">
      <c r="A78" s="1"/>
      <c r="B78" s="50"/>
      <c r="C78" s="43" t="s">
        <v>2</v>
      </c>
      <c r="D78" s="62">
        <v>0.22527440735801249</v>
      </c>
      <c r="E78" s="33">
        <v>0.36517476374542407</v>
      </c>
      <c r="F78" s="33">
        <v>0.38319988983700004</v>
      </c>
      <c r="G78" s="33">
        <v>1.2397674954298778E-2</v>
      </c>
      <c r="H78" s="99">
        <v>5.7102839434479755E-5</v>
      </c>
      <c r="I78" s="99">
        <v>2.7081737492856879E-4</v>
      </c>
      <c r="J78" s="99">
        <v>7.3368305313217079E-3</v>
      </c>
      <c r="K78" s="99">
        <v>3.1922003248460941E-3</v>
      </c>
      <c r="L78" s="99">
        <v>8.20748038774344E-5</v>
      </c>
      <c r="M78" s="99">
        <v>5.0112373839993296E-6</v>
      </c>
      <c r="N78" s="99">
        <v>3.0092269934723368E-3</v>
      </c>
      <c r="O78" s="99">
        <v>0</v>
      </c>
      <c r="P78" s="99"/>
      <c r="Q78" s="68"/>
      <c r="R78" s="112"/>
      <c r="S78" s="10"/>
      <c r="T78" s="10"/>
      <c r="U78" s="10"/>
      <c r="V78" s="10"/>
      <c r="W78" s="10"/>
      <c r="X78" s="10"/>
      <c r="Y78" s="10"/>
      <c r="Z78" s="10"/>
      <c r="AA78" s="10"/>
      <c r="AB78" s="10"/>
      <c r="AC78" s="10"/>
      <c r="AD78" s="10"/>
      <c r="AE78" s="10"/>
      <c r="AF78" s="10"/>
      <c r="AG78" s="10"/>
      <c r="AH78" s="10"/>
      <c r="AI78" s="10"/>
      <c r="AJ78" s="10"/>
      <c r="AK78" s="10"/>
      <c r="AL78" s="10"/>
      <c r="AM78" s="10"/>
      <c r="AN78" s="1"/>
      <c r="AO78" s="1"/>
    </row>
    <row r="79" spans="1:41" x14ac:dyDescent="0.2">
      <c r="A79" s="1"/>
      <c r="B79" s="88"/>
      <c r="C79" s="43" t="s">
        <v>3</v>
      </c>
      <c r="D79" s="62">
        <v>0.2213701700663237</v>
      </c>
      <c r="E79" s="33">
        <v>0.36832086755120208</v>
      </c>
      <c r="F79" s="33">
        <v>0.38272495238321713</v>
      </c>
      <c r="G79" s="33">
        <v>1.2949865952763142E-2</v>
      </c>
      <c r="H79" s="99">
        <v>4.8586590007064301E-5</v>
      </c>
      <c r="I79" s="99">
        <v>2.7885965391378457E-4</v>
      </c>
      <c r="J79" s="99">
        <v>7.4709580715263896E-3</v>
      </c>
      <c r="K79" s="99">
        <v>3.3069675522413838E-3</v>
      </c>
      <c r="L79" s="99">
        <v>8.1305552467807432E-5</v>
      </c>
      <c r="M79" s="99">
        <v>3.5499005022767053E-6</v>
      </c>
      <c r="N79" s="99">
        <v>3.1457250836439961E-3</v>
      </c>
      <c r="O79" s="99">
        <v>2.9819164219124322E-4</v>
      </c>
      <c r="P79" s="99"/>
      <c r="Q79" s="68"/>
      <c r="R79" s="112"/>
      <c r="S79" s="10"/>
      <c r="T79" s="10"/>
      <c r="U79" s="10"/>
      <c r="V79" s="10"/>
      <c r="W79" s="10"/>
      <c r="X79" s="10"/>
      <c r="Y79" s="10"/>
      <c r="Z79" s="10"/>
      <c r="AA79" s="10"/>
      <c r="AB79" s="10"/>
      <c r="AC79" s="10"/>
      <c r="AD79" s="10"/>
      <c r="AE79" s="10"/>
      <c r="AF79" s="10"/>
      <c r="AG79" s="10"/>
      <c r="AH79" s="10"/>
      <c r="AI79" s="10"/>
      <c r="AJ79" s="10"/>
      <c r="AK79" s="10"/>
      <c r="AL79" s="10"/>
      <c r="AM79" s="10"/>
      <c r="AN79" s="1"/>
      <c r="AO79" s="1"/>
    </row>
    <row r="80" spans="1:41" x14ac:dyDescent="0.2">
      <c r="A80" s="1"/>
      <c r="B80" s="50"/>
      <c r="C80" s="43" t="s">
        <v>4</v>
      </c>
      <c r="D80" s="62">
        <v>0.22216563125281594</v>
      </c>
      <c r="E80" s="33">
        <v>0.36555868472841829</v>
      </c>
      <c r="F80" s="33">
        <v>0.38391104207354781</v>
      </c>
      <c r="G80" s="33">
        <v>1.3053750008708769E-2</v>
      </c>
      <c r="H80" s="99">
        <v>4.8811848234133083E-5</v>
      </c>
      <c r="I80" s="99">
        <v>2.8560487732090826E-4</v>
      </c>
      <c r="J80" s="99">
        <v>7.7219318088221989E-3</v>
      </c>
      <c r="K80" s="99">
        <v>3.4484160277422266E-3</v>
      </c>
      <c r="L80" s="99">
        <v>8.5057423805538388E-5</v>
      </c>
      <c r="M80" s="99"/>
      <c r="N80" s="99">
        <v>3.4587596943557648E-3</v>
      </c>
      <c r="O80" s="99">
        <v>2.6231025622843672E-4</v>
      </c>
      <c r="P80" s="99"/>
      <c r="Q80" s="68"/>
      <c r="R80" s="112"/>
      <c r="S80" s="10"/>
      <c r="T80" s="10"/>
      <c r="U80" s="10"/>
      <c r="V80" s="10"/>
      <c r="W80" s="10"/>
      <c r="X80" s="10"/>
      <c r="Y80" s="10"/>
      <c r="Z80" s="10"/>
      <c r="AA80" s="10"/>
      <c r="AB80" s="10"/>
      <c r="AC80" s="10"/>
      <c r="AD80" s="10"/>
      <c r="AE80" s="10"/>
      <c r="AF80" s="10"/>
      <c r="AG80" s="10"/>
      <c r="AH80" s="10"/>
      <c r="AI80" s="10"/>
      <c r="AJ80" s="10"/>
      <c r="AK80" s="10"/>
      <c r="AL80" s="10"/>
      <c r="AM80" s="10"/>
      <c r="AN80" s="1"/>
      <c r="AO80" s="1"/>
    </row>
    <row r="81" spans="1:41" x14ac:dyDescent="0.2">
      <c r="A81" s="1"/>
      <c r="B81" s="50"/>
      <c r="C81" s="43" t="s">
        <v>5</v>
      </c>
      <c r="D81" s="62">
        <v>0.22094692179922693</v>
      </c>
      <c r="E81" s="33">
        <v>0.36637636743581026</v>
      </c>
      <c r="F81" s="33">
        <v>0.38307886675014491</v>
      </c>
      <c r="G81" s="33">
        <v>1.3780803151218567E-2</v>
      </c>
      <c r="H81" s="99">
        <v>4.4384204051263456E-5</v>
      </c>
      <c r="I81" s="99">
        <v>2.925419813793498E-4</v>
      </c>
      <c r="J81" s="99">
        <v>8.0260508313413949E-3</v>
      </c>
      <c r="K81" s="99">
        <v>3.5289936281916821E-3</v>
      </c>
      <c r="L81" s="99">
        <v>8.7013584220075802E-5</v>
      </c>
      <c r="M81" s="99"/>
      <c r="N81" s="99">
        <v>3.6292325924038894E-3</v>
      </c>
      <c r="O81" s="99">
        <v>2.0882404201168217E-4</v>
      </c>
      <c r="P81" s="99"/>
      <c r="Q81" s="68"/>
      <c r="R81" s="112"/>
      <c r="S81" s="10"/>
      <c r="T81" s="10"/>
      <c r="U81" s="10"/>
      <c r="V81" s="10"/>
      <c r="W81" s="10"/>
      <c r="X81" s="10"/>
      <c r="Y81" s="10"/>
      <c r="Z81" s="10"/>
      <c r="AA81" s="10"/>
      <c r="AB81" s="10"/>
      <c r="AC81" s="10"/>
      <c r="AD81" s="10"/>
      <c r="AE81" s="10"/>
      <c r="AF81" s="10"/>
      <c r="AG81" s="10"/>
      <c r="AH81" s="10"/>
      <c r="AI81" s="10"/>
      <c r="AJ81" s="10"/>
      <c r="AK81" s="10"/>
      <c r="AL81" s="10"/>
      <c r="AM81" s="10"/>
      <c r="AN81" s="1"/>
      <c r="AO81" s="1"/>
    </row>
    <row r="82" spans="1:41" x14ac:dyDescent="0.2">
      <c r="A82" s="1"/>
      <c r="B82" s="88"/>
      <c r="C82" s="43" t="s">
        <v>6</v>
      </c>
      <c r="D82" s="62">
        <v>0.22059370898919664</v>
      </c>
      <c r="E82" s="33">
        <v>0.36503080712121527</v>
      </c>
      <c r="F82" s="33">
        <v>0.38358975265412931</v>
      </c>
      <c r="G82" s="33">
        <v>1.458134856948853E-2</v>
      </c>
      <c r="H82" s="99">
        <v>4.4786604424814047E-5</v>
      </c>
      <c r="I82" s="99">
        <v>3.0039899783888623E-4</v>
      </c>
      <c r="J82" s="99">
        <v>8.2011146527680469E-3</v>
      </c>
      <c r="K82" s="99">
        <v>3.6883839430502247E-3</v>
      </c>
      <c r="L82" s="99">
        <v>9.5678532427081306E-5</v>
      </c>
      <c r="M82" s="99"/>
      <c r="N82" s="99">
        <v>3.6578146305924872E-3</v>
      </c>
      <c r="O82" s="99">
        <v>2.1620530486869243E-4</v>
      </c>
      <c r="P82" s="99"/>
      <c r="Q82" s="68"/>
      <c r="R82" s="112"/>
      <c r="S82" s="10"/>
      <c r="T82" s="10"/>
      <c r="U82" s="10"/>
      <c r="V82" s="10"/>
      <c r="W82" s="10"/>
      <c r="X82" s="10"/>
      <c r="Y82" s="10"/>
      <c r="Z82" s="10"/>
      <c r="AA82" s="10"/>
      <c r="AB82" s="10"/>
      <c r="AC82" s="10"/>
      <c r="AD82" s="10"/>
      <c r="AE82" s="10"/>
      <c r="AF82" s="10"/>
      <c r="AG82" s="10"/>
      <c r="AH82" s="10"/>
      <c r="AI82" s="10"/>
      <c r="AJ82" s="10"/>
      <c r="AK82" s="10"/>
      <c r="AL82" s="10"/>
      <c r="AM82" s="10"/>
      <c r="AN82" s="1"/>
      <c r="AO82" s="1"/>
    </row>
    <row r="83" spans="1:41" x14ac:dyDescent="0.2">
      <c r="A83" s="1"/>
      <c r="B83" s="50"/>
      <c r="C83" s="43" t="s">
        <v>7</v>
      </c>
      <c r="D83" s="62">
        <v>0.21990640833857564</v>
      </c>
      <c r="E83" s="33">
        <v>0.37086445050800432</v>
      </c>
      <c r="F83" s="33">
        <v>0.37706991302998155</v>
      </c>
      <c r="G83" s="33">
        <v>1.5251172472535339E-2</v>
      </c>
      <c r="H83" s="99">
        <v>4.5992052469396445E-5</v>
      </c>
      <c r="I83" s="99">
        <v>3.12373516442332E-4</v>
      </c>
      <c r="J83" s="99">
        <v>8.4845809262210393E-3</v>
      </c>
      <c r="K83" s="99">
        <v>3.9527613983420164E-3</v>
      </c>
      <c r="L83" s="99">
        <v>1.1597619257348746E-4</v>
      </c>
      <c r="M83" s="99"/>
      <c r="N83" s="99">
        <v>3.757186907803604E-3</v>
      </c>
      <c r="O83" s="99">
        <v>2.3918465705129622E-4</v>
      </c>
      <c r="P83" s="99"/>
      <c r="Q83" s="68"/>
      <c r="R83" s="112"/>
      <c r="S83" s="10"/>
      <c r="T83" s="10"/>
      <c r="U83" s="10"/>
      <c r="V83" s="10"/>
      <c r="W83" s="10"/>
      <c r="X83" s="10"/>
      <c r="Y83" s="10"/>
      <c r="Z83" s="10"/>
      <c r="AA83" s="10"/>
      <c r="AB83" s="10"/>
      <c r="AC83" s="10"/>
      <c r="AD83" s="10"/>
      <c r="AE83" s="10"/>
      <c r="AF83" s="10"/>
      <c r="AG83" s="10"/>
      <c r="AH83" s="10"/>
      <c r="AI83" s="10"/>
      <c r="AJ83" s="10"/>
      <c r="AK83" s="10"/>
      <c r="AL83" s="10"/>
      <c r="AM83" s="10"/>
      <c r="AN83" s="1"/>
      <c r="AO83" s="1"/>
    </row>
    <row r="84" spans="1:41" x14ac:dyDescent="0.2">
      <c r="A84" s="1"/>
      <c r="B84" s="50"/>
      <c r="C84" s="43" t="s">
        <v>8</v>
      </c>
      <c r="D84" s="62">
        <v>0.21792678252984263</v>
      </c>
      <c r="E84" s="33">
        <v>0.37394384489697124</v>
      </c>
      <c r="F84" s="33">
        <v>0.37541633374255384</v>
      </c>
      <c r="G84" s="33">
        <v>1.5415592210800766E-2</v>
      </c>
      <c r="H84" s="99">
        <v>4.4082844240776581E-5</v>
      </c>
      <c r="I84" s="99">
        <v>3.1954622434355619E-4</v>
      </c>
      <c r="J84" s="99">
        <v>8.725966200860847E-3</v>
      </c>
      <c r="K84" s="99">
        <v>4.1004443054604286E-3</v>
      </c>
      <c r="L84" s="99">
        <v>1.3868906672789236E-4</v>
      </c>
      <c r="M84" s="99"/>
      <c r="N84" s="99">
        <v>3.7321589048585602E-3</v>
      </c>
      <c r="O84" s="99">
        <v>2.3655907333944865E-4</v>
      </c>
      <c r="P84" s="99"/>
      <c r="Q84" s="68"/>
      <c r="R84" s="112"/>
      <c r="S84" s="10"/>
      <c r="T84" s="10"/>
      <c r="U84" s="10"/>
      <c r="V84" s="10"/>
      <c r="W84" s="10"/>
      <c r="X84" s="10"/>
      <c r="Y84" s="10"/>
      <c r="Z84" s="10"/>
      <c r="AA84" s="10"/>
      <c r="AB84" s="10"/>
      <c r="AC84" s="10"/>
      <c r="AD84" s="10"/>
      <c r="AE84" s="10"/>
      <c r="AF84" s="10"/>
      <c r="AG84" s="10"/>
      <c r="AH84" s="10"/>
      <c r="AI84" s="10"/>
      <c r="AJ84" s="10"/>
      <c r="AK84" s="10"/>
      <c r="AL84" s="10"/>
      <c r="AM84" s="10"/>
      <c r="AN84" s="1"/>
      <c r="AO84" s="1"/>
    </row>
    <row r="85" spans="1:41" x14ac:dyDescent="0.2">
      <c r="A85" s="1"/>
      <c r="B85" s="88"/>
      <c r="C85" s="43" t="s">
        <v>9</v>
      </c>
      <c r="D85" s="62">
        <v>0.2144174920446785</v>
      </c>
      <c r="E85" s="33">
        <v>0.36751292951047482</v>
      </c>
      <c r="F85" s="33">
        <v>0.38461044171801356</v>
      </c>
      <c r="G85" s="33">
        <v>1.5475235169751696E-2</v>
      </c>
      <c r="H85" s="99">
        <v>4.519412205946473E-5</v>
      </c>
      <c r="I85" s="99">
        <v>3.3319759101369851E-4</v>
      </c>
      <c r="J85" s="99">
        <v>9.0441464996258176E-3</v>
      </c>
      <c r="K85" s="99">
        <v>4.2591533910750767E-3</v>
      </c>
      <c r="L85" s="99">
        <v>1.5765594316882774E-4</v>
      </c>
      <c r="M85" s="99"/>
      <c r="N85" s="99">
        <v>3.9254323160220796E-3</v>
      </c>
      <c r="O85" s="99">
        <v>2.1912169411649745E-4</v>
      </c>
      <c r="P85" s="99"/>
      <c r="Q85" s="68"/>
      <c r="R85" s="112"/>
      <c r="S85" s="10"/>
      <c r="T85" s="10"/>
      <c r="U85" s="10"/>
      <c r="V85" s="10"/>
      <c r="W85" s="10"/>
      <c r="X85" s="10"/>
      <c r="Y85" s="10"/>
      <c r="Z85" s="10"/>
      <c r="AA85" s="10"/>
      <c r="AB85" s="10"/>
      <c r="AC85" s="10"/>
      <c r="AD85" s="10"/>
      <c r="AE85" s="10"/>
      <c r="AF85" s="10"/>
      <c r="AG85" s="10"/>
      <c r="AH85" s="10"/>
      <c r="AI85" s="10"/>
      <c r="AJ85" s="10"/>
      <c r="AK85" s="10"/>
      <c r="AL85" s="10"/>
      <c r="AM85" s="10"/>
      <c r="AN85" s="1"/>
      <c r="AO85" s="1"/>
    </row>
    <row r="86" spans="1:41" x14ac:dyDescent="0.2">
      <c r="A86" s="1"/>
      <c r="B86" s="50"/>
      <c r="C86" s="43" t="s">
        <v>10</v>
      </c>
      <c r="D86" s="62">
        <v>0.21447078637697453</v>
      </c>
      <c r="E86" s="33">
        <v>0.3661016798966088</v>
      </c>
      <c r="F86" s="33">
        <v>0.385047903359995</v>
      </c>
      <c r="G86" s="33">
        <v>1.5582113797885485E-2</v>
      </c>
      <c r="H86" s="99">
        <v>4.3252211894428455E-5</v>
      </c>
      <c r="I86" s="99">
        <v>3.390868133305598E-4</v>
      </c>
      <c r="J86" s="99">
        <v>9.5254442761049246E-3</v>
      </c>
      <c r="K86" s="99">
        <v>4.4278684265959519E-3</v>
      </c>
      <c r="L86" s="99">
        <v>1.7134192663249246E-4</v>
      </c>
      <c r="M86" s="99"/>
      <c r="N86" s="99">
        <v>4.0958879604529146E-3</v>
      </c>
      <c r="O86" s="99">
        <v>1.9463495352492805E-4</v>
      </c>
      <c r="P86" s="99"/>
      <c r="Q86" s="68"/>
      <c r="R86" s="112"/>
      <c r="S86" s="10"/>
      <c r="T86" s="10"/>
      <c r="U86" s="10"/>
      <c r="V86" s="10"/>
      <c r="W86" s="10"/>
      <c r="X86" s="10"/>
      <c r="Y86" s="10"/>
      <c r="Z86" s="10"/>
      <c r="AA86" s="10"/>
      <c r="AB86" s="10"/>
      <c r="AC86" s="10"/>
      <c r="AD86" s="10"/>
      <c r="AE86" s="10"/>
      <c r="AF86" s="10"/>
      <c r="AG86" s="10"/>
      <c r="AH86" s="10"/>
      <c r="AI86" s="10"/>
      <c r="AJ86" s="10"/>
      <c r="AK86" s="10"/>
      <c r="AL86" s="10"/>
      <c r="AM86" s="10"/>
      <c r="AN86" s="1"/>
      <c r="AO86" s="1"/>
    </row>
    <row r="87" spans="1:41" ht="13.5" thickBot="1" x14ac:dyDescent="0.25">
      <c r="A87" s="1"/>
      <c r="B87" s="51"/>
      <c r="C87" s="45" t="s">
        <v>11</v>
      </c>
      <c r="D87" s="64">
        <v>0.2272064132514901</v>
      </c>
      <c r="E87" s="65">
        <v>0.35616605881629093</v>
      </c>
      <c r="F87" s="65">
        <v>0.38308834216935483</v>
      </c>
      <c r="G87" s="65">
        <v>1.4332757984787454E-2</v>
      </c>
      <c r="H87" s="101">
        <v>4.121496653944361E-5</v>
      </c>
      <c r="I87" s="101">
        <v>3.4145924122739858E-4</v>
      </c>
      <c r="J87" s="101">
        <v>9.6887687273671339E-3</v>
      </c>
      <c r="K87" s="101">
        <v>4.450245131925476E-3</v>
      </c>
      <c r="L87" s="101">
        <v>1.6650677568137926E-4</v>
      </c>
      <c r="M87" s="101"/>
      <c r="N87" s="101">
        <v>4.3729670696640195E-3</v>
      </c>
      <c r="O87" s="101">
        <v>1.4526586567180944E-4</v>
      </c>
      <c r="P87" s="101"/>
      <c r="Q87" s="69"/>
      <c r="R87" s="112"/>
      <c r="S87" s="10"/>
      <c r="T87" s="10"/>
      <c r="U87" s="10"/>
      <c r="V87" s="10"/>
      <c r="W87" s="10"/>
      <c r="X87" s="10"/>
      <c r="Y87" s="10"/>
      <c r="Z87" s="10"/>
      <c r="AA87" s="10"/>
      <c r="AB87" s="10"/>
      <c r="AC87" s="10"/>
      <c r="AD87" s="10"/>
      <c r="AE87" s="10"/>
      <c r="AF87" s="10"/>
      <c r="AG87" s="10"/>
      <c r="AH87" s="10"/>
      <c r="AI87" s="10"/>
      <c r="AJ87" s="10"/>
      <c r="AK87" s="10"/>
      <c r="AL87" s="10"/>
      <c r="AM87" s="10"/>
      <c r="AN87" s="1"/>
      <c r="AO87" s="1"/>
    </row>
    <row r="88" spans="1:41" x14ac:dyDescent="0.2">
      <c r="A88" s="1"/>
      <c r="B88" s="52">
        <v>2015</v>
      </c>
      <c r="C88" s="41" t="s">
        <v>1</v>
      </c>
      <c r="D88" s="86">
        <v>0.23086553429481524</v>
      </c>
      <c r="E88" s="66">
        <v>0.35240355906152754</v>
      </c>
      <c r="F88" s="66">
        <v>0.38826811006768919</v>
      </c>
      <c r="G88" s="66">
        <v>8.8154350939330991E-3</v>
      </c>
      <c r="H88" s="102">
        <v>3.9905852592341194E-5</v>
      </c>
      <c r="I88" s="102">
        <v>3.4783545799271364E-4</v>
      </c>
      <c r="J88" s="102">
        <v>1.0206988067981161E-2</v>
      </c>
      <c r="K88" s="102">
        <v>4.6028550547223259E-3</v>
      </c>
      <c r="L88" s="102">
        <v>1.9838909574478194E-4</v>
      </c>
      <c r="M88" s="102"/>
      <c r="N88" s="102">
        <v>4.1473371373534533E-3</v>
      </c>
      <c r="O88" s="102">
        <v>1.0405081564817852E-4</v>
      </c>
      <c r="P88" s="102"/>
      <c r="Q88" s="122"/>
      <c r="R88" s="112"/>
      <c r="S88" s="10"/>
      <c r="T88" s="10"/>
      <c r="U88" s="10"/>
      <c r="V88" s="10"/>
      <c r="W88" s="10"/>
      <c r="X88" s="10"/>
      <c r="Y88" s="10"/>
      <c r="Z88" s="10"/>
      <c r="AA88" s="10"/>
      <c r="AB88" s="10"/>
      <c r="AC88" s="10"/>
      <c r="AD88" s="10"/>
      <c r="AE88" s="10"/>
      <c r="AF88" s="10"/>
      <c r="AG88" s="10"/>
      <c r="AH88" s="10"/>
      <c r="AI88" s="10"/>
      <c r="AJ88" s="10"/>
      <c r="AK88" s="10"/>
      <c r="AL88" s="10"/>
      <c r="AM88" s="10"/>
      <c r="AN88" s="1"/>
      <c r="AO88" s="1"/>
    </row>
    <row r="89" spans="1:41" x14ac:dyDescent="0.2">
      <c r="A89" s="1"/>
      <c r="B89" s="50"/>
      <c r="C89" s="43" t="s">
        <v>33</v>
      </c>
      <c r="D89" s="62">
        <v>0.22801790154323573</v>
      </c>
      <c r="E89" s="33">
        <v>0.35626695128049291</v>
      </c>
      <c r="F89" s="33">
        <v>0.38718095936949476</v>
      </c>
      <c r="G89" s="33">
        <v>8.3539098817199467E-3</v>
      </c>
      <c r="H89" s="99">
        <v>3.8305665856100393E-5</v>
      </c>
      <c r="I89" s="99">
        <v>3.6306360011642509E-4</v>
      </c>
      <c r="J89" s="99">
        <v>1.0386997100791082E-2</v>
      </c>
      <c r="K89" s="99">
        <v>4.8183701736315256E-3</v>
      </c>
      <c r="L89" s="99">
        <v>1.4012376306416028E-4</v>
      </c>
      <c r="M89" s="99"/>
      <c r="N89" s="99">
        <v>4.2970425569915276E-3</v>
      </c>
      <c r="O89" s="99">
        <v>1.3637506460580174E-4</v>
      </c>
      <c r="P89" s="99"/>
      <c r="Q89" s="68"/>
      <c r="R89" s="112"/>
      <c r="S89" s="10"/>
      <c r="T89" s="10"/>
      <c r="U89" s="10"/>
      <c r="V89" s="10"/>
      <c r="W89" s="10"/>
      <c r="X89" s="10"/>
      <c r="Y89" s="10"/>
      <c r="Z89" s="10"/>
      <c r="AA89" s="10"/>
      <c r="AB89" s="10"/>
      <c r="AC89" s="10"/>
      <c r="AD89" s="10"/>
      <c r="AE89" s="10"/>
      <c r="AF89" s="10"/>
      <c r="AG89" s="10"/>
      <c r="AH89" s="10"/>
      <c r="AI89" s="10"/>
      <c r="AJ89" s="10"/>
      <c r="AK89" s="10"/>
      <c r="AL89" s="10"/>
      <c r="AM89" s="10"/>
      <c r="AN89" s="1"/>
      <c r="AO89" s="1"/>
    </row>
    <row r="90" spans="1:41" x14ac:dyDescent="0.2">
      <c r="A90" s="1"/>
      <c r="B90" s="50"/>
      <c r="C90" s="43" t="s">
        <v>2</v>
      </c>
      <c r="D90" s="62">
        <v>0.22469876387651358</v>
      </c>
      <c r="E90" s="33">
        <v>0.35579677898326018</v>
      </c>
      <c r="F90" s="33">
        <v>0.3905287716763397</v>
      </c>
      <c r="G90" s="33">
        <v>8.572953425829883E-3</v>
      </c>
      <c r="H90" s="99">
        <v>3.1864524061651129E-5</v>
      </c>
      <c r="I90" s="99">
        <v>3.6557453302603463E-4</v>
      </c>
      <c r="J90" s="99">
        <v>1.0607924338978277E-2</v>
      </c>
      <c r="K90" s="99">
        <v>4.971796722448062E-3</v>
      </c>
      <c r="L90" s="99">
        <v>1.264848106510959E-4</v>
      </c>
      <c r="M90" s="99"/>
      <c r="N90" s="99">
        <v>4.1781881112233537E-3</v>
      </c>
      <c r="O90" s="99">
        <v>1.2089899766817697E-4</v>
      </c>
      <c r="P90" s="99"/>
      <c r="Q90" s="68"/>
      <c r="R90" s="112"/>
      <c r="S90" s="10"/>
      <c r="T90" s="10"/>
      <c r="U90" s="10"/>
      <c r="V90" s="10"/>
      <c r="W90" s="10"/>
      <c r="X90" s="10"/>
      <c r="Y90" s="10"/>
      <c r="Z90" s="10"/>
      <c r="AA90" s="10"/>
      <c r="AB90" s="10"/>
      <c r="AC90" s="10"/>
      <c r="AD90" s="10"/>
      <c r="AE90" s="10"/>
      <c r="AF90" s="10"/>
      <c r="AG90" s="10"/>
      <c r="AH90" s="10"/>
      <c r="AI90" s="10"/>
      <c r="AJ90" s="10"/>
      <c r="AK90" s="10"/>
      <c r="AL90" s="10"/>
      <c r="AM90" s="10"/>
      <c r="AN90" s="1"/>
      <c r="AO90" s="1"/>
    </row>
    <row r="91" spans="1:41" x14ac:dyDescent="0.2">
      <c r="A91" s="1"/>
      <c r="B91" s="88"/>
      <c r="C91" s="43" t="s">
        <v>3</v>
      </c>
      <c r="D91" s="62">
        <v>0.22637448199378793</v>
      </c>
      <c r="E91" s="33">
        <v>0.35843938752745275</v>
      </c>
      <c r="F91" s="33">
        <v>0.38510770580031001</v>
      </c>
      <c r="G91" s="33">
        <v>9.0762521976756813E-3</v>
      </c>
      <c r="H91" s="99">
        <v>3.9491803077037289E-5</v>
      </c>
      <c r="I91" s="99">
        <v>3.7467578416585864E-4</v>
      </c>
      <c r="J91" s="99">
        <v>1.0997237084400025E-2</v>
      </c>
      <c r="K91" s="99">
        <v>5.1786917768354892E-3</v>
      </c>
      <c r="L91" s="99">
        <v>1.72900724728537E-4</v>
      </c>
      <c r="M91" s="99"/>
      <c r="N91" s="99">
        <v>4.1367987426500471E-3</v>
      </c>
      <c r="O91" s="99">
        <v>1.0237656491664747E-4</v>
      </c>
      <c r="P91" s="99"/>
      <c r="Q91" s="68"/>
      <c r="R91" s="112"/>
      <c r="S91" s="10"/>
      <c r="T91" s="10"/>
      <c r="U91" s="10"/>
      <c r="V91" s="10"/>
      <c r="W91" s="10"/>
      <c r="X91" s="10"/>
      <c r="Y91" s="10"/>
      <c r="Z91" s="10"/>
      <c r="AA91" s="10"/>
      <c r="AB91" s="10"/>
      <c r="AC91" s="10"/>
      <c r="AD91" s="10"/>
      <c r="AE91" s="10"/>
      <c r="AF91" s="10"/>
      <c r="AG91" s="10"/>
      <c r="AH91" s="10"/>
      <c r="AI91" s="10"/>
      <c r="AJ91" s="10"/>
      <c r="AK91" s="10"/>
      <c r="AL91" s="10"/>
      <c r="AM91" s="10"/>
      <c r="AN91" s="1"/>
      <c r="AO91" s="1"/>
    </row>
    <row r="92" spans="1:41" x14ac:dyDescent="0.2">
      <c r="A92" s="1"/>
      <c r="B92" s="50"/>
      <c r="C92" s="43" t="s">
        <v>4</v>
      </c>
      <c r="D92" s="62">
        <v>0.22803791612244625</v>
      </c>
      <c r="E92" s="33">
        <v>0.36218768377910016</v>
      </c>
      <c r="F92" s="33">
        <v>0.37934839247439245</v>
      </c>
      <c r="G92" s="33">
        <v>8.9911143716224565E-3</v>
      </c>
      <c r="H92" s="99">
        <v>3.8773935942672712E-5</v>
      </c>
      <c r="I92" s="99">
        <v>3.831700403762438E-4</v>
      </c>
      <c r="J92" s="99">
        <v>1.1240437829540378E-2</v>
      </c>
      <c r="K92" s="99">
        <v>5.4035896744529894E-3</v>
      </c>
      <c r="L92" s="99">
        <v>1.7245915616252746E-4</v>
      </c>
      <c r="M92" s="99"/>
      <c r="N92" s="99">
        <v>4.1123001107864045E-3</v>
      </c>
      <c r="O92" s="99">
        <v>8.4162505177473663E-5</v>
      </c>
      <c r="P92" s="99"/>
      <c r="Q92" s="68"/>
      <c r="R92" s="112"/>
      <c r="S92" s="10"/>
      <c r="T92" s="10"/>
      <c r="U92" s="10"/>
      <c r="V92" s="10"/>
      <c r="W92" s="10"/>
      <c r="X92" s="10"/>
      <c r="Y92" s="10"/>
      <c r="Z92" s="10"/>
      <c r="AA92" s="10"/>
      <c r="AB92" s="10"/>
      <c r="AC92" s="10"/>
      <c r="AD92" s="10"/>
      <c r="AE92" s="10"/>
      <c r="AF92" s="10"/>
      <c r="AG92" s="10"/>
      <c r="AH92" s="10"/>
      <c r="AI92" s="10"/>
      <c r="AJ92" s="10"/>
      <c r="AK92" s="10"/>
      <c r="AL92" s="10"/>
      <c r="AM92" s="10"/>
      <c r="AN92" s="1"/>
      <c r="AO92" s="1"/>
    </row>
    <row r="93" spans="1:41" x14ac:dyDescent="0.2">
      <c r="A93" s="1"/>
      <c r="B93" s="50"/>
      <c r="C93" s="43" t="s">
        <v>5</v>
      </c>
      <c r="D93" s="62">
        <v>0.23023732190279586</v>
      </c>
      <c r="E93" s="33">
        <v>0.35609877364791687</v>
      </c>
      <c r="F93" s="33">
        <v>0.38183019362684156</v>
      </c>
      <c r="G93" s="33">
        <v>1.0121644473510641E-2</v>
      </c>
      <c r="H93" s="99">
        <v>3.7174319875358948E-5</v>
      </c>
      <c r="I93" s="99">
        <v>3.9794804719031792E-4</v>
      </c>
      <c r="J93" s="99">
        <v>1.1456829383975378E-2</v>
      </c>
      <c r="K93" s="99">
        <v>5.5039758239814234E-3</v>
      </c>
      <c r="L93" s="99">
        <v>1.8783043356226446E-4</v>
      </c>
      <c r="M93" s="99"/>
      <c r="N93" s="99">
        <v>4.0565714795135549E-3</v>
      </c>
      <c r="O93" s="99">
        <v>7.1736860836758246E-5</v>
      </c>
      <c r="P93" s="99"/>
      <c r="Q93" s="68"/>
      <c r="R93" s="112"/>
      <c r="S93" s="10"/>
      <c r="T93" s="10"/>
      <c r="U93" s="10"/>
      <c r="V93" s="10"/>
      <c r="W93" s="10"/>
      <c r="X93" s="10"/>
      <c r="Y93" s="10"/>
      <c r="Z93" s="10"/>
      <c r="AA93" s="10"/>
      <c r="AB93" s="10"/>
      <c r="AC93" s="10"/>
      <c r="AD93" s="10"/>
      <c r="AE93" s="10"/>
      <c r="AF93" s="10"/>
      <c r="AG93" s="10"/>
      <c r="AH93" s="10"/>
      <c r="AI93" s="10"/>
      <c r="AJ93" s="10"/>
      <c r="AK93" s="10"/>
      <c r="AL93" s="10"/>
      <c r="AM93" s="10"/>
      <c r="AN93" s="1"/>
      <c r="AO93" s="1"/>
    </row>
    <row r="94" spans="1:41" x14ac:dyDescent="0.2">
      <c r="A94" s="1"/>
      <c r="B94" s="88"/>
      <c r="C94" s="43" t="s">
        <v>6</v>
      </c>
      <c r="D94" s="62">
        <v>0.2289292872952379</v>
      </c>
      <c r="E94" s="33">
        <v>0.35113367605729517</v>
      </c>
      <c r="F94" s="33">
        <v>0.38478041338446867</v>
      </c>
      <c r="G94" s="33">
        <v>1.3021057548593624E-2</v>
      </c>
      <c r="H94" s="99">
        <v>3.1894760700960871E-5</v>
      </c>
      <c r="I94" s="99">
        <v>4.0160747874538736E-4</v>
      </c>
      <c r="J94" s="99">
        <v>1.1681477599153268E-2</v>
      </c>
      <c r="K94" s="99">
        <v>5.5800356679710705E-3</v>
      </c>
      <c r="L94" s="99">
        <v>1.7224030475572805E-4</v>
      </c>
      <c r="M94" s="99"/>
      <c r="N94" s="99">
        <v>4.0695049593558871E-3</v>
      </c>
      <c r="O94" s="99">
        <v>6.9678446221371396E-5</v>
      </c>
      <c r="P94" s="99">
        <v>1.2912649750092514E-4</v>
      </c>
      <c r="Q94" s="68"/>
      <c r="R94" s="112"/>
      <c r="S94" s="10"/>
      <c r="T94" s="10"/>
      <c r="U94" s="10"/>
      <c r="V94" s="10"/>
      <c r="W94" s="10"/>
      <c r="X94" s="10"/>
      <c r="Y94" s="10"/>
      <c r="Z94" s="10"/>
      <c r="AA94" s="10"/>
      <c r="AB94" s="10"/>
      <c r="AC94" s="10"/>
      <c r="AD94" s="10"/>
      <c r="AE94" s="10"/>
      <c r="AF94" s="10"/>
      <c r="AG94" s="10"/>
      <c r="AH94" s="10"/>
      <c r="AI94" s="10"/>
      <c r="AJ94" s="10"/>
      <c r="AK94" s="10"/>
      <c r="AL94" s="10"/>
      <c r="AM94" s="10"/>
      <c r="AN94" s="1"/>
      <c r="AO94" s="1"/>
    </row>
    <row r="95" spans="1:41" x14ac:dyDescent="0.2">
      <c r="A95" s="1"/>
      <c r="B95" s="50"/>
      <c r="C95" s="43" t="s">
        <v>7</v>
      </c>
      <c r="D95" s="62">
        <v>0.22897996088358949</v>
      </c>
      <c r="E95" s="33">
        <v>0.34598868919426973</v>
      </c>
      <c r="F95" s="33">
        <v>0.38526351750121418</v>
      </c>
      <c r="G95" s="33">
        <v>1.686596658498879E-2</v>
      </c>
      <c r="H95" s="99">
        <v>3.0448348695353042E-5</v>
      </c>
      <c r="I95" s="99">
        <v>4.0986500584241187E-4</v>
      </c>
      <c r="J95" s="99">
        <v>1.215865187668721E-2</v>
      </c>
      <c r="K95" s="99">
        <v>5.7303792244654426E-3</v>
      </c>
      <c r="L95" s="99">
        <v>1.5664703647949715E-4</v>
      </c>
      <c r="M95" s="99"/>
      <c r="N95" s="99">
        <v>4.1960847742492481E-3</v>
      </c>
      <c r="O95" s="99">
        <v>5.6102702064203687E-5</v>
      </c>
      <c r="P95" s="99">
        <v>1.6368686745445112E-4</v>
      </c>
      <c r="Q95" s="68"/>
      <c r="R95" s="112"/>
      <c r="S95" s="10"/>
      <c r="T95" s="10"/>
      <c r="U95" s="10"/>
      <c r="V95" s="10"/>
      <c r="W95" s="10"/>
      <c r="X95" s="10"/>
      <c r="Y95" s="10"/>
      <c r="Z95" s="10"/>
      <c r="AA95" s="10"/>
      <c r="AB95" s="10"/>
      <c r="AC95" s="10"/>
      <c r="AD95" s="10"/>
      <c r="AE95" s="10"/>
      <c r="AF95" s="10"/>
      <c r="AG95" s="10"/>
      <c r="AH95" s="10"/>
      <c r="AI95" s="10"/>
      <c r="AJ95" s="10"/>
      <c r="AK95" s="10"/>
      <c r="AL95" s="10"/>
      <c r="AM95" s="10"/>
      <c r="AN95" s="1"/>
      <c r="AO95" s="1"/>
    </row>
    <row r="96" spans="1:41" x14ac:dyDescent="0.2">
      <c r="A96" s="1"/>
      <c r="B96" s="50"/>
      <c r="C96" s="43" t="s">
        <v>8</v>
      </c>
      <c r="D96" s="62">
        <v>0.23119427843210016</v>
      </c>
      <c r="E96" s="33">
        <v>0.35154506897606025</v>
      </c>
      <c r="F96" s="33">
        <v>0.37439880593062586</v>
      </c>
      <c r="G96" s="33">
        <v>1.9461902235787761E-2</v>
      </c>
      <c r="H96" s="99">
        <v>2.7264642114551565E-5</v>
      </c>
      <c r="I96" s="99">
        <v>4.1445740313430146E-4</v>
      </c>
      <c r="J96" s="99">
        <v>1.2593128787542237E-2</v>
      </c>
      <c r="K96" s="99">
        <v>5.7135975651716412E-3</v>
      </c>
      <c r="L96" s="99">
        <v>1.5134925135473914E-4</v>
      </c>
      <c r="M96" s="99"/>
      <c r="N96" s="99">
        <v>4.2517597889211479E-3</v>
      </c>
      <c r="O96" s="99">
        <v>4.7342916898590339E-5</v>
      </c>
      <c r="P96" s="99">
        <v>2.0104407028877002E-4</v>
      </c>
      <c r="Q96" s="68"/>
      <c r="R96" s="112"/>
      <c r="S96" s="10"/>
      <c r="T96" s="10"/>
      <c r="U96" s="10"/>
      <c r="V96" s="10"/>
      <c r="W96" s="10"/>
      <c r="X96" s="10"/>
      <c r="Y96" s="10"/>
      <c r="Z96" s="10"/>
      <c r="AA96" s="10"/>
      <c r="AB96" s="10"/>
      <c r="AC96" s="10"/>
      <c r="AD96" s="10"/>
      <c r="AE96" s="10"/>
      <c r="AF96" s="10"/>
      <c r="AG96" s="10"/>
      <c r="AH96" s="10"/>
      <c r="AI96" s="10"/>
      <c r="AJ96" s="10"/>
      <c r="AK96" s="10"/>
      <c r="AL96" s="10"/>
      <c r="AM96" s="10"/>
      <c r="AN96" s="1"/>
      <c r="AO96" s="1"/>
    </row>
    <row r="97" spans="1:41" x14ac:dyDescent="0.2">
      <c r="A97" s="1"/>
      <c r="B97" s="88"/>
      <c r="C97" s="43" t="s">
        <v>9</v>
      </c>
      <c r="D97" s="62">
        <v>0.2305471341382801</v>
      </c>
      <c r="E97" s="33">
        <v>0.34734997672926571</v>
      </c>
      <c r="F97" s="33">
        <v>0.37432092279623369</v>
      </c>
      <c r="G97" s="33">
        <v>2.3737147892248248E-2</v>
      </c>
      <c r="H97" s="99">
        <v>2.5451008372426254E-5</v>
      </c>
      <c r="I97" s="99">
        <v>4.1199362699801274E-4</v>
      </c>
      <c r="J97" s="99">
        <v>1.2895278916124074E-2</v>
      </c>
      <c r="K97" s="99">
        <v>5.7286919032958966E-3</v>
      </c>
      <c r="L97" s="99">
        <v>1.4619128699929485E-4</v>
      </c>
      <c r="M97" s="99"/>
      <c r="N97" s="99">
        <v>4.5620281031250537E-3</v>
      </c>
      <c r="O97" s="99">
        <v>4.1868211725288241E-5</v>
      </c>
      <c r="P97" s="99">
        <v>2.3331538733220792E-4</v>
      </c>
      <c r="Q97" s="68"/>
      <c r="R97" s="112"/>
      <c r="S97" s="10"/>
      <c r="T97" s="10"/>
      <c r="U97" s="10"/>
      <c r="V97" s="10"/>
      <c r="W97" s="10"/>
      <c r="X97" s="10"/>
      <c r="Y97" s="10"/>
      <c r="Z97" s="10"/>
      <c r="AA97" s="10"/>
      <c r="AB97" s="10"/>
      <c r="AC97" s="10"/>
      <c r="AD97" s="10"/>
      <c r="AE97" s="10"/>
      <c r="AF97" s="10"/>
      <c r="AG97" s="10"/>
      <c r="AH97" s="10"/>
      <c r="AI97" s="10"/>
      <c r="AJ97" s="10"/>
      <c r="AK97" s="10"/>
      <c r="AL97" s="10"/>
      <c r="AM97" s="10"/>
      <c r="AN97" s="1"/>
      <c r="AO97" s="1"/>
    </row>
    <row r="98" spans="1:41" x14ac:dyDescent="0.2">
      <c r="A98" s="1"/>
      <c r="B98" s="50"/>
      <c r="C98" s="43" t="s">
        <v>10</v>
      </c>
      <c r="D98" s="62">
        <v>0.23097755640174694</v>
      </c>
      <c r="E98" s="33">
        <v>0.345055063860361</v>
      </c>
      <c r="F98" s="33">
        <v>0.37597475061383973</v>
      </c>
      <c r="G98" s="33">
        <v>2.4267382207299515E-2</v>
      </c>
      <c r="H98" s="99">
        <v>2.8228032591641413E-5</v>
      </c>
      <c r="I98" s="99">
        <v>4.0762675193772136E-4</v>
      </c>
      <c r="J98" s="99">
        <v>1.296914488432571E-2</v>
      </c>
      <c r="K98" s="99">
        <v>5.7769737611929389E-3</v>
      </c>
      <c r="L98" s="99">
        <v>1.243865856549763E-4</v>
      </c>
      <c r="M98" s="99"/>
      <c r="N98" s="99">
        <v>4.0905342375494964E-3</v>
      </c>
      <c r="O98" s="99"/>
      <c r="P98" s="99">
        <v>3.2835266350029872E-4</v>
      </c>
      <c r="Q98" s="68"/>
      <c r="R98" s="112"/>
      <c r="S98" s="10"/>
      <c r="T98" s="10"/>
      <c r="U98" s="10"/>
      <c r="V98" s="10"/>
      <c r="W98" s="10"/>
      <c r="X98" s="10"/>
      <c r="Y98" s="10"/>
      <c r="Z98" s="10"/>
      <c r="AA98" s="10"/>
      <c r="AB98" s="10"/>
      <c r="AC98" s="10"/>
      <c r="AD98" s="10"/>
      <c r="AE98" s="10"/>
      <c r="AF98" s="10"/>
      <c r="AG98" s="10"/>
      <c r="AH98" s="10"/>
      <c r="AI98" s="10"/>
      <c r="AJ98" s="10"/>
      <c r="AK98" s="10"/>
      <c r="AL98" s="10"/>
      <c r="AM98" s="10"/>
      <c r="AN98" s="1"/>
      <c r="AO98" s="1"/>
    </row>
    <row r="99" spans="1:41" ht="13.5" thickBot="1" x14ac:dyDescent="0.25">
      <c r="A99" s="1"/>
      <c r="B99" s="51"/>
      <c r="C99" s="45" t="s">
        <v>11</v>
      </c>
      <c r="D99" s="64">
        <v>0.23202202431377306</v>
      </c>
      <c r="E99" s="65">
        <v>0.34945667679880593</v>
      </c>
      <c r="F99" s="65">
        <v>0.36599163168809851</v>
      </c>
      <c r="G99" s="65">
        <v>2.8911695000071749E-2</v>
      </c>
      <c r="H99" s="101">
        <v>2.7880296399869466E-5</v>
      </c>
      <c r="I99" s="101">
        <v>4.070868007566721E-4</v>
      </c>
      <c r="J99" s="101">
        <v>1.293240691460653E-2</v>
      </c>
      <c r="K99" s="101">
        <v>5.6795223273557894E-3</v>
      </c>
      <c r="L99" s="101">
        <v>1.1346030976948425E-4</v>
      </c>
      <c r="M99" s="101"/>
      <c r="N99" s="101">
        <v>4.0672052174678197E-3</v>
      </c>
      <c r="O99" s="101"/>
      <c r="P99" s="101">
        <v>3.9041033289461725E-4</v>
      </c>
      <c r="Q99" s="69"/>
      <c r="R99" s="112"/>
      <c r="S99" s="10"/>
      <c r="T99" s="10"/>
      <c r="U99" s="10"/>
      <c r="V99" s="10"/>
      <c r="W99" s="10"/>
      <c r="X99" s="10"/>
      <c r="Y99" s="10"/>
      <c r="Z99" s="10"/>
      <c r="AA99" s="10"/>
      <c r="AB99" s="10"/>
      <c r="AC99" s="10"/>
      <c r="AD99" s="10"/>
      <c r="AE99" s="10"/>
      <c r="AF99" s="10"/>
      <c r="AG99" s="10"/>
      <c r="AH99" s="10"/>
      <c r="AI99" s="10"/>
      <c r="AJ99" s="10"/>
      <c r="AK99" s="10"/>
      <c r="AL99" s="10"/>
      <c r="AM99" s="10"/>
      <c r="AN99" s="1"/>
      <c r="AO99" s="1"/>
    </row>
    <row r="100" spans="1:41" x14ac:dyDescent="0.2">
      <c r="A100" s="1"/>
      <c r="B100" s="52">
        <v>2016</v>
      </c>
      <c r="C100" s="41" t="s">
        <v>1</v>
      </c>
      <c r="D100" s="86">
        <v>0.23690596111794499</v>
      </c>
      <c r="E100" s="66">
        <v>0.34939439996057059</v>
      </c>
      <c r="F100" s="66">
        <v>0.35841862469519703</v>
      </c>
      <c r="G100" s="66">
        <v>3.1470754287443545E-2</v>
      </c>
      <c r="H100" s="102">
        <v>2.7467787766364774E-5</v>
      </c>
      <c r="I100" s="102">
        <v>3.9722646923665982E-4</v>
      </c>
      <c r="J100" s="102">
        <v>1.33905680963758E-2</v>
      </c>
      <c r="K100" s="102">
        <v>5.5482344055300201E-3</v>
      </c>
      <c r="L100" s="102">
        <v>1.2103937246497006E-4</v>
      </c>
      <c r="M100" s="102"/>
      <c r="N100" s="102">
        <v>3.8981404738887629E-3</v>
      </c>
      <c r="O100" s="102"/>
      <c r="P100" s="102">
        <v>4.2758333358127647E-4</v>
      </c>
      <c r="Q100" s="122"/>
      <c r="R100" s="112"/>
      <c r="S100" s="10"/>
      <c r="T100" s="10"/>
      <c r="U100" s="10"/>
      <c r="V100" s="10"/>
      <c r="W100" s="10"/>
      <c r="X100" s="10"/>
      <c r="Y100" s="10"/>
      <c r="Z100" s="10"/>
      <c r="AA100" s="10"/>
      <c r="AB100" s="10"/>
      <c r="AC100" s="10"/>
      <c r="AD100" s="10"/>
      <c r="AE100" s="10"/>
      <c r="AF100" s="10"/>
      <c r="AG100" s="10"/>
      <c r="AH100" s="10"/>
      <c r="AI100" s="10"/>
      <c r="AJ100" s="10"/>
      <c r="AK100" s="10"/>
      <c r="AL100" s="10"/>
      <c r="AM100" s="10"/>
      <c r="AN100" s="1"/>
      <c r="AO100" s="1"/>
    </row>
    <row r="101" spans="1:41" x14ac:dyDescent="0.2">
      <c r="A101" s="1"/>
      <c r="B101" s="50"/>
      <c r="C101" s="43" t="s">
        <v>33</v>
      </c>
      <c r="D101" s="62">
        <v>0.23735105115852595</v>
      </c>
      <c r="E101" s="33">
        <v>0.35725870410724075</v>
      </c>
      <c r="F101" s="33">
        <v>0.34804791067322655</v>
      </c>
      <c r="G101" s="33">
        <v>3.314295878778075E-2</v>
      </c>
      <c r="H101" s="99">
        <v>2.6002334460841593E-5</v>
      </c>
      <c r="I101" s="99">
        <v>3.9360652683856866E-4</v>
      </c>
      <c r="J101" s="99">
        <v>1.3756628689756304E-2</v>
      </c>
      <c r="K101" s="99">
        <v>5.555091694815174E-3</v>
      </c>
      <c r="L101" s="99">
        <v>1.4316528203146787E-4</v>
      </c>
      <c r="M101" s="99"/>
      <c r="N101" s="99">
        <v>3.8636768598866605E-3</v>
      </c>
      <c r="O101" s="99"/>
      <c r="P101" s="99">
        <v>4.6120388543693746E-4</v>
      </c>
      <c r="Q101" s="68"/>
      <c r="R101" s="112"/>
      <c r="S101" s="10"/>
      <c r="T101" s="10"/>
      <c r="U101" s="10"/>
      <c r="V101" s="10"/>
      <c r="W101" s="10"/>
      <c r="X101" s="10"/>
      <c r="Y101" s="10"/>
      <c r="Z101" s="10"/>
      <c r="AA101" s="10"/>
      <c r="AB101" s="10"/>
      <c r="AC101" s="10"/>
      <c r="AD101" s="10"/>
      <c r="AE101" s="10"/>
      <c r="AF101" s="10"/>
      <c r="AG101" s="10"/>
      <c r="AH101" s="10"/>
      <c r="AI101" s="10"/>
      <c r="AJ101" s="10"/>
      <c r="AK101" s="10"/>
      <c r="AL101" s="10"/>
      <c r="AM101" s="10"/>
      <c r="AN101" s="1"/>
      <c r="AO101" s="1"/>
    </row>
    <row r="102" spans="1:41" x14ac:dyDescent="0.2">
      <c r="A102" s="1"/>
      <c r="B102" s="50"/>
      <c r="C102" s="43" t="s">
        <v>2</v>
      </c>
      <c r="D102" s="62">
        <v>0.24052594425845833</v>
      </c>
      <c r="E102" s="33">
        <v>0.35707136955448038</v>
      </c>
      <c r="F102" s="33">
        <v>0.3425177603682707</v>
      </c>
      <c r="G102" s="33">
        <v>3.519547669601978E-2</v>
      </c>
      <c r="H102" s="99">
        <v>1.7537031569174516E-5</v>
      </c>
      <c r="I102" s="99">
        <v>3.9588546512591978E-4</v>
      </c>
      <c r="J102" s="99">
        <v>1.4123648053307019E-2</v>
      </c>
      <c r="K102" s="99">
        <v>5.6016491060498158E-3</v>
      </c>
      <c r="L102" s="99">
        <v>1.3799560237229156E-4</v>
      </c>
      <c r="M102" s="99"/>
      <c r="N102" s="99">
        <v>3.9120168862514272E-3</v>
      </c>
      <c r="O102" s="99"/>
      <c r="P102" s="99">
        <v>5.007169780951189E-4</v>
      </c>
      <c r="Q102" s="68"/>
      <c r="R102" s="112"/>
      <c r="S102" s="10"/>
      <c r="T102" s="10"/>
      <c r="U102" s="10"/>
      <c r="V102" s="10"/>
      <c r="W102" s="10"/>
      <c r="X102" s="10"/>
      <c r="Y102" s="10"/>
      <c r="Z102" s="10"/>
      <c r="AA102" s="10"/>
      <c r="AB102" s="10"/>
      <c r="AC102" s="10"/>
      <c r="AD102" s="10"/>
      <c r="AE102" s="10"/>
      <c r="AF102" s="10"/>
      <c r="AG102" s="10"/>
      <c r="AH102" s="10"/>
      <c r="AI102" s="10"/>
      <c r="AJ102" s="10"/>
      <c r="AK102" s="10"/>
      <c r="AL102" s="10"/>
      <c r="AM102" s="10"/>
      <c r="AN102" s="1"/>
      <c r="AO102" s="1"/>
    </row>
    <row r="103" spans="1:41" x14ac:dyDescent="0.2">
      <c r="A103" s="1"/>
      <c r="B103" s="88"/>
      <c r="C103" s="43" t="s">
        <v>3</v>
      </c>
      <c r="D103" s="62">
        <v>0.23127368559079642</v>
      </c>
      <c r="E103" s="33">
        <v>0.36254734034922415</v>
      </c>
      <c r="F103" s="33">
        <v>0.34163092571147785</v>
      </c>
      <c r="G103" s="33">
        <v>3.8818084311816908E-2</v>
      </c>
      <c r="H103" s="99">
        <v>8.9854331593227849E-6</v>
      </c>
      <c r="I103" s="99">
        <v>4.0033628424061173E-4</v>
      </c>
      <c r="J103" s="99">
        <v>1.4831999047896454E-2</v>
      </c>
      <c r="K103" s="99">
        <v>5.8191250804449533E-3</v>
      </c>
      <c r="L103" s="99">
        <v>1.369838094386954E-4</v>
      </c>
      <c r="M103" s="99"/>
      <c r="N103" s="99">
        <v>3.9513882780531718E-3</v>
      </c>
      <c r="O103" s="99"/>
      <c r="P103" s="99">
        <v>5.8114610345149427E-4</v>
      </c>
      <c r="Q103" s="68"/>
      <c r="R103" s="112"/>
      <c r="S103" s="10"/>
      <c r="T103" s="10"/>
      <c r="U103" s="10"/>
      <c r="V103" s="10"/>
      <c r="W103" s="10"/>
      <c r="X103" s="10"/>
      <c r="Y103" s="10"/>
      <c r="Z103" s="10"/>
      <c r="AA103" s="10"/>
      <c r="AB103" s="10"/>
      <c r="AC103" s="10"/>
      <c r="AD103" s="10"/>
      <c r="AE103" s="10"/>
      <c r="AF103" s="10"/>
      <c r="AG103" s="10"/>
      <c r="AH103" s="10"/>
      <c r="AI103" s="10"/>
      <c r="AJ103" s="10"/>
      <c r="AK103" s="10"/>
      <c r="AL103" s="10"/>
      <c r="AM103" s="10"/>
      <c r="AN103" s="1"/>
      <c r="AO103" s="1"/>
    </row>
    <row r="104" spans="1:41" x14ac:dyDescent="0.2">
      <c r="A104" s="1"/>
      <c r="B104" s="50"/>
      <c r="C104" s="43" t="s">
        <v>4</v>
      </c>
      <c r="D104" s="62">
        <v>0.23883199537464891</v>
      </c>
      <c r="E104" s="33">
        <v>0.35521070936062327</v>
      </c>
      <c r="F104" s="33">
        <v>0.33657694270242861</v>
      </c>
      <c r="G104" s="33">
        <v>4.3746301562284762E-2</v>
      </c>
      <c r="H104" s="99">
        <v>8.3642627818546377E-6</v>
      </c>
      <c r="I104" s="99">
        <v>3.9083526864697058E-4</v>
      </c>
      <c r="J104" s="99">
        <v>1.4773788728638524E-2</v>
      </c>
      <c r="K104" s="99">
        <v>5.8335990280209268E-3</v>
      </c>
      <c r="L104" s="99">
        <v>1.1472836733255252E-4</v>
      </c>
      <c r="M104" s="99"/>
      <c r="N104" s="99">
        <v>3.9083095717130983E-3</v>
      </c>
      <c r="O104" s="99"/>
      <c r="P104" s="99">
        <v>6.0442577288051633E-4</v>
      </c>
      <c r="Q104" s="68"/>
      <c r="R104" s="112"/>
      <c r="S104" s="10"/>
      <c r="T104" s="10"/>
      <c r="U104" s="10"/>
      <c r="V104" s="10"/>
      <c r="W104" s="10"/>
      <c r="X104" s="10"/>
      <c r="Y104" s="10"/>
      <c r="Z104" s="10"/>
      <c r="AA104" s="10"/>
      <c r="AB104" s="10"/>
      <c r="AC104" s="10"/>
      <c r="AD104" s="10"/>
      <c r="AE104" s="10"/>
      <c r="AF104" s="10"/>
      <c r="AG104" s="10"/>
      <c r="AH104" s="10"/>
      <c r="AI104" s="10"/>
      <c r="AJ104" s="10"/>
      <c r="AK104" s="10"/>
      <c r="AL104" s="10"/>
      <c r="AM104" s="10"/>
      <c r="AN104" s="1"/>
      <c r="AO104" s="1"/>
    </row>
    <row r="105" spans="1:41" x14ac:dyDescent="0.2">
      <c r="A105" s="1"/>
      <c r="B105" s="50"/>
      <c r="C105" s="43" t="s">
        <v>5</v>
      </c>
      <c r="D105" s="62">
        <v>0.23763208390985555</v>
      </c>
      <c r="E105" s="33">
        <v>0.3522037871198731</v>
      </c>
      <c r="F105" s="33">
        <v>0.33628639888074141</v>
      </c>
      <c r="G105" s="33">
        <v>4.7017734958706717E-2</v>
      </c>
      <c r="H105" s="99">
        <v>9.2079075924352767E-6</v>
      </c>
      <c r="I105" s="99">
        <v>3.9461831725092237E-4</v>
      </c>
      <c r="J105" s="99">
        <v>1.5490740501690862E-2</v>
      </c>
      <c r="K105" s="99">
        <v>6.0522827636516922E-3</v>
      </c>
      <c r="L105" s="99">
        <v>1.1432784785822748E-4</v>
      </c>
      <c r="M105" s="99"/>
      <c r="N105" s="99">
        <v>4.1476557151896376E-3</v>
      </c>
      <c r="O105" s="99"/>
      <c r="P105" s="99">
        <v>6.5116207758944208E-4</v>
      </c>
      <c r="Q105" s="68"/>
      <c r="R105" s="112"/>
      <c r="S105" s="10"/>
      <c r="T105" s="10"/>
      <c r="U105" s="10"/>
      <c r="V105" s="10"/>
      <c r="W105" s="10"/>
      <c r="X105" s="10"/>
      <c r="Y105" s="10"/>
      <c r="Z105" s="10"/>
      <c r="AA105" s="10"/>
      <c r="AB105" s="10"/>
      <c r="AC105" s="10"/>
      <c r="AD105" s="10"/>
      <c r="AE105" s="10"/>
      <c r="AF105" s="10"/>
      <c r="AG105" s="10"/>
      <c r="AH105" s="10"/>
      <c r="AI105" s="10"/>
      <c r="AJ105" s="10"/>
      <c r="AK105" s="10"/>
      <c r="AL105" s="10"/>
      <c r="AM105" s="10"/>
      <c r="AN105" s="1"/>
      <c r="AO105" s="1"/>
    </row>
    <row r="106" spans="1:41" x14ac:dyDescent="0.2">
      <c r="A106" s="1"/>
      <c r="B106" s="50"/>
      <c r="C106" s="43" t="s">
        <v>6</v>
      </c>
      <c r="D106" s="62">
        <v>0.23518321511614401</v>
      </c>
      <c r="E106" s="33">
        <v>0.34851457380772299</v>
      </c>
      <c r="F106" s="33">
        <v>0.33896107939286896</v>
      </c>
      <c r="G106" s="33">
        <v>5.0078385030303617E-2</v>
      </c>
      <c r="H106" s="99">
        <v>9.549046913551824E-6</v>
      </c>
      <c r="I106" s="99">
        <v>3.9220857071871535E-4</v>
      </c>
      <c r="J106" s="99">
        <v>1.5699069155418632E-2</v>
      </c>
      <c r="K106" s="99">
        <v>6.2226211601821664E-3</v>
      </c>
      <c r="L106" s="99">
        <v>1.6447034227359581E-4</v>
      </c>
      <c r="M106" s="99"/>
      <c r="N106" s="99">
        <v>4.0979800233938565E-3</v>
      </c>
      <c r="O106" s="99"/>
      <c r="P106" s="99">
        <v>6.7684865405965742E-4</v>
      </c>
      <c r="Q106" s="68"/>
      <c r="R106" s="112"/>
      <c r="S106" s="10"/>
      <c r="T106" s="10"/>
      <c r="U106" s="10"/>
      <c r="V106" s="10"/>
      <c r="W106" s="10"/>
      <c r="X106" s="10"/>
      <c r="Y106" s="10"/>
      <c r="Z106" s="10"/>
      <c r="AA106" s="10"/>
      <c r="AB106" s="10"/>
      <c r="AC106" s="10"/>
      <c r="AD106" s="10"/>
      <c r="AE106" s="10"/>
      <c r="AF106" s="10"/>
      <c r="AG106" s="10"/>
      <c r="AH106" s="10"/>
      <c r="AI106" s="10"/>
      <c r="AJ106" s="10"/>
      <c r="AK106" s="10"/>
      <c r="AL106" s="10"/>
      <c r="AM106" s="10"/>
      <c r="AN106" s="1"/>
      <c r="AO106" s="1"/>
    </row>
    <row r="107" spans="1:41" x14ac:dyDescent="0.2">
      <c r="A107" s="1"/>
      <c r="B107" s="50"/>
      <c r="C107" s="43" t="s">
        <v>7</v>
      </c>
      <c r="D107" s="62">
        <v>0.23771501149613955</v>
      </c>
      <c r="E107" s="33">
        <v>0.34629277951044696</v>
      </c>
      <c r="F107" s="33">
        <v>0.33598347389565808</v>
      </c>
      <c r="G107" s="33">
        <v>5.2713895763854775E-2</v>
      </c>
      <c r="H107" s="99">
        <v>9.0611248306946162E-6</v>
      </c>
      <c r="I107" s="99">
        <v>3.9279325821097236E-4</v>
      </c>
      <c r="J107" s="99">
        <v>1.5570871024252643E-2</v>
      </c>
      <c r="K107" s="99">
        <v>6.4060418366440469E-3</v>
      </c>
      <c r="L107" s="99">
        <v>5.8268668767720406E-5</v>
      </c>
      <c r="M107" s="99"/>
      <c r="N107" s="99">
        <v>4.1627414437510734E-3</v>
      </c>
      <c r="O107" s="99"/>
      <c r="P107" s="99">
        <v>6.9506197744352203E-4</v>
      </c>
      <c r="Q107" s="68"/>
      <c r="R107" s="112"/>
      <c r="S107" s="10"/>
      <c r="T107" s="10"/>
      <c r="U107" s="10"/>
      <c r="V107" s="10"/>
      <c r="W107" s="10"/>
      <c r="X107" s="10"/>
      <c r="Y107" s="10"/>
      <c r="Z107" s="10"/>
      <c r="AA107" s="10"/>
      <c r="AB107" s="10"/>
      <c r="AC107" s="10"/>
      <c r="AD107" s="10"/>
      <c r="AE107" s="10"/>
      <c r="AF107" s="10"/>
      <c r="AG107" s="10"/>
      <c r="AH107" s="10"/>
      <c r="AI107" s="10"/>
      <c r="AJ107" s="10"/>
      <c r="AK107" s="10"/>
      <c r="AL107" s="10"/>
      <c r="AM107" s="10"/>
      <c r="AN107" s="1"/>
      <c r="AO107" s="1"/>
    </row>
    <row r="108" spans="1:41" x14ac:dyDescent="0.2">
      <c r="A108" s="1"/>
      <c r="B108" s="88"/>
      <c r="C108" s="43" t="s">
        <v>8</v>
      </c>
      <c r="D108" s="62">
        <v>0.23989547532664288</v>
      </c>
      <c r="E108" s="33">
        <v>0.34449862788194086</v>
      </c>
      <c r="F108" s="33">
        <v>0.33305745381215002</v>
      </c>
      <c r="G108" s="33">
        <v>5.5173499581568156E-2</v>
      </c>
      <c r="H108" s="99">
        <v>8.8316423580082857E-6</v>
      </c>
      <c r="I108" s="99">
        <v>4.0100902825570298E-4</v>
      </c>
      <c r="J108" s="99">
        <v>1.5530399365555799E-2</v>
      </c>
      <c r="K108" s="99">
        <v>6.6509262316085966E-3</v>
      </c>
      <c r="L108" s="99">
        <v>5.6400092286290543E-5</v>
      </c>
      <c r="M108" s="99"/>
      <c r="N108" s="99">
        <v>4.0137191257041318E-3</v>
      </c>
      <c r="O108" s="99"/>
      <c r="P108" s="99">
        <v>7.1365791192955078E-4</v>
      </c>
      <c r="Q108" s="68"/>
      <c r="R108" s="112"/>
      <c r="S108" s="10"/>
      <c r="T108" s="10"/>
      <c r="U108" s="10"/>
      <c r="V108" s="10"/>
      <c r="W108" s="10"/>
      <c r="X108" s="10"/>
      <c r="Y108" s="10"/>
      <c r="Z108" s="10"/>
      <c r="AA108" s="10"/>
      <c r="AB108" s="10"/>
      <c r="AC108" s="10"/>
      <c r="AD108" s="10"/>
      <c r="AE108" s="10"/>
      <c r="AF108" s="10"/>
      <c r="AG108" s="10"/>
      <c r="AH108" s="10"/>
      <c r="AI108" s="10"/>
      <c r="AJ108" s="10"/>
      <c r="AK108" s="10"/>
      <c r="AL108" s="10"/>
      <c r="AM108" s="10"/>
      <c r="AN108" s="1"/>
      <c r="AO108" s="1"/>
    </row>
    <row r="109" spans="1:41" x14ac:dyDescent="0.2">
      <c r="A109" s="1"/>
      <c r="B109" s="50"/>
      <c r="C109" s="43" t="s">
        <v>9</v>
      </c>
      <c r="D109" s="62">
        <v>0.24299231531935503</v>
      </c>
      <c r="E109" s="33">
        <v>0.33950159481835129</v>
      </c>
      <c r="F109" s="33">
        <v>0.33010402244581727</v>
      </c>
      <c r="G109" s="33">
        <v>5.9436446745861106E-2</v>
      </c>
      <c r="H109" s="99">
        <v>8.7854185362353711E-6</v>
      </c>
      <c r="I109" s="99">
        <v>4.0439413965786934E-4</v>
      </c>
      <c r="J109" s="99">
        <v>1.5874456634004188E-2</v>
      </c>
      <c r="K109" s="99">
        <v>6.8250782111951925E-3</v>
      </c>
      <c r="L109" s="99">
        <v>7.0989713599329022E-5</v>
      </c>
      <c r="M109" s="99"/>
      <c r="N109" s="99">
        <v>4.0336990995917255E-3</v>
      </c>
      <c r="O109" s="99"/>
      <c r="P109" s="99">
        <v>7.4821745403073903E-4</v>
      </c>
      <c r="Q109" s="68"/>
      <c r="R109" s="112"/>
      <c r="S109" s="10"/>
      <c r="T109" s="10"/>
      <c r="U109" s="10"/>
      <c r="V109" s="10"/>
      <c r="W109" s="10"/>
      <c r="X109" s="10"/>
      <c r="Y109" s="10"/>
      <c r="Z109" s="10"/>
      <c r="AA109" s="10"/>
      <c r="AB109" s="10"/>
      <c r="AC109" s="10"/>
      <c r="AD109" s="10"/>
      <c r="AE109" s="10"/>
      <c r="AF109" s="10"/>
      <c r="AG109" s="10"/>
      <c r="AH109" s="10"/>
      <c r="AI109" s="10"/>
      <c r="AJ109" s="10"/>
      <c r="AK109" s="10"/>
      <c r="AL109" s="10"/>
      <c r="AM109" s="10"/>
      <c r="AN109" s="1"/>
      <c r="AO109" s="1"/>
    </row>
    <row r="110" spans="1:41" x14ac:dyDescent="0.2">
      <c r="A110" s="1"/>
      <c r="B110" s="88"/>
      <c r="C110" s="43" t="s">
        <v>10</v>
      </c>
      <c r="D110" s="62">
        <v>0.24703738683659912</v>
      </c>
      <c r="E110" s="33">
        <v>0.33482234618234957</v>
      </c>
      <c r="F110" s="33">
        <v>0.32671204631722978</v>
      </c>
      <c r="G110" s="33">
        <v>6.2996543819555856E-2</v>
      </c>
      <c r="H110" s="99">
        <v>8.1667570114161053E-6</v>
      </c>
      <c r="I110" s="99">
        <v>4.0469831755484808E-4</v>
      </c>
      <c r="J110" s="99">
        <v>1.6082031168339363E-2</v>
      </c>
      <c r="K110" s="99">
        <v>7.0743201074922758E-3</v>
      </c>
      <c r="L110" s="99">
        <v>5.3749688808831001E-5</v>
      </c>
      <c r="M110" s="99"/>
      <c r="N110" s="99">
        <v>4.0380174966555132E-3</v>
      </c>
      <c r="O110" s="99"/>
      <c r="P110" s="99">
        <v>7.7069330840341991E-4</v>
      </c>
      <c r="Q110" s="68"/>
      <c r="R110" s="112"/>
      <c r="S110" s="10"/>
      <c r="T110" s="10"/>
      <c r="U110" s="10"/>
      <c r="V110" s="10"/>
      <c r="W110" s="10"/>
      <c r="X110" s="10"/>
      <c r="Y110" s="10"/>
      <c r="Z110" s="10"/>
      <c r="AA110" s="10"/>
      <c r="AB110" s="10"/>
      <c r="AC110" s="10"/>
      <c r="AD110" s="10"/>
      <c r="AE110" s="10"/>
      <c r="AF110" s="10"/>
      <c r="AG110" s="10"/>
      <c r="AH110" s="10"/>
      <c r="AI110" s="10"/>
      <c r="AJ110" s="10"/>
      <c r="AK110" s="10"/>
      <c r="AL110" s="10"/>
      <c r="AM110" s="10"/>
      <c r="AN110" s="1"/>
      <c r="AO110" s="1"/>
    </row>
    <row r="111" spans="1:41" ht="13.5" thickBot="1" x14ac:dyDescent="0.25">
      <c r="A111" s="1"/>
      <c r="B111" s="51"/>
      <c r="C111" s="45" t="s">
        <v>11</v>
      </c>
      <c r="D111" s="64">
        <v>0.25495799761082483</v>
      </c>
      <c r="E111" s="65">
        <v>0.3288794818329952</v>
      </c>
      <c r="F111" s="65">
        <v>0.32174126641560175</v>
      </c>
      <c r="G111" s="65">
        <v>6.6920678346534937E-2</v>
      </c>
      <c r="H111" s="101">
        <v>7.6386316155323933E-6</v>
      </c>
      <c r="I111" s="101">
        <v>3.9493441998732931E-4</v>
      </c>
      <c r="J111" s="101">
        <v>1.5090975029699472E-2</v>
      </c>
      <c r="K111" s="101">
        <v>7.0327336392419339E-3</v>
      </c>
      <c r="L111" s="101">
        <v>4.5102257460250259E-5</v>
      </c>
      <c r="M111" s="101"/>
      <c r="N111" s="101">
        <v>4.0450845770320168E-3</v>
      </c>
      <c r="O111" s="101"/>
      <c r="P111" s="101">
        <v>8.8410723900673245E-4</v>
      </c>
      <c r="Q111" s="69"/>
      <c r="R111" s="112"/>
      <c r="S111" s="10"/>
      <c r="T111" s="10"/>
      <c r="U111" s="10"/>
      <c r="V111" s="10"/>
      <c r="W111" s="10"/>
      <c r="X111" s="10"/>
      <c r="Y111" s="10"/>
      <c r="Z111" s="10"/>
      <c r="AA111" s="10"/>
      <c r="AB111" s="10"/>
      <c r="AC111" s="10"/>
      <c r="AD111" s="10"/>
      <c r="AE111" s="10"/>
      <c r="AF111" s="10"/>
      <c r="AG111" s="10"/>
      <c r="AH111" s="10"/>
      <c r="AI111" s="10"/>
      <c r="AJ111" s="10"/>
      <c r="AK111" s="10"/>
      <c r="AL111" s="10"/>
      <c r="AM111" s="10"/>
      <c r="AN111" s="1"/>
      <c r="AO111" s="1"/>
    </row>
    <row r="112" spans="1:41" x14ac:dyDescent="0.2">
      <c r="A112" s="1"/>
      <c r="B112" s="52">
        <v>2017</v>
      </c>
      <c r="C112" s="41" t="s">
        <v>1</v>
      </c>
      <c r="D112" s="86">
        <v>0.25246706263186874</v>
      </c>
      <c r="E112" s="66">
        <v>0.33161619891519717</v>
      </c>
      <c r="F112" s="66">
        <v>0.32020763805885794</v>
      </c>
      <c r="G112" s="66">
        <v>6.8312234769257074E-2</v>
      </c>
      <c r="H112" s="102">
        <v>7.3317305307836504E-6</v>
      </c>
      <c r="I112" s="102">
        <v>3.8513149199940002E-4</v>
      </c>
      <c r="J112" s="102">
        <v>1.4873795472147488E-2</v>
      </c>
      <c r="K112" s="102">
        <v>7.2370649512832385E-3</v>
      </c>
      <c r="L112" s="102">
        <v>4.5974263210678659E-5</v>
      </c>
      <c r="M112" s="102"/>
      <c r="N112" s="102">
        <v>3.947231206467311E-3</v>
      </c>
      <c r="O112" s="102"/>
      <c r="P112" s="102">
        <v>9.0033650918023233E-4</v>
      </c>
      <c r="Q112" s="122"/>
      <c r="R112" s="112"/>
      <c r="S112" s="10"/>
      <c r="T112" s="10"/>
      <c r="U112" s="10"/>
      <c r="V112" s="10"/>
      <c r="W112" s="10"/>
      <c r="X112" s="10"/>
      <c r="Y112" s="10"/>
      <c r="Z112" s="10"/>
      <c r="AA112" s="10"/>
      <c r="AB112" s="10"/>
      <c r="AC112" s="10"/>
      <c r="AD112" s="10"/>
      <c r="AE112" s="10"/>
      <c r="AF112" s="10"/>
      <c r="AG112" s="10"/>
      <c r="AH112" s="10"/>
      <c r="AI112" s="10"/>
      <c r="AJ112" s="10"/>
      <c r="AK112" s="10"/>
      <c r="AL112" s="10"/>
      <c r="AM112" s="10"/>
      <c r="AN112" s="1"/>
      <c r="AO112" s="1"/>
    </row>
    <row r="113" spans="1:41" x14ac:dyDescent="0.2">
      <c r="A113" s="1"/>
      <c r="B113" s="50"/>
      <c r="C113" s="43" t="s">
        <v>33</v>
      </c>
      <c r="D113" s="62">
        <v>0.24720591189074129</v>
      </c>
      <c r="E113" s="33">
        <v>0.33043617699201638</v>
      </c>
      <c r="F113" s="33">
        <v>0.32200300393958481</v>
      </c>
      <c r="G113" s="33">
        <v>7.2462257761278695E-2</v>
      </c>
      <c r="H113" s="99">
        <v>7.1686652980191139E-6</v>
      </c>
      <c r="I113" s="99">
        <v>3.9239481675032125E-4</v>
      </c>
      <c r="J113" s="99">
        <v>1.4880356992363177E-2</v>
      </c>
      <c r="K113" s="99">
        <v>7.6528190305840803E-3</v>
      </c>
      <c r="L113" s="99">
        <v>3.678421381046058E-5</v>
      </c>
      <c r="M113" s="99"/>
      <c r="N113" s="99">
        <v>3.980087777618325E-3</v>
      </c>
      <c r="O113" s="99"/>
      <c r="P113" s="99">
        <v>9.4303791995441449E-4</v>
      </c>
      <c r="Q113" s="68"/>
      <c r="R113" s="112"/>
      <c r="S113" s="10"/>
      <c r="T113" s="10"/>
      <c r="U113" s="10"/>
      <c r="V113" s="10"/>
      <c r="W113" s="10"/>
      <c r="X113" s="10"/>
      <c r="Y113" s="10"/>
      <c r="Z113" s="10"/>
      <c r="AA113" s="10"/>
      <c r="AB113" s="10"/>
      <c r="AC113" s="10"/>
      <c r="AD113" s="10"/>
      <c r="AE113" s="10"/>
      <c r="AF113" s="10"/>
      <c r="AG113" s="10"/>
      <c r="AH113" s="10"/>
      <c r="AI113" s="10"/>
      <c r="AJ113" s="10"/>
      <c r="AK113" s="10"/>
      <c r="AL113" s="10"/>
      <c r="AM113" s="10"/>
      <c r="AN113" s="1"/>
      <c r="AO113" s="1"/>
    </row>
    <row r="114" spans="1:41" x14ac:dyDescent="0.2">
      <c r="A114" s="1"/>
      <c r="B114" s="50"/>
      <c r="C114" s="43" t="s">
        <v>2</v>
      </c>
      <c r="D114" s="62">
        <v>0.24518734210371235</v>
      </c>
      <c r="E114" s="33">
        <v>0.32597969138472122</v>
      </c>
      <c r="F114" s="33">
        <v>0.32446702522391108</v>
      </c>
      <c r="G114" s="33">
        <v>7.7098009658703753E-2</v>
      </c>
      <c r="H114" s="99">
        <v>6.2407397451941627E-6</v>
      </c>
      <c r="I114" s="99">
        <v>3.9530628614558449E-4</v>
      </c>
      <c r="J114" s="99">
        <v>1.4034576729404823E-2</v>
      </c>
      <c r="K114" s="99">
        <v>7.8759918652848964E-3</v>
      </c>
      <c r="L114" s="99">
        <v>3.6017983672263453E-5</v>
      </c>
      <c r="M114" s="99"/>
      <c r="N114" s="99">
        <v>3.9785161642737444E-3</v>
      </c>
      <c r="O114" s="99"/>
      <c r="P114" s="99">
        <v>9.4128186042514235E-4</v>
      </c>
      <c r="Q114" s="68"/>
      <c r="R114" s="112"/>
      <c r="S114" s="10"/>
      <c r="T114" s="10"/>
      <c r="U114" s="10"/>
      <c r="V114" s="10"/>
      <c r="W114" s="10"/>
      <c r="X114" s="10"/>
      <c r="Y114" s="10"/>
      <c r="Z114" s="10"/>
      <c r="AA114" s="10"/>
      <c r="AB114" s="10"/>
      <c r="AC114" s="10"/>
      <c r="AD114" s="10"/>
      <c r="AE114" s="10"/>
      <c r="AF114" s="10"/>
      <c r="AG114" s="10"/>
      <c r="AH114" s="10"/>
      <c r="AI114" s="10"/>
      <c r="AJ114" s="10"/>
      <c r="AK114" s="10"/>
      <c r="AL114" s="10"/>
      <c r="AM114" s="10"/>
      <c r="AN114" s="1"/>
      <c r="AO114" s="1"/>
    </row>
    <row r="115" spans="1:41" x14ac:dyDescent="0.2">
      <c r="A115" s="1"/>
      <c r="B115" s="88"/>
      <c r="C115" s="43" t="s">
        <v>3</v>
      </c>
      <c r="D115" s="62">
        <v>0.25454219782212734</v>
      </c>
      <c r="E115" s="33">
        <v>0.32066381791578458</v>
      </c>
      <c r="F115" s="33">
        <v>0.3181646939234733</v>
      </c>
      <c r="G115" s="33">
        <v>7.9717169862648707E-2</v>
      </c>
      <c r="H115" s="99">
        <v>5.9109528388806356E-6</v>
      </c>
      <c r="I115" s="99">
        <v>3.961681800422499E-4</v>
      </c>
      <c r="J115" s="99">
        <v>1.3503303080748317E-2</v>
      </c>
      <c r="K115" s="99">
        <v>8.1476215691564692E-3</v>
      </c>
      <c r="L115" s="99">
        <v>4.303352786488099E-5</v>
      </c>
      <c r="M115" s="99"/>
      <c r="N115" s="99">
        <v>3.8702411512028453E-3</v>
      </c>
      <c r="O115" s="99"/>
      <c r="P115" s="99">
        <v>9.4584201411239985E-4</v>
      </c>
      <c r="Q115" s="68"/>
      <c r="R115" s="112"/>
      <c r="S115" s="10"/>
      <c r="T115" s="10"/>
      <c r="U115" s="10"/>
      <c r="V115" s="10"/>
      <c r="W115" s="10"/>
      <c r="X115" s="10"/>
      <c r="Y115" s="10"/>
      <c r="Z115" s="10"/>
      <c r="AA115" s="10"/>
      <c r="AB115" s="10"/>
      <c r="AC115" s="10"/>
      <c r="AD115" s="10"/>
      <c r="AE115" s="10"/>
      <c r="AF115" s="10"/>
      <c r="AG115" s="10"/>
      <c r="AH115" s="10"/>
      <c r="AI115" s="10"/>
      <c r="AJ115" s="10"/>
      <c r="AK115" s="10"/>
      <c r="AL115" s="10"/>
      <c r="AM115" s="10"/>
      <c r="AN115" s="1"/>
      <c r="AO115" s="1"/>
    </row>
    <row r="116" spans="1:41" x14ac:dyDescent="0.2">
      <c r="A116" s="1"/>
      <c r="B116" s="50"/>
      <c r="C116" s="43" t="s">
        <v>4</v>
      </c>
      <c r="D116" s="62">
        <v>0.24969054684490669</v>
      </c>
      <c r="E116" s="33">
        <v>0.31475771594987423</v>
      </c>
      <c r="F116" s="33">
        <v>0.3239638971467701</v>
      </c>
      <c r="G116" s="33">
        <v>8.4774601536978175E-2</v>
      </c>
      <c r="H116" s="99">
        <v>5.7970905918481665E-6</v>
      </c>
      <c r="I116" s="99">
        <v>4.0017762285573421E-4</v>
      </c>
      <c r="J116" s="99">
        <v>1.3217232770400163E-2</v>
      </c>
      <c r="K116" s="99">
        <v>8.3553466700307631E-3</v>
      </c>
      <c r="L116" s="99">
        <v>3.9999925083752353E-5</v>
      </c>
      <c r="M116" s="99"/>
      <c r="N116" s="99">
        <v>3.8479303628506023E-3</v>
      </c>
      <c r="O116" s="99"/>
      <c r="P116" s="99">
        <v>9.4675407965791097E-4</v>
      </c>
      <c r="Q116" s="68"/>
      <c r="R116" s="112"/>
      <c r="S116" s="10"/>
      <c r="T116" s="10"/>
      <c r="U116" s="10"/>
      <c r="V116" s="10"/>
      <c r="W116" s="10"/>
      <c r="X116" s="10"/>
      <c r="Y116" s="10"/>
      <c r="Z116" s="10"/>
      <c r="AA116" s="10"/>
      <c r="AB116" s="10"/>
      <c r="AC116" s="10"/>
      <c r="AD116" s="10"/>
      <c r="AE116" s="10"/>
      <c r="AF116" s="10"/>
      <c r="AG116" s="10"/>
      <c r="AH116" s="10"/>
      <c r="AI116" s="10"/>
      <c r="AJ116" s="10"/>
      <c r="AK116" s="10"/>
      <c r="AL116" s="10"/>
      <c r="AM116" s="10"/>
      <c r="AN116" s="1"/>
      <c r="AO116" s="1"/>
    </row>
    <row r="117" spans="1:41" x14ac:dyDescent="0.2">
      <c r="A117" s="1"/>
      <c r="B117" s="50"/>
      <c r="C117" s="43" t="s">
        <v>5</v>
      </c>
      <c r="D117" s="62">
        <v>0.24471376764946481</v>
      </c>
      <c r="E117" s="33">
        <v>0.32007125773607004</v>
      </c>
      <c r="F117" s="33">
        <v>0.32143440554956448</v>
      </c>
      <c r="G117" s="33">
        <v>8.7385359842691093E-2</v>
      </c>
      <c r="H117" s="99">
        <v>5.6035739504999101E-6</v>
      </c>
      <c r="I117" s="99">
        <v>3.9883997950078165E-4</v>
      </c>
      <c r="J117" s="99">
        <v>1.2665242671511501E-2</v>
      </c>
      <c r="K117" s="99">
        <v>8.5849442637154876E-3</v>
      </c>
      <c r="L117" s="99">
        <v>3.4921472859515439E-5</v>
      </c>
      <c r="M117" s="99"/>
      <c r="N117" s="99">
        <v>3.750046173449352E-3</v>
      </c>
      <c r="O117" s="99"/>
      <c r="P117" s="99">
        <v>9.5561108722245277E-4</v>
      </c>
      <c r="Q117" s="68"/>
      <c r="R117" s="112"/>
      <c r="S117" s="10"/>
      <c r="T117" s="10"/>
      <c r="U117" s="10"/>
      <c r="V117" s="10"/>
      <c r="W117" s="10"/>
      <c r="X117" s="10"/>
      <c r="Y117" s="10"/>
      <c r="Z117" s="10"/>
      <c r="AA117" s="10"/>
      <c r="AB117" s="10"/>
      <c r="AC117" s="10"/>
      <c r="AD117" s="10"/>
      <c r="AE117" s="10"/>
      <c r="AF117" s="10"/>
      <c r="AG117" s="10"/>
      <c r="AH117" s="10"/>
      <c r="AI117" s="10"/>
      <c r="AJ117" s="10"/>
      <c r="AK117" s="10"/>
      <c r="AL117" s="10"/>
      <c r="AM117" s="10"/>
      <c r="AN117" s="1"/>
      <c r="AO117" s="1"/>
    </row>
    <row r="118" spans="1:41" x14ac:dyDescent="0.2">
      <c r="A118" s="1"/>
      <c r="B118" s="88"/>
      <c r="C118" s="43" t="s">
        <v>6</v>
      </c>
      <c r="D118" s="62">
        <v>0.24227732452638845</v>
      </c>
      <c r="E118" s="33">
        <v>0.31676110073246638</v>
      </c>
      <c r="F118" s="33">
        <v>0.32322450659494606</v>
      </c>
      <c r="G118" s="33">
        <v>9.1940290755545703E-2</v>
      </c>
      <c r="H118" s="99">
        <v>5.2651766038397238E-6</v>
      </c>
      <c r="I118" s="99">
        <v>4.0184898723881826E-4</v>
      </c>
      <c r="J118" s="99">
        <v>1.193936801103581E-2</v>
      </c>
      <c r="K118" s="99">
        <v>8.8139056348276977E-3</v>
      </c>
      <c r="L118" s="99">
        <v>3.6008453553378446E-5</v>
      </c>
      <c r="M118" s="99"/>
      <c r="N118" s="99">
        <v>3.6459116974554562E-3</v>
      </c>
      <c r="O118" s="99"/>
      <c r="P118" s="99">
        <v>9.5446942993843674E-4</v>
      </c>
      <c r="Q118" s="68"/>
      <c r="R118" s="112"/>
      <c r="S118" s="10"/>
      <c r="T118" s="10"/>
      <c r="U118" s="10"/>
      <c r="V118" s="10"/>
      <c r="W118" s="10"/>
      <c r="X118" s="10"/>
      <c r="Y118" s="10"/>
      <c r="Z118" s="10"/>
      <c r="AA118" s="10"/>
      <c r="AB118" s="10"/>
      <c r="AC118" s="10"/>
      <c r="AD118" s="10"/>
      <c r="AE118" s="10"/>
      <c r="AF118" s="10"/>
      <c r="AG118" s="10"/>
      <c r="AH118" s="10"/>
      <c r="AI118" s="10"/>
      <c r="AJ118" s="10"/>
      <c r="AK118" s="10"/>
      <c r="AL118" s="10"/>
      <c r="AM118" s="10"/>
      <c r="AN118" s="1"/>
      <c r="AO118" s="1"/>
    </row>
    <row r="119" spans="1:41" x14ac:dyDescent="0.2">
      <c r="A119" s="1"/>
      <c r="B119" s="50"/>
      <c r="C119" s="43" t="s">
        <v>7</v>
      </c>
      <c r="D119" s="62">
        <v>0.24175067419958701</v>
      </c>
      <c r="E119" s="33">
        <v>0.31872184210147864</v>
      </c>
      <c r="F119" s="33">
        <v>0.31868061880852266</v>
      </c>
      <c r="G119" s="33">
        <v>9.5608830520636345E-2</v>
      </c>
      <c r="H119" s="99">
        <v>4.9128518149012514E-6</v>
      </c>
      <c r="I119" s="99">
        <v>4.034344585818455E-4</v>
      </c>
      <c r="J119" s="99">
        <v>1.1287009071000267E-2</v>
      </c>
      <c r="K119" s="99">
        <v>8.9716713352157602E-3</v>
      </c>
      <c r="L119" s="99">
        <v>3.5863818248779136E-5</v>
      </c>
      <c r="M119" s="99"/>
      <c r="N119" s="99">
        <v>3.5777173407679965E-3</v>
      </c>
      <c r="O119" s="99"/>
      <c r="P119" s="99">
        <v>9.5742549414580113E-4</v>
      </c>
      <c r="Q119" s="68"/>
      <c r="R119" s="112"/>
      <c r="S119" s="10"/>
      <c r="T119" s="10"/>
      <c r="U119" s="10"/>
      <c r="V119" s="10"/>
      <c r="W119" s="10"/>
      <c r="X119" s="10"/>
      <c r="Y119" s="10"/>
      <c r="Z119" s="10"/>
      <c r="AA119" s="10"/>
      <c r="AB119" s="10"/>
      <c r="AC119" s="10"/>
      <c r="AD119" s="10"/>
      <c r="AE119" s="10"/>
      <c r="AF119" s="10"/>
      <c r="AG119" s="10"/>
      <c r="AH119" s="10"/>
      <c r="AI119" s="10"/>
      <c r="AJ119" s="10"/>
      <c r="AK119" s="10"/>
      <c r="AL119" s="10"/>
      <c r="AM119" s="10"/>
      <c r="AN119" s="1"/>
      <c r="AO119" s="1"/>
    </row>
    <row r="120" spans="1:41" x14ac:dyDescent="0.2">
      <c r="A120" s="1"/>
      <c r="B120" s="50"/>
      <c r="C120" s="43" t="s">
        <v>8</v>
      </c>
      <c r="D120" s="62">
        <v>0.24307414974773858</v>
      </c>
      <c r="E120" s="33">
        <v>0.31498303723763876</v>
      </c>
      <c r="F120" s="33">
        <v>0.32053732874670332</v>
      </c>
      <c r="G120" s="33">
        <v>9.7063285816991501E-2</v>
      </c>
      <c r="H120" s="99">
        <v>4.4785591614591708E-6</v>
      </c>
      <c r="I120" s="99">
        <v>3.9218127872699327E-4</v>
      </c>
      <c r="J120" s="99">
        <v>1.0676489873933829E-2</v>
      </c>
      <c r="K120" s="99">
        <v>8.9732762618538013E-3</v>
      </c>
      <c r="L120" s="99">
        <v>3.4423435123372452E-5</v>
      </c>
      <c r="M120" s="99"/>
      <c r="N120" s="99">
        <v>3.3321358310111418E-3</v>
      </c>
      <c r="O120" s="99"/>
      <c r="P120" s="99">
        <v>9.2921321111725911E-4</v>
      </c>
      <c r="Q120" s="68"/>
      <c r="R120" s="112"/>
      <c r="S120" s="10"/>
      <c r="T120" s="10"/>
      <c r="U120" s="10"/>
      <c r="V120" s="10"/>
      <c r="W120" s="10"/>
      <c r="X120" s="10"/>
      <c r="Y120" s="10"/>
      <c r="Z120" s="10"/>
      <c r="AA120" s="10"/>
      <c r="AB120" s="10"/>
      <c r="AC120" s="10"/>
      <c r="AD120" s="10"/>
      <c r="AE120" s="10"/>
      <c r="AF120" s="10"/>
      <c r="AG120" s="10"/>
      <c r="AH120" s="10"/>
      <c r="AI120" s="10"/>
      <c r="AJ120" s="10"/>
      <c r="AK120" s="10"/>
      <c r="AL120" s="10"/>
      <c r="AM120" s="10"/>
      <c r="AN120" s="1"/>
      <c r="AO120" s="1"/>
    </row>
    <row r="121" spans="1:41" x14ac:dyDescent="0.2">
      <c r="A121" s="1"/>
      <c r="B121" s="88"/>
      <c r="C121" s="43" t="s">
        <v>9</v>
      </c>
      <c r="D121" s="62">
        <v>0.24575152713330067</v>
      </c>
      <c r="E121" s="33">
        <v>0.31931093266813848</v>
      </c>
      <c r="F121" s="33">
        <v>0.31093258024275483</v>
      </c>
      <c r="G121" s="33">
        <v>0.10011973595245018</v>
      </c>
      <c r="H121" s="99">
        <v>4.3068905634489579E-6</v>
      </c>
      <c r="I121" s="99">
        <v>3.9517918312788808E-4</v>
      </c>
      <c r="J121" s="99">
        <v>1.0260507549473757E-2</v>
      </c>
      <c r="K121" s="99">
        <v>9.0775189761378491E-3</v>
      </c>
      <c r="L121" s="99">
        <v>3.3048792895036899E-5</v>
      </c>
      <c r="M121" s="99"/>
      <c r="N121" s="99">
        <v>3.1688167059890169E-3</v>
      </c>
      <c r="O121" s="99"/>
      <c r="P121" s="99">
        <v>9.4584590516886202E-4</v>
      </c>
      <c r="Q121" s="68"/>
      <c r="R121" s="112"/>
      <c r="S121" s="10"/>
      <c r="T121" s="10"/>
      <c r="U121" s="10"/>
      <c r="V121" s="10"/>
      <c r="W121" s="10"/>
      <c r="X121" s="10"/>
      <c r="Y121" s="10"/>
      <c r="Z121" s="10"/>
      <c r="AA121" s="10"/>
      <c r="AB121" s="10"/>
      <c r="AC121" s="10"/>
      <c r="AD121" s="10"/>
      <c r="AE121" s="10"/>
      <c r="AF121" s="10"/>
      <c r="AG121" s="10"/>
      <c r="AH121" s="10"/>
      <c r="AI121" s="10"/>
      <c r="AJ121" s="10"/>
      <c r="AK121" s="10"/>
      <c r="AL121" s="10"/>
      <c r="AM121" s="10"/>
      <c r="AN121" s="1"/>
      <c r="AO121" s="1"/>
    </row>
    <row r="122" spans="1:41" x14ac:dyDescent="0.2">
      <c r="A122" s="1"/>
      <c r="B122" s="50"/>
      <c r="C122" s="43" t="s">
        <v>10</v>
      </c>
      <c r="D122" s="62">
        <v>0.24397197929738679</v>
      </c>
      <c r="E122" s="33">
        <v>0.31788022506330932</v>
      </c>
      <c r="F122" s="33">
        <v>0.31317344279362858</v>
      </c>
      <c r="G122" s="33">
        <v>0.10142588837984835</v>
      </c>
      <c r="H122" s="99">
        <v>2.6934127768464507E-6</v>
      </c>
      <c r="I122" s="99">
        <v>3.9089238977523167E-4</v>
      </c>
      <c r="J122" s="99">
        <v>1.0147258868202755E-2</v>
      </c>
      <c r="K122" s="99">
        <v>9.0733256866475757E-3</v>
      </c>
      <c r="L122" s="99">
        <v>3.4275849692449186E-5</v>
      </c>
      <c r="M122" s="99"/>
      <c r="N122" s="99">
        <v>2.9627106123895335E-3</v>
      </c>
      <c r="O122" s="99"/>
      <c r="P122" s="99">
        <v>9.3730764634256483E-4</v>
      </c>
      <c r="Q122" s="68"/>
      <c r="R122" s="112"/>
      <c r="S122" s="10"/>
      <c r="T122" s="10"/>
      <c r="U122" s="10"/>
      <c r="V122" s="10"/>
      <c r="W122" s="10"/>
      <c r="X122" s="10"/>
      <c r="Y122" s="10"/>
      <c r="Z122" s="10"/>
      <c r="AA122" s="10"/>
      <c r="AB122" s="10"/>
      <c r="AC122" s="10"/>
      <c r="AD122" s="10"/>
      <c r="AE122" s="10"/>
      <c r="AF122" s="10"/>
      <c r="AG122" s="10"/>
      <c r="AH122" s="10"/>
      <c r="AI122" s="10"/>
      <c r="AJ122" s="10"/>
      <c r="AK122" s="10"/>
      <c r="AL122" s="10"/>
      <c r="AM122" s="10"/>
      <c r="AN122" s="1"/>
      <c r="AO122" s="1"/>
    </row>
    <row r="123" spans="1:41" ht="13.5" thickBot="1" x14ac:dyDescent="0.25">
      <c r="A123" s="1"/>
      <c r="B123" s="51"/>
      <c r="C123" s="45" t="s">
        <v>11</v>
      </c>
      <c r="D123" s="64">
        <v>0.24820912150780594</v>
      </c>
      <c r="E123" s="65">
        <v>0.31772577648767464</v>
      </c>
      <c r="F123" s="65">
        <v>0.30137499230331255</v>
      </c>
      <c r="G123" s="65">
        <v>0.1091329664734684</v>
      </c>
      <c r="H123" s="101">
        <v>2.2595779708007776E-6</v>
      </c>
      <c r="I123" s="101">
        <v>3.9490470381995128E-4</v>
      </c>
      <c r="J123" s="101">
        <v>1.0183005392526281E-2</v>
      </c>
      <c r="K123" s="101">
        <v>9.2337653776773769E-3</v>
      </c>
      <c r="L123" s="101">
        <v>2.9765594423048703E-5</v>
      </c>
      <c r="M123" s="101"/>
      <c r="N123" s="101">
        <v>2.7917085829243606E-3</v>
      </c>
      <c r="O123" s="101"/>
      <c r="P123" s="101">
        <v>9.217339983966556E-4</v>
      </c>
      <c r="Q123" s="69"/>
      <c r="R123" s="112"/>
      <c r="S123" s="10"/>
      <c r="T123" s="10"/>
      <c r="U123" s="10"/>
      <c r="V123" s="10"/>
      <c r="W123" s="10"/>
      <c r="X123" s="10"/>
      <c r="Y123" s="10"/>
      <c r="Z123" s="10"/>
      <c r="AA123" s="10"/>
      <c r="AB123" s="10"/>
      <c r="AC123" s="10"/>
      <c r="AD123" s="10"/>
      <c r="AE123" s="10"/>
      <c r="AF123" s="10"/>
      <c r="AG123" s="10"/>
      <c r="AH123" s="10"/>
      <c r="AI123" s="10"/>
      <c r="AJ123" s="10"/>
      <c r="AK123" s="10"/>
      <c r="AL123" s="10"/>
      <c r="AM123" s="10"/>
      <c r="AN123" s="1"/>
      <c r="AO123" s="1"/>
    </row>
    <row r="124" spans="1:41" x14ac:dyDescent="0.2">
      <c r="A124" s="1"/>
      <c r="B124" s="52">
        <v>2018</v>
      </c>
      <c r="C124" s="41" t="s">
        <v>1</v>
      </c>
      <c r="D124" s="86">
        <v>0.24872278713245555</v>
      </c>
      <c r="E124" s="66">
        <v>0.31887390199943011</v>
      </c>
      <c r="F124" s="66">
        <v>0.29846358735191097</v>
      </c>
      <c r="G124" s="66">
        <v>0.11089176315706965</v>
      </c>
      <c r="H124" s="102"/>
      <c r="I124" s="102">
        <v>3.917428163281135E-4</v>
      </c>
      <c r="J124" s="102">
        <v>9.9147079453873119E-3</v>
      </c>
      <c r="K124" s="102">
        <v>9.3161028106586181E-3</v>
      </c>
      <c r="L124" s="102">
        <v>2.7509665307133536E-5</v>
      </c>
      <c r="M124" s="102"/>
      <c r="N124" s="102">
        <v>2.564272208699636E-3</v>
      </c>
      <c r="O124" s="102"/>
      <c r="P124" s="102">
        <v>8.3362491275290216E-4</v>
      </c>
      <c r="Q124" s="122"/>
      <c r="R124" s="112"/>
      <c r="S124" s="10"/>
      <c r="T124" s="10"/>
      <c r="U124" s="10"/>
      <c r="V124" s="10"/>
      <c r="W124" s="10"/>
      <c r="X124" s="10"/>
      <c r="Y124" s="10"/>
      <c r="Z124" s="10"/>
      <c r="AA124" s="10"/>
      <c r="AB124" s="10"/>
      <c r="AC124" s="10"/>
      <c r="AD124" s="10"/>
      <c r="AE124" s="10"/>
      <c r="AF124" s="10"/>
      <c r="AG124" s="10"/>
      <c r="AH124" s="10"/>
      <c r="AI124" s="10"/>
      <c r="AJ124" s="10"/>
      <c r="AK124" s="10"/>
      <c r="AL124" s="10"/>
      <c r="AM124" s="10"/>
      <c r="AN124" s="1"/>
      <c r="AO124" s="1"/>
    </row>
    <row r="125" spans="1:41" x14ac:dyDescent="0.2">
      <c r="A125" s="1"/>
      <c r="B125" s="50"/>
      <c r="C125" s="43" t="s">
        <v>33</v>
      </c>
      <c r="D125" s="62">
        <v>0.24980139390502717</v>
      </c>
      <c r="E125" s="33">
        <v>0.31866462724027611</v>
      </c>
      <c r="F125" s="33">
        <v>0.29729945289609228</v>
      </c>
      <c r="G125" s="33">
        <v>0.1117998728282935</v>
      </c>
      <c r="H125" s="99"/>
      <c r="I125" s="99">
        <v>3.8925803039230474E-4</v>
      </c>
      <c r="J125" s="99">
        <v>9.6172040236751997E-3</v>
      </c>
      <c r="K125" s="99">
        <v>9.3686634826173152E-3</v>
      </c>
      <c r="L125" s="99">
        <v>2.7462328647679491E-5</v>
      </c>
      <c r="M125" s="99"/>
      <c r="N125" s="99">
        <v>2.263292510747061E-3</v>
      </c>
      <c r="O125" s="99"/>
      <c r="P125" s="99">
        <v>7.6877275423142962E-4</v>
      </c>
      <c r="Q125" s="68"/>
      <c r="R125" s="112"/>
      <c r="S125" s="10"/>
      <c r="T125" s="10"/>
      <c r="U125" s="10"/>
      <c r="V125" s="10"/>
      <c r="W125" s="10"/>
      <c r="X125" s="10"/>
      <c r="Y125" s="10"/>
      <c r="Z125" s="10"/>
      <c r="AA125" s="10"/>
      <c r="AB125" s="10"/>
      <c r="AC125" s="10"/>
      <c r="AD125" s="10"/>
      <c r="AE125" s="10"/>
      <c r="AF125" s="10"/>
      <c r="AG125" s="10"/>
      <c r="AH125" s="10"/>
      <c r="AI125" s="10"/>
      <c r="AJ125" s="10"/>
      <c r="AK125" s="10"/>
      <c r="AL125" s="10"/>
      <c r="AM125" s="10"/>
      <c r="AN125" s="1"/>
      <c r="AO125" s="1"/>
    </row>
    <row r="126" spans="1:41" x14ac:dyDescent="0.2">
      <c r="A126" s="1"/>
      <c r="B126" s="50"/>
      <c r="C126" s="43" t="s">
        <v>2</v>
      </c>
      <c r="D126" s="62">
        <v>0.24843979125095828</v>
      </c>
      <c r="E126" s="33">
        <v>0.32247949956293742</v>
      </c>
      <c r="F126" s="33">
        <v>0.29220877081405222</v>
      </c>
      <c r="G126" s="33">
        <v>0.11497092798273727</v>
      </c>
      <c r="H126" s="99"/>
      <c r="I126" s="99">
        <v>3.8986082886929645E-4</v>
      </c>
      <c r="J126" s="99">
        <v>9.3748176779773363E-3</v>
      </c>
      <c r="K126" s="99">
        <v>9.3592538621651462E-3</v>
      </c>
      <c r="L126" s="99">
        <v>2.4663970412760901E-5</v>
      </c>
      <c r="M126" s="99"/>
      <c r="N126" s="99">
        <v>1.9808570168400488E-3</v>
      </c>
      <c r="O126" s="99"/>
      <c r="P126" s="99">
        <v>7.715570330502306E-4</v>
      </c>
      <c r="Q126" s="68"/>
      <c r="R126" s="112"/>
      <c r="S126" s="10"/>
      <c r="T126" s="10"/>
      <c r="U126" s="10"/>
      <c r="V126" s="10"/>
      <c r="W126" s="10"/>
      <c r="X126" s="10"/>
      <c r="Y126" s="10"/>
      <c r="Z126" s="10"/>
      <c r="AA126" s="10"/>
      <c r="AB126" s="10"/>
      <c r="AC126" s="10"/>
      <c r="AD126" s="10"/>
      <c r="AE126" s="10"/>
      <c r="AF126" s="10"/>
      <c r="AG126" s="10"/>
      <c r="AH126" s="10"/>
      <c r="AI126" s="10"/>
      <c r="AJ126" s="10"/>
      <c r="AK126" s="10"/>
      <c r="AL126" s="10"/>
      <c r="AM126" s="10"/>
      <c r="AN126" s="1"/>
      <c r="AO126" s="1"/>
    </row>
    <row r="127" spans="1:41" x14ac:dyDescent="0.2">
      <c r="A127" s="1"/>
      <c r="B127" s="88"/>
      <c r="C127" s="43" t="s">
        <v>3</v>
      </c>
      <c r="D127" s="62">
        <v>0.24695851361994473</v>
      </c>
      <c r="E127" s="33">
        <v>0.32166941867557358</v>
      </c>
      <c r="F127" s="33">
        <v>0.29130256418197692</v>
      </c>
      <c r="G127" s="33">
        <v>0.11837112610945212</v>
      </c>
      <c r="H127" s="99"/>
      <c r="I127" s="99">
        <v>3.8318106136857197E-4</v>
      </c>
      <c r="J127" s="99">
        <v>9.3018510831703698E-3</v>
      </c>
      <c r="K127" s="99">
        <v>9.5271566123152525E-3</v>
      </c>
      <c r="L127" s="99">
        <v>2.259011253321991E-5</v>
      </c>
      <c r="M127" s="99"/>
      <c r="N127" s="99">
        <v>1.6922163959206937E-3</v>
      </c>
      <c r="O127" s="99"/>
      <c r="P127" s="99">
        <v>7.7138214774452618E-4</v>
      </c>
      <c r="Q127" s="68"/>
      <c r="R127" s="112"/>
      <c r="S127" s="10"/>
      <c r="T127" s="10"/>
      <c r="U127" s="10"/>
      <c r="V127" s="10"/>
      <c r="W127" s="10"/>
      <c r="X127" s="10"/>
      <c r="Y127" s="10"/>
      <c r="Z127" s="10"/>
      <c r="AA127" s="10"/>
      <c r="AB127" s="10"/>
      <c r="AC127" s="10"/>
      <c r="AD127" s="10"/>
      <c r="AE127" s="10"/>
      <c r="AF127" s="10"/>
      <c r="AG127" s="10"/>
      <c r="AH127" s="10"/>
      <c r="AI127" s="10"/>
      <c r="AJ127" s="10"/>
      <c r="AK127" s="10"/>
      <c r="AL127" s="10"/>
      <c r="AM127" s="10"/>
      <c r="AN127" s="1"/>
      <c r="AO127" s="1"/>
    </row>
    <row r="128" spans="1:41" x14ac:dyDescent="0.2">
      <c r="A128" s="1"/>
      <c r="B128" s="50"/>
      <c r="C128" s="43" t="s">
        <v>4</v>
      </c>
      <c r="D128" s="62">
        <v>0.24420335129314602</v>
      </c>
      <c r="E128" s="33">
        <v>0.32331429958153324</v>
      </c>
      <c r="F128" s="33">
        <v>0.28916515899685707</v>
      </c>
      <c r="G128" s="33">
        <v>0.12239470133782718</v>
      </c>
      <c r="H128" s="99"/>
      <c r="I128" s="99">
        <v>3.7943206401402002E-4</v>
      </c>
      <c r="J128" s="99">
        <v>9.0757907266107041E-3</v>
      </c>
      <c r="K128" s="99">
        <v>9.699131268756862E-3</v>
      </c>
      <c r="L128" s="99">
        <v>2.2297048758379285E-5</v>
      </c>
      <c r="M128" s="99"/>
      <c r="N128" s="99">
        <v>1.0569650522853052E-3</v>
      </c>
      <c r="O128" s="99"/>
      <c r="P128" s="99">
        <v>6.8887263021126088E-4</v>
      </c>
      <c r="Q128" s="68"/>
      <c r="R128" s="112"/>
      <c r="S128" s="10"/>
      <c r="T128" s="10"/>
      <c r="U128" s="10"/>
      <c r="V128" s="10"/>
      <c r="W128" s="10"/>
      <c r="X128" s="10"/>
      <c r="Y128" s="10"/>
      <c r="Z128" s="10"/>
      <c r="AA128" s="10"/>
      <c r="AB128" s="10"/>
      <c r="AC128" s="10"/>
      <c r="AD128" s="10"/>
      <c r="AE128" s="10"/>
      <c r="AF128" s="10"/>
      <c r="AG128" s="10"/>
      <c r="AH128" s="10"/>
      <c r="AI128" s="10"/>
      <c r="AJ128" s="10"/>
      <c r="AK128" s="10"/>
      <c r="AL128" s="10"/>
      <c r="AM128" s="10"/>
      <c r="AN128" s="1"/>
      <c r="AO128" s="1"/>
    </row>
    <row r="129" spans="1:41" x14ac:dyDescent="0.2">
      <c r="A129" s="1"/>
      <c r="B129" s="50"/>
      <c r="C129" s="43" t="s">
        <v>5</v>
      </c>
      <c r="D129" s="62">
        <v>0.24174692671449041</v>
      </c>
      <c r="E129" s="33">
        <v>0.32276236822251081</v>
      </c>
      <c r="F129" s="33">
        <v>0.28798307081936886</v>
      </c>
      <c r="G129" s="33">
        <v>0.12719273645929841</v>
      </c>
      <c r="H129" s="99"/>
      <c r="I129" s="99">
        <v>3.6851892359331828E-4</v>
      </c>
      <c r="J129" s="99">
        <v>8.6080377831111686E-3</v>
      </c>
      <c r="K129" s="99">
        <v>9.8618009421643262E-3</v>
      </c>
      <c r="L129" s="99">
        <v>2.209498907742713E-5</v>
      </c>
      <c r="M129" s="99"/>
      <c r="N129" s="99">
        <v>7.5832551935546533E-4</v>
      </c>
      <c r="O129" s="99"/>
      <c r="P129" s="99">
        <v>6.9611962702978588E-4</v>
      </c>
      <c r="Q129" s="68"/>
      <c r="R129" s="112"/>
      <c r="S129" s="10"/>
      <c r="T129" s="10"/>
      <c r="U129" s="10"/>
      <c r="V129" s="10"/>
      <c r="W129" s="10"/>
      <c r="X129" s="10"/>
      <c r="Y129" s="10"/>
      <c r="Z129" s="10"/>
      <c r="AA129" s="10"/>
      <c r="AB129" s="10"/>
      <c r="AC129" s="10"/>
      <c r="AD129" s="10"/>
      <c r="AE129" s="10"/>
      <c r="AF129" s="10"/>
      <c r="AG129" s="10"/>
      <c r="AH129" s="10"/>
      <c r="AI129" s="10"/>
      <c r="AJ129" s="10"/>
      <c r="AK129" s="10"/>
      <c r="AL129" s="10"/>
      <c r="AM129" s="10"/>
      <c r="AN129" s="1"/>
      <c r="AO129" s="1"/>
    </row>
    <row r="130" spans="1:41" x14ac:dyDescent="0.2">
      <c r="A130" s="1"/>
      <c r="B130" s="88"/>
      <c r="C130" s="43" t="s">
        <v>6</v>
      </c>
      <c r="D130" s="62">
        <v>0.24243266442459402</v>
      </c>
      <c r="E130" s="33">
        <v>0.31553979979626134</v>
      </c>
      <c r="F130" s="33">
        <v>0.28860833527850338</v>
      </c>
      <c r="G130" s="33">
        <v>0.13338708328223983</v>
      </c>
      <c r="H130" s="99"/>
      <c r="I130" s="99">
        <v>3.6166122146695067E-4</v>
      </c>
      <c r="J130" s="99">
        <v>8.3625435046538136E-3</v>
      </c>
      <c r="K130" s="99">
        <v>9.9930399361638153E-3</v>
      </c>
      <c r="L130" s="99">
        <v>1.9402060822227E-5</v>
      </c>
      <c r="M130" s="99"/>
      <c r="N130" s="99">
        <v>5.9644317676749582E-4</v>
      </c>
      <c r="O130" s="99"/>
      <c r="P130" s="99">
        <v>6.9902731852712152E-4</v>
      </c>
      <c r="Q130" s="68"/>
      <c r="R130" s="112"/>
      <c r="S130" s="10"/>
      <c r="T130" s="10"/>
      <c r="U130" s="10"/>
      <c r="V130" s="10"/>
      <c r="W130" s="10"/>
      <c r="X130" s="10"/>
      <c r="Y130" s="10"/>
      <c r="Z130" s="10"/>
      <c r="AA130" s="10"/>
      <c r="AB130" s="10"/>
      <c r="AC130" s="10"/>
      <c r="AD130" s="10"/>
      <c r="AE130" s="10"/>
      <c r="AF130" s="10"/>
      <c r="AG130" s="10"/>
      <c r="AH130" s="10"/>
      <c r="AI130" s="10"/>
      <c r="AJ130" s="10"/>
      <c r="AK130" s="10"/>
      <c r="AL130" s="10"/>
      <c r="AM130" s="10"/>
      <c r="AN130" s="1"/>
      <c r="AO130" s="1"/>
    </row>
    <row r="131" spans="1:41" x14ac:dyDescent="0.2">
      <c r="A131" s="1"/>
      <c r="B131" s="50"/>
      <c r="C131" s="43" t="s">
        <v>7</v>
      </c>
      <c r="D131" s="62">
        <v>0.24211622745044151</v>
      </c>
      <c r="E131" s="33">
        <v>0.31988120503414685</v>
      </c>
      <c r="F131" s="33">
        <v>0.28190169623489236</v>
      </c>
      <c r="G131" s="33">
        <v>0.1357295140797172</v>
      </c>
      <c r="H131" s="99"/>
      <c r="I131" s="99">
        <v>3.5861229273349057E-4</v>
      </c>
      <c r="J131" s="99">
        <v>8.7514172720136226E-3</v>
      </c>
      <c r="K131" s="99">
        <v>9.9972725262242809E-3</v>
      </c>
      <c r="L131" s="99">
        <v>1.8199855620044454E-5</v>
      </c>
      <c r="M131" s="99"/>
      <c r="N131" s="99">
        <v>4.6426328946361104E-4</v>
      </c>
      <c r="O131" s="99"/>
      <c r="P131" s="99">
        <v>7.8159196474704667E-4</v>
      </c>
      <c r="Q131" s="68"/>
      <c r="R131" s="112"/>
      <c r="S131" s="10"/>
      <c r="T131" s="10"/>
      <c r="U131" s="10"/>
      <c r="V131" s="10"/>
      <c r="W131" s="10"/>
      <c r="X131" s="10"/>
      <c r="Y131" s="10"/>
      <c r="Z131" s="10"/>
      <c r="AA131" s="10"/>
      <c r="AB131" s="10"/>
      <c r="AC131" s="10"/>
      <c r="AD131" s="10"/>
      <c r="AE131" s="10"/>
      <c r="AF131" s="10"/>
      <c r="AG131" s="10"/>
      <c r="AH131" s="10"/>
      <c r="AI131" s="10"/>
      <c r="AJ131" s="10"/>
      <c r="AK131" s="10"/>
      <c r="AL131" s="10"/>
      <c r="AM131" s="10"/>
      <c r="AN131" s="1"/>
      <c r="AO131" s="1"/>
    </row>
    <row r="132" spans="1:41" x14ac:dyDescent="0.2">
      <c r="A132" s="1"/>
      <c r="B132" s="50"/>
      <c r="C132" s="43" t="s">
        <v>8</v>
      </c>
      <c r="D132" s="62">
        <v>0.2455063663679701</v>
      </c>
      <c r="E132" s="33">
        <v>0.31594350135560323</v>
      </c>
      <c r="F132" s="33">
        <v>0.28135990383153003</v>
      </c>
      <c r="G132" s="33">
        <v>0.13733644983040655</v>
      </c>
      <c r="H132" s="99"/>
      <c r="I132" s="99">
        <v>3.5003372630099187E-4</v>
      </c>
      <c r="J132" s="99">
        <v>8.5322897612522871E-3</v>
      </c>
      <c r="K132" s="99">
        <v>9.9860782606085267E-3</v>
      </c>
      <c r="L132" s="99">
        <v>1.6709736045877719E-5</v>
      </c>
      <c r="M132" s="99"/>
      <c r="N132" s="99">
        <v>1.8306075593684898E-4</v>
      </c>
      <c r="O132" s="99"/>
      <c r="P132" s="99">
        <v>7.8560637434552149E-4</v>
      </c>
      <c r="Q132" s="68"/>
      <c r="R132" s="112"/>
      <c r="S132" s="10"/>
      <c r="T132" s="10"/>
      <c r="U132" s="10"/>
      <c r="V132" s="10"/>
      <c r="W132" s="10"/>
      <c r="X132" s="10"/>
      <c r="Y132" s="10"/>
      <c r="Z132" s="10"/>
      <c r="AA132" s="10"/>
      <c r="AB132" s="10"/>
      <c r="AC132" s="10"/>
      <c r="AD132" s="10"/>
      <c r="AE132" s="10"/>
      <c r="AF132" s="10"/>
      <c r="AG132" s="10"/>
      <c r="AH132" s="10"/>
      <c r="AI132" s="10"/>
      <c r="AJ132" s="10"/>
      <c r="AK132" s="10"/>
      <c r="AL132" s="10"/>
      <c r="AM132" s="10"/>
      <c r="AN132" s="1"/>
      <c r="AO132" s="1"/>
    </row>
    <row r="133" spans="1:41" x14ac:dyDescent="0.2">
      <c r="A133" s="1"/>
      <c r="B133" s="88"/>
      <c r="C133" s="43" t="s">
        <v>9</v>
      </c>
      <c r="D133" s="62">
        <v>0.24434108278460442</v>
      </c>
      <c r="E133" s="33">
        <v>0.31406985942329629</v>
      </c>
      <c r="F133" s="33">
        <v>0.28055782563045195</v>
      </c>
      <c r="G133" s="33">
        <v>0.14118550160071819</v>
      </c>
      <c r="H133" s="99"/>
      <c r="I133" s="99">
        <v>3.5225088479047453E-4</v>
      </c>
      <c r="J133" s="99">
        <v>8.6959200885991378E-3</v>
      </c>
      <c r="K133" s="99">
        <v>9.9923211843943975E-3</v>
      </c>
      <c r="L133" s="99">
        <v>1.6448467381318478E-5</v>
      </c>
      <c r="M133" s="99"/>
      <c r="N133" s="99"/>
      <c r="O133" s="99"/>
      <c r="P133" s="99">
        <v>7.8878993576382485E-4</v>
      </c>
      <c r="Q133" s="68"/>
      <c r="R133" s="112"/>
      <c r="S133" s="10"/>
      <c r="T133" s="10"/>
      <c r="U133" s="10"/>
      <c r="V133" s="10"/>
      <c r="W133" s="10"/>
      <c r="X133" s="10"/>
      <c r="Y133" s="10"/>
      <c r="Z133" s="10"/>
      <c r="AA133" s="10"/>
      <c r="AB133" s="10"/>
      <c r="AC133" s="10"/>
      <c r="AD133" s="10"/>
      <c r="AE133" s="10"/>
      <c r="AF133" s="10"/>
      <c r="AG133" s="10"/>
      <c r="AH133" s="10"/>
      <c r="AI133" s="10"/>
      <c r="AJ133" s="10"/>
      <c r="AK133" s="10"/>
      <c r="AL133" s="10"/>
      <c r="AM133" s="10"/>
      <c r="AN133" s="1"/>
      <c r="AO133" s="1"/>
    </row>
    <row r="134" spans="1:41" x14ac:dyDescent="0.2">
      <c r="A134" s="1"/>
      <c r="B134" s="50"/>
      <c r="C134" s="43" t="s">
        <v>10</v>
      </c>
      <c r="D134" s="62">
        <v>0.24413942978638833</v>
      </c>
      <c r="E134" s="33">
        <v>0.30918908035924592</v>
      </c>
      <c r="F134" s="33">
        <v>0.28374957508018966</v>
      </c>
      <c r="G134" s="33">
        <v>0.14315096539673527</v>
      </c>
      <c r="H134" s="99"/>
      <c r="I134" s="99">
        <v>3.4678481801436289E-4</v>
      </c>
      <c r="J134" s="99">
        <v>8.7529023015942616E-3</v>
      </c>
      <c r="K134" s="99">
        <v>9.9137418864024204E-3</v>
      </c>
      <c r="L134" s="99">
        <v>1.5156891660321576E-5</v>
      </c>
      <c r="M134" s="99"/>
      <c r="N134" s="99"/>
      <c r="O134" s="99"/>
      <c r="P134" s="99">
        <v>7.4236347976944022E-4</v>
      </c>
      <c r="Q134" s="68"/>
      <c r="R134" s="112"/>
      <c r="S134" s="10"/>
      <c r="T134" s="10"/>
      <c r="U134" s="10"/>
      <c r="V134" s="10"/>
      <c r="W134" s="10"/>
      <c r="X134" s="10"/>
      <c r="Y134" s="10"/>
      <c r="Z134" s="10"/>
      <c r="AA134" s="10"/>
      <c r="AB134" s="10"/>
      <c r="AC134" s="10"/>
      <c r="AD134" s="10"/>
      <c r="AE134" s="10"/>
      <c r="AF134" s="10"/>
      <c r="AG134" s="10"/>
      <c r="AH134" s="10"/>
      <c r="AI134" s="10"/>
      <c r="AJ134" s="10"/>
      <c r="AK134" s="10"/>
      <c r="AL134" s="10"/>
      <c r="AM134" s="10"/>
      <c r="AN134" s="1"/>
      <c r="AO134" s="1"/>
    </row>
    <row r="135" spans="1:41" ht="13.5" thickBot="1" x14ac:dyDescent="0.25">
      <c r="A135" s="1"/>
      <c r="B135" s="51"/>
      <c r="C135" s="45" t="s">
        <v>11</v>
      </c>
      <c r="D135" s="64">
        <v>0.24004132653342883</v>
      </c>
      <c r="E135" s="65">
        <v>0.31076277471276537</v>
      </c>
      <c r="F135" s="65">
        <v>0.28089683216330319</v>
      </c>
      <c r="G135" s="65">
        <v>0.14857146125174803</v>
      </c>
      <c r="H135" s="101"/>
      <c r="I135" s="101">
        <v>3.4727378363723295E-4</v>
      </c>
      <c r="J135" s="101">
        <v>8.6395076909585814E-3</v>
      </c>
      <c r="K135" s="101">
        <v>9.8823697432394112E-3</v>
      </c>
      <c r="L135" s="101">
        <v>1.358275777721108E-5</v>
      </c>
      <c r="M135" s="101"/>
      <c r="N135" s="101"/>
      <c r="O135" s="101"/>
      <c r="P135" s="101">
        <v>8.4487136314213829E-4</v>
      </c>
      <c r="Q135" s="69"/>
      <c r="R135" s="112"/>
      <c r="S135" s="10"/>
      <c r="T135" s="10"/>
      <c r="U135" s="10"/>
      <c r="V135" s="10"/>
      <c r="W135" s="10"/>
      <c r="X135" s="10"/>
      <c r="Y135" s="10"/>
      <c r="Z135" s="10"/>
      <c r="AA135" s="10"/>
      <c r="AB135" s="10"/>
      <c r="AC135" s="10"/>
      <c r="AD135" s="10"/>
      <c r="AE135" s="10"/>
      <c r="AF135" s="10"/>
      <c r="AG135" s="10"/>
      <c r="AH135" s="10"/>
      <c r="AI135" s="10"/>
      <c r="AJ135" s="10"/>
      <c r="AK135" s="10"/>
      <c r="AL135" s="10"/>
      <c r="AM135" s="10"/>
      <c r="AN135" s="1"/>
      <c r="AO135" s="1"/>
    </row>
    <row r="136" spans="1:41" x14ac:dyDescent="0.2">
      <c r="A136" s="1"/>
      <c r="B136" s="52">
        <v>2019</v>
      </c>
      <c r="C136" s="41" t="s">
        <v>1</v>
      </c>
      <c r="D136" s="86">
        <v>0.23616002455543209</v>
      </c>
      <c r="E136" s="66">
        <v>0.31138671894465214</v>
      </c>
      <c r="F136" s="66">
        <v>0.2762971813920278</v>
      </c>
      <c r="G136" s="66">
        <v>0.1563558156796849</v>
      </c>
      <c r="H136" s="102"/>
      <c r="I136" s="102">
        <v>3.470834062578772E-4</v>
      </c>
      <c r="J136" s="102">
        <v>8.4794158189594668E-3</v>
      </c>
      <c r="K136" s="102">
        <v>9.8480928079992969E-3</v>
      </c>
      <c r="L136" s="102">
        <v>1.3944787857824142E-5</v>
      </c>
      <c r="M136" s="102"/>
      <c r="N136" s="102"/>
      <c r="O136" s="102"/>
      <c r="P136" s="102">
        <v>1.1117226071285676E-3</v>
      </c>
      <c r="Q136" s="122"/>
      <c r="R136" s="112"/>
      <c r="S136" s="10"/>
      <c r="T136" s="10"/>
      <c r="U136" s="10"/>
      <c r="V136" s="10"/>
      <c r="W136" s="10"/>
      <c r="X136" s="10"/>
      <c r="Y136" s="10"/>
      <c r="Z136" s="10"/>
      <c r="AA136" s="10"/>
      <c r="AB136" s="10"/>
      <c r="AC136" s="10"/>
      <c r="AD136" s="10"/>
      <c r="AE136" s="10"/>
      <c r="AF136" s="10"/>
      <c r="AG136" s="10"/>
      <c r="AH136" s="10"/>
      <c r="AI136" s="10"/>
      <c r="AJ136" s="10"/>
      <c r="AK136" s="10"/>
      <c r="AL136" s="10"/>
      <c r="AM136" s="10"/>
      <c r="AN136" s="1"/>
      <c r="AO136" s="1"/>
    </row>
    <row r="137" spans="1:41" x14ac:dyDescent="0.2">
      <c r="A137" s="1"/>
      <c r="B137" s="50"/>
      <c r="C137" s="43" t="s">
        <v>33</v>
      </c>
      <c r="D137" s="62">
        <v>0.23960429073863765</v>
      </c>
      <c r="E137" s="33">
        <v>0.31343644338732579</v>
      </c>
      <c r="F137" s="33">
        <v>0.26882052917798338</v>
      </c>
      <c r="G137" s="33">
        <v>0.15799666266717155</v>
      </c>
      <c r="H137" s="99"/>
      <c r="I137" s="99">
        <v>3.3225781540625193E-4</v>
      </c>
      <c r="J137" s="99">
        <v>8.5474780632300469E-3</v>
      </c>
      <c r="K137" s="99">
        <v>1.0138246142792962E-2</v>
      </c>
      <c r="L137" s="99">
        <v>1.1978257162789552E-5</v>
      </c>
      <c r="M137" s="99"/>
      <c r="N137" s="99"/>
      <c r="O137" s="99"/>
      <c r="P137" s="99">
        <v>1.1121137502895903E-3</v>
      </c>
      <c r="Q137" s="68"/>
      <c r="R137" s="112"/>
      <c r="S137" s="10"/>
      <c r="T137" s="10"/>
      <c r="U137" s="10"/>
      <c r="V137" s="10"/>
      <c r="W137" s="10"/>
      <c r="X137" s="10"/>
      <c r="Y137" s="10"/>
      <c r="Z137" s="10"/>
      <c r="AA137" s="10"/>
      <c r="AB137" s="10"/>
      <c r="AC137" s="10"/>
      <c r="AD137" s="10"/>
      <c r="AE137" s="10"/>
      <c r="AF137" s="10"/>
      <c r="AG137" s="10"/>
      <c r="AH137" s="10"/>
      <c r="AI137" s="10"/>
      <c r="AJ137" s="10"/>
      <c r="AK137" s="10"/>
      <c r="AL137" s="10"/>
      <c r="AM137" s="10"/>
      <c r="AN137" s="1"/>
      <c r="AO137" s="1"/>
    </row>
    <row r="138" spans="1:41" x14ac:dyDescent="0.2">
      <c r="A138" s="1"/>
      <c r="B138" s="50"/>
      <c r="C138" s="43" t="s">
        <v>2</v>
      </c>
      <c r="D138" s="62">
        <v>0.23645024165253334</v>
      </c>
      <c r="E138" s="33">
        <v>0.30739939435299457</v>
      </c>
      <c r="F138" s="33">
        <v>0.27607923622565017</v>
      </c>
      <c r="G138" s="33">
        <v>0.16013568762543157</v>
      </c>
      <c r="H138" s="99"/>
      <c r="I138" s="99">
        <v>3.2520881297228732E-4</v>
      </c>
      <c r="J138" s="99">
        <v>8.3412873729750234E-3</v>
      </c>
      <c r="K138" s="99">
        <v>1.0077975497412475E-2</v>
      </c>
      <c r="L138" s="99">
        <v>1.1659015761434775E-5</v>
      </c>
      <c r="M138" s="99"/>
      <c r="N138" s="99"/>
      <c r="O138" s="99"/>
      <c r="P138" s="99">
        <v>1.1793094442691275E-3</v>
      </c>
      <c r="Q138" s="68"/>
      <c r="R138" s="112"/>
      <c r="S138" s="10"/>
      <c r="T138" s="10"/>
      <c r="U138" s="10"/>
      <c r="V138" s="10"/>
      <c r="W138" s="10"/>
      <c r="X138" s="10"/>
      <c r="Y138" s="10"/>
      <c r="Z138" s="10"/>
      <c r="AA138" s="10"/>
      <c r="AB138" s="10"/>
      <c r="AC138" s="10"/>
      <c r="AD138" s="10"/>
      <c r="AE138" s="10"/>
      <c r="AF138" s="10"/>
      <c r="AG138" s="10"/>
      <c r="AH138" s="10"/>
      <c r="AI138" s="10"/>
      <c r="AJ138" s="10"/>
      <c r="AK138" s="10"/>
      <c r="AL138" s="10"/>
      <c r="AM138" s="10"/>
      <c r="AN138" s="1"/>
      <c r="AO138" s="1"/>
    </row>
    <row r="139" spans="1:41" x14ac:dyDescent="0.2">
      <c r="A139" s="1"/>
      <c r="B139" s="88"/>
      <c r="C139" s="43" t="s">
        <v>3</v>
      </c>
      <c r="D139" s="62">
        <v>0.23708616773627877</v>
      </c>
      <c r="E139" s="33">
        <v>0.30187977972935348</v>
      </c>
      <c r="F139" s="33">
        <v>0.28126319343123846</v>
      </c>
      <c r="G139" s="33">
        <v>0.16019986131704764</v>
      </c>
      <c r="H139" s="99"/>
      <c r="I139" s="99">
        <v>3.1565375101874128E-4</v>
      </c>
      <c r="J139" s="99">
        <v>8.3946374374343023E-3</v>
      </c>
      <c r="K139" s="99">
        <v>1.0138758163402262E-2</v>
      </c>
      <c r="L139" s="99">
        <v>1.1397961532732736E-5</v>
      </c>
      <c r="M139" s="99"/>
      <c r="N139" s="99"/>
      <c r="O139" s="99"/>
      <c r="P139" s="99">
        <v>7.1055047269362437E-4</v>
      </c>
      <c r="Q139" s="68"/>
      <c r="R139" s="112"/>
      <c r="S139" s="10"/>
      <c r="T139" s="10"/>
      <c r="U139" s="10"/>
      <c r="V139" s="10"/>
      <c r="W139" s="10"/>
      <c r="X139" s="10"/>
      <c r="Y139" s="10"/>
      <c r="Z139" s="10"/>
      <c r="AA139" s="10"/>
      <c r="AB139" s="10"/>
      <c r="AC139" s="10"/>
      <c r="AD139" s="10"/>
      <c r="AE139" s="10"/>
      <c r="AF139" s="10"/>
      <c r="AG139" s="10"/>
      <c r="AH139" s="10"/>
      <c r="AI139" s="10"/>
      <c r="AJ139" s="10"/>
      <c r="AK139" s="10"/>
      <c r="AL139" s="10"/>
      <c r="AM139" s="10"/>
      <c r="AN139" s="1"/>
      <c r="AO139" s="1"/>
    </row>
    <row r="140" spans="1:41" x14ac:dyDescent="0.2">
      <c r="A140" s="1"/>
      <c r="B140" s="50"/>
      <c r="C140" s="43" t="s">
        <v>4</v>
      </c>
      <c r="D140" s="62">
        <v>0.23557574350184399</v>
      </c>
      <c r="E140" s="33">
        <v>0.30298539106930217</v>
      </c>
      <c r="F140" s="33">
        <v>0.27992886629176111</v>
      </c>
      <c r="G140" s="33">
        <v>0.16206097844359735</v>
      </c>
      <c r="H140" s="99"/>
      <c r="I140" s="99">
        <v>3.1310984591957338E-4</v>
      </c>
      <c r="J140" s="99">
        <v>8.3599435260022781E-3</v>
      </c>
      <c r="K140" s="99">
        <v>1.0268013713737255E-2</v>
      </c>
      <c r="L140" s="99">
        <v>9.9850143195595441E-6</v>
      </c>
      <c r="M140" s="99"/>
      <c r="N140" s="99"/>
      <c r="O140" s="99"/>
      <c r="P140" s="99">
        <v>4.9796859351671082E-4</v>
      </c>
      <c r="Q140" s="68"/>
      <c r="R140" s="112"/>
      <c r="S140" s="10"/>
      <c r="T140" s="10"/>
      <c r="U140" s="10"/>
      <c r="V140" s="10"/>
      <c r="W140" s="10"/>
      <c r="X140" s="10"/>
      <c r="Y140" s="10"/>
      <c r="Z140" s="10"/>
      <c r="AA140" s="10"/>
      <c r="AB140" s="10"/>
      <c r="AC140" s="10"/>
      <c r="AD140" s="10"/>
      <c r="AE140" s="10"/>
      <c r="AF140" s="10"/>
      <c r="AG140" s="10"/>
      <c r="AH140" s="10"/>
      <c r="AI140" s="10"/>
      <c r="AJ140" s="10"/>
      <c r="AK140" s="10"/>
      <c r="AL140" s="10"/>
      <c r="AM140" s="10"/>
      <c r="AN140" s="1"/>
      <c r="AO140" s="1"/>
    </row>
    <row r="141" spans="1:41" x14ac:dyDescent="0.2">
      <c r="A141" s="1"/>
      <c r="B141" s="50"/>
      <c r="C141" s="43" t="s">
        <v>5</v>
      </c>
      <c r="D141" s="62">
        <v>0.23401829229050358</v>
      </c>
      <c r="E141" s="33">
        <v>0.30778313000049107</v>
      </c>
      <c r="F141" s="33">
        <v>0.27449151614464401</v>
      </c>
      <c r="G141" s="33">
        <v>0.1640795687944534</v>
      </c>
      <c r="H141" s="99"/>
      <c r="I141" s="99">
        <v>3.1143695000970031E-4</v>
      </c>
      <c r="J141" s="99">
        <v>8.1678270066574514E-3</v>
      </c>
      <c r="K141" s="99">
        <v>1.0444110491479724E-2</v>
      </c>
      <c r="L141" s="99">
        <v>9.4940799353281957E-6</v>
      </c>
      <c r="M141" s="99"/>
      <c r="N141" s="99"/>
      <c r="O141" s="99"/>
      <c r="P141" s="99">
        <v>6.946242418257334E-4</v>
      </c>
      <c r="Q141" s="68"/>
      <c r="R141" s="112"/>
      <c r="S141" s="10"/>
      <c r="T141" s="10"/>
      <c r="U141" s="10"/>
      <c r="V141" s="10"/>
      <c r="W141" s="10"/>
      <c r="X141" s="10"/>
      <c r="Y141" s="10"/>
      <c r="Z141" s="10"/>
      <c r="AA141" s="10"/>
      <c r="AB141" s="10"/>
      <c r="AC141" s="10"/>
      <c r="AD141" s="10"/>
      <c r="AE141" s="10"/>
      <c r="AF141" s="10"/>
      <c r="AG141" s="10"/>
      <c r="AH141" s="10"/>
      <c r="AI141" s="10"/>
      <c r="AJ141" s="10"/>
      <c r="AK141" s="10"/>
      <c r="AL141" s="10"/>
      <c r="AM141" s="10"/>
      <c r="AN141" s="1"/>
      <c r="AO141" s="1"/>
    </row>
    <row r="142" spans="1:41" x14ac:dyDescent="0.2">
      <c r="A142" s="1"/>
      <c r="B142" s="88"/>
      <c r="C142" s="43" t="s">
        <v>6</v>
      </c>
      <c r="D142" s="62">
        <v>0.23208825634378086</v>
      </c>
      <c r="E142" s="33">
        <v>0.30613074606492935</v>
      </c>
      <c r="F142" s="33">
        <v>0.27394994492892022</v>
      </c>
      <c r="G142" s="33">
        <v>0.16806762495833713</v>
      </c>
      <c r="H142" s="99"/>
      <c r="I142" s="99">
        <v>3.0239758194034464E-4</v>
      </c>
      <c r="J142" s="99">
        <v>8.1625549898267282E-3</v>
      </c>
      <c r="K142" s="99">
        <v>1.0619258012319558E-2</v>
      </c>
      <c r="L142" s="99">
        <v>9.1081264221959895E-6</v>
      </c>
      <c r="M142" s="99"/>
      <c r="N142" s="99"/>
      <c r="O142" s="99"/>
      <c r="P142" s="99">
        <v>6.7010899352361612E-4</v>
      </c>
      <c r="Q142" s="68"/>
      <c r="R142" s="112"/>
      <c r="S142" s="10"/>
      <c r="T142" s="10"/>
      <c r="U142" s="10"/>
      <c r="V142" s="10"/>
      <c r="W142" s="10"/>
      <c r="X142" s="10"/>
      <c r="Y142" s="10"/>
      <c r="Z142" s="10"/>
      <c r="AA142" s="10"/>
      <c r="AB142" s="10"/>
      <c r="AC142" s="10"/>
      <c r="AD142" s="10"/>
      <c r="AE142" s="10"/>
      <c r="AF142" s="10"/>
      <c r="AG142" s="10"/>
      <c r="AH142" s="10"/>
      <c r="AI142" s="10"/>
      <c r="AJ142" s="10"/>
      <c r="AK142" s="10"/>
      <c r="AL142" s="10"/>
      <c r="AM142" s="10"/>
      <c r="AN142" s="1"/>
      <c r="AO142" s="1"/>
    </row>
    <row r="143" spans="1:41" x14ac:dyDescent="0.2">
      <c r="A143" s="1"/>
      <c r="B143" s="50"/>
      <c r="C143" s="43" t="s">
        <v>7</v>
      </c>
      <c r="D143" s="62">
        <v>0.23205611743640964</v>
      </c>
      <c r="E143" s="33">
        <v>0.30519625904669651</v>
      </c>
      <c r="F143" s="33">
        <v>0.27112783195478912</v>
      </c>
      <c r="G143" s="33">
        <v>0.17166224265222541</v>
      </c>
      <c r="H143" s="99"/>
      <c r="I143" s="99">
        <v>2.9882487051052981E-4</v>
      </c>
      <c r="J143" s="99">
        <v>8.0749373255907322E-3</v>
      </c>
      <c r="K143" s="99">
        <v>1.0898030492762643E-2</v>
      </c>
      <c r="L143" s="99">
        <v>9.2145183794744133E-6</v>
      </c>
      <c r="M143" s="99"/>
      <c r="N143" s="99"/>
      <c r="O143" s="99"/>
      <c r="P143" s="99">
        <v>6.7654170263596396E-4</v>
      </c>
      <c r="Q143" s="68"/>
      <c r="R143" s="112"/>
      <c r="S143" s="10"/>
      <c r="T143" s="10"/>
      <c r="U143" s="10"/>
      <c r="V143" s="10"/>
      <c r="W143" s="10"/>
      <c r="X143" s="10"/>
      <c r="Y143" s="10"/>
      <c r="Z143" s="10"/>
      <c r="AA143" s="10"/>
      <c r="AB143" s="10"/>
      <c r="AC143" s="10"/>
      <c r="AD143" s="10"/>
      <c r="AE143" s="10"/>
      <c r="AF143" s="10"/>
      <c r="AG143" s="10"/>
      <c r="AH143" s="10"/>
      <c r="AI143" s="10"/>
      <c r="AJ143" s="10"/>
      <c r="AK143" s="10"/>
      <c r="AL143" s="10"/>
      <c r="AM143" s="10"/>
      <c r="AN143" s="1"/>
      <c r="AO143" s="1"/>
    </row>
    <row r="144" spans="1:41" x14ac:dyDescent="0.2">
      <c r="A144" s="1"/>
      <c r="B144" s="50"/>
      <c r="C144" s="43" t="s">
        <v>8</v>
      </c>
      <c r="D144" s="62">
        <v>0.23015662466160672</v>
      </c>
      <c r="E144" s="33">
        <v>0.31098625382392936</v>
      </c>
      <c r="F144" s="33">
        <v>0.26542261603649658</v>
      </c>
      <c r="G144" s="33">
        <v>0.17341997676315832</v>
      </c>
      <c r="H144" s="99"/>
      <c r="I144" s="99">
        <v>2.870276451249202E-4</v>
      </c>
      <c r="J144" s="99">
        <v>8.0588621668609868E-3</v>
      </c>
      <c r="K144" s="99">
        <v>1.1002307912554965E-2</v>
      </c>
      <c r="L144" s="99">
        <v>8.7489290408498083E-6</v>
      </c>
      <c r="M144" s="99"/>
      <c r="N144" s="99"/>
      <c r="O144" s="99"/>
      <c r="P144" s="99">
        <v>6.5758206122728093E-4</v>
      </c>
      <c r="Q144" s="68"/>
      <c r="R144" s="112"/>
      <c r="S144" s="10"/>
      <c r="T144" s="10"/>
      <c r="U144" s="10"/>
      <c r="V144" s="10"/>
      <c r="W144" s="10"/>
      <c r="X144" s="10"/>
      <c r="Y144" s="10"/>
      <c r="Z144" s="10"/>
      <c r="AA144" s="10"/>
      <c r="AB144" s="10"/>
      <c r="AC144" s="10"/>
      <c r="AD144" s="10"/>
      <c r="AE144" s="10"/>
      <c r="AF144" s="10"/>
      <c r="AG144" s="10"/>
      <c r="AH144" s="10"/>
      <c r="AI144" s="10"/>
      <c r="AJ144" s="10"/>
      <c r="AK144" s="10"/>
      <c r="AL144" s="10"/>
      <c r="AM144" s="10"/>
      <c r="AN144" s="1"/>
      <c r="AO144" s="1"/>
    </row>
    <row r="145" spans="1:41" x14ac:dyDescent="0.2">
      <c r="A145" s="1"/>
      <c r="B145" s="88"/>
      <c r="C145" s="43" t="s">
        <v>9</v>
      </c>
      <c r="D145" s="62">
        <v>0.23435926151945799</v>
      </c>
      <c r="E145" s="33">
        <v>0.30283434775357204</v>
      </c>
      <c r="F145" s="33">
        <v>0.26276494615924262</v>
      </c>
      <c r="G145" s="33">
        <v>0.17947945182880323</v>
      </c>
      <c r="H145" s="99"/>
      <c r="I145" s="99">
        <v>2.904340838762207E-4</v>
      </c>
      <c r="J145" s="99">
        <v>8.1119551368265229E-3</v>
      </c>
      <c r="K145" s="99">
        <v>1.1491218875559778E-2</v>
      </c>
      <c r="L145" s="99">
        <v>9.5765186980521641E-6</v>
      </c>
      <c r="M145" s="99"/>
      <c r="N145" s="99"/>
      <c r="O145" s="99"/>
      <c r="P145" s="99">
        <v>6.5880815396305919E-4</v>
      </c>
      <c r="Q145" s="68"/>
      <c r="R145" s="112"/>
      <c r="S145" s="10"/>
      <c r="T145" s="10"/>
      <c r="U145" s="10"/>
      <c r="V145" s="10"/>
      <c r="W145" s="10"/>
      <c r="X145" s="10"/>
      <c r="Y145" s="10"/>
      <c r="Z145" s="10"/>
      <c r="AA145" s="10"/>
      <c r="AB145" s="10"/>
      <c r="AC145" s="10"/>
      <c r="AD145" s="10"/>
      <c r="AE145" s="10"/>
      <c r="AF145" s="10"/>
      <c r="AG145" s="10"/>
      <c r="AH145" s="10"/>
      <c r="AI145" s="10"/>
      <c r="AJ145" s="10"/>
      <c r="AK145" s="10"/>
      <c r="AL145" s="10"/>
      <c r="AM145" s="10"/>
      <c r="AN145" s="1"/>
      <c r="AO145" s="1"/>
    </row>
    <row r="146" spans="1:41" x14ac:dyDescent="0.2">
      <c r="A146" s="1"/>
      <c r="B146" s="50"/>
      <c r="C146" s="43" t="s">
        <v>10</v>
      </c>
      <c r="D146" s="62">
        <v>0.23584258135633532</v>
      </c>
      <c r="E146" s="33">
        <v>0.30217568437249354</v>
      </c>
      <c r="F146" s="33">
        <v>0.2553545475141718</v>
      </c>
      <c r="G146" s="33">
        <v>0.1857809088059186</v>
      </c>
      <c r="H146" s="99"/>
      <c r="I146" s="99">
        <v>2.8542499156225391E-4</v>
      </c>
      <c r="J146" s="99">
        <v>8.1130634284022826E-3</v>
      </c>
      <c r="K146" s="99">
        <v>1.1697318295966638E-2</v>
      </c>
      <c r="L146" s="99">
        <v>1.8301187379403141E-5</v>
      </c>
      <c r="M146" s="99"/>
      <c r="N146" s="99"/>
      <c r="O146" s="99"/>
      <c r="P146" s="99">
        <v>7.3217004777018416E-4</v>
      </c>
      <c r="Q146" s="68"/>
      <c r="R146" s="112"/>
      <c r="S146" s="10"/>
      <c r="T146" s="10"/>
      <c r="U146" s="10"/>
      <c r="V146" s="10"/>
      <c r="W146" s="10"/>
      <c r="X146" s="10"/>
      <c r="Y146" s="10"/>
      <c r="Z146" s="10"/>
      <c r="AA146" s="10"/>
      <c r="AB146" s="10"/>
      <c r="AC146" s="10"/>
      <c r="AD146" s="10"/>
      <c r="AE146" s="10"/>
      <c r="AF146" s="10"/>
      <c r="AG146" s="10"/>
      <c r="AH146" s="10"/>
      <c r="AI146" s="10"/>
      <c r="AJ146" s="10"/>
      <c r="AK146" s="10"/>
      <c r="AL146" s="10"/>
      <c r="AM146" s="10"/>
      <c r="AN146" s="1"/>
      <c r="AO146" s="1"/>
    </row>
    <row r="147" spans="1:41" ht="13.5" thickBot="1" x14ac:dyDescent="0.25">
      <c r="A147" s="1"/>
      <c r="B147" s="51"/>
      <c r="C147" s="45" t="s">
        <v>11</v>
      </c>
      <c r="D147" s="64">
        <v>0.23033444319955063</v>
      </c>
      <c r="E147" s="65">
        <v>0.3055206942707368</v>
      </c>
      <c r="F147" s="65">
        <v>0.25362901983213254</v>
      </c>
      <c r="G147" s="65">
        <v>0.18988807451863085</v>
      </c>
      <c r="H147" s="101"/>
      <c r="I147" s="101">
        <v>2.7323529914255609E-4</v>
      </c>
      <c r="J147" s="101">
        <v>7.919193244936824E-3</v>
      </c>
      <c r="K147" s="101">
        <v>1.1656788681695765E-2</v>
      </c>
      <c r="L147" s="101">
        <v>1.7404030741585751E-5</v>
      </c>
      <c r="M147" s="101"/>
      <c r="N147" s="101"/>
      <c r="O147" s="101"/>
      <c r="P147" s="101">
        <v>7.6114692243247034E-4</v>
      </c>
      <c r="Q147" s="69"/>
      <c r="R147" s="112"/>
      <c r="S147" s="10"/>
      <c r="T147" s="10"/>
      <c r="U147" s="10"/>
      <c r="V147" s="10"/>
      <c r="W147" s="10"/>
      <c r="X147" s="10"/>
      <c r="Y147" s="10"/>
      <c r="Z147" s="10"/>
      <c r="AA147" s="10"/>
      <c r="AB147" s="10"/>
      <c r="AC147" s="10"/>
      <c r="AD147" s="10"/>
      <c r="AE147" s="10"/>
      <c r="AF147" s="10"/>
      <c r="AG147" s="10"/>
      <c r="AH147" s="10"/>
      <c r="AI147" s="10"/>
      <c r="AJ147" s="10"/>
      <c r="AK147" s="10"/>
      <c r="AL147" s="10"/>
      <c r="AM147" s="10"/>
      <c r="AN147" s="1"/>
      <c r="AO147" s="1"/>
    </row>
    <row r="148" spans="1:41" x14ac:dyDescent="0.2">
      <c r="A148" s="1"/>
      <c r="B148" s="52">
        <v>2020</v>
      </c>
      <c r="C148" s="41" t="s">
        <v>1</v>
      </c>
      <c r="D148" s="86">
        <v>0.22943261019381714</v>
      </c>
      <c r="E148" s="66">
        <v>0.30751377581518602</v>
      </c>
      <c r="F148" s="66">
        <v>0.24973207829575908</v>
      </c>
      <c r="G148" s="66">
        <v>0.1926358554005865</v>
      </c>
      <c r="H148" s="102"/>
      <c r="I148" s="102">
        <v>2.6729151853069398E-4</v>
      </c>
      <c r="J148" s="102">
        <v>7.7821436721360986E-3</v>
      </c>
      <c r="K148" s="102">
        <v>1.1849175735870875E-2</v>
      </c>
      <c r="L148" s="102">
        <v>9.8433691884058077E-6</v>
      </c>
      <c r="M148" s="102"/>
      <c r="N148" s="102"/>
      <c r="O148" s="102"/>
      <c r="P148" s="102">
        <v>7.772260289251805E-4</v>
      </c>
      <c r="Q148" s="122"/>
      <c r="R148" s="112"/>
      <c r="S148" s="10"/>
      <c r="T148" s="10"/>
      <c r="U148" s="10"/>
      <c r="V148" s="10"/>
      <c r="W148" s="10"/>
      <c r="X148" s="10"/>
      <c r="Y148" s="10"/>
      <c r="Z148" s="10"/>
      <c r="AA148" s="10"/>
      <c r="AB148" s="10"/>
      <c r="AC148" s="10"/>
      <c r="AD148" s="10"/>
      <c r="AE148" s="10"/>
      <c r="AF148" s="10"/>
      <c r="AG148" s="10"/>
      <c r="AH148" s="10"/>
      <c r="AI148" s="10"/>
      <c r="AJ148" s="10"/>
      <c r="AK148" s="10"/>
      <c r="AL148" s="10"/>
      <c r="AM148" s="10"/>
      <c r="AN148" s="1"/>
      <c r="AO148" s="1"/>
    </row>
    <row r="149" spans="1:41" x14ac:dyDescent="0.2">
      <c r="A149" s="1"/>
      <c r="B149" s="50"/>
      <c r="C149" s="43" t="s">
        <v>33</v>
      </c>
      <c r="D149" s="62">
        <v>0.22940736348754895</v>
      </c>
      <c r="E149" s="33">
        <v>0.30853804860337686</v>
      </c>
      <c r="F149" s="33">
        <v>0.24706468189669359</v>
      </c>
      <c r="G149" s="33">
        <v>0.19422696772707596</v>
      </c>
      <c r="H149" s="99"/>
      <c r="I149" s="99">
        <v>2.6008702853401737E-4</v>
      </c>
      <c r="J149" s="99">
        <v>7.6865256803505116E-3</v>
      </c>
      <c r="K149" s="99">
        <v>1.1915078833683805E-2</v>
      </c>
      <c r="L149" s="99">
        <v>8.0737440517895737E-6</v>
      </c>
      <c r="M149" s="99"/>
      <c r="N149" s="99"/>
      <c r="O149" s="99"/>
      <c r="P149" s="99">
        <v>8.9317299868454209E-4</v>
      </c>
      <c r="Q149" s="68"/>
      <c r="R149" s="112"/>
      <c r="S149" s="10"/>
      <c r="T149" s="10"/>
      <c r="U149" s="10"/>
      <c r="V149" s="10"/>
      <c r="W149" s="10"/>
      <c r="X149" s="10"/>
      <c r="Y149" s="10"/>
      <c r="Z149" s="10"/>
      <c r="AA149" s="10"/>
      <c r="AB149" s="10"/>
      <c r="AC149" s="10"/>
      <c r="AD149" s="10"/>
      <c r="AE149" s="10"/>
      <c r="AF149" s="10"/>
      <c r="AG149" s="10"/>
      <c r="AH149" s="10"/>
      <c r="AI149" s="10"/>
      <c r="AJ149" s="10"/>
      <c r="AK149" s="10"/>
      <c r="AL149" s="10"/>
      <c r="AM149" s="10"/>
      <c r="AN149" s="1"/>
      <c r="AO149" s="1"/>
    </row>
    <row r="150" spans="1:41" x14ac:dyDescent="0.2">
      <c r="A150" s="1"/>
      <c r="B150" s="50"/>
      <c r="C150" s="43" t="s">
        <v>2</v>
      </c>
      <c r="D150" s="62">
        <v>0.22754051247819165</v>
      </c>
      <c r="E150" s="33">
        <v>0.30929778586430784</v>
      </c>
      <c r="F150" s="33">
        <v>0.2460510044804915</v>
      </c>
      <c r="G150" s="33">
        <v>0.19597866289596677</v>
      </c>
      <c r="H150" s="99"/>
      <c r="I150" s="99">
        <v>2.7046601172716408E-4</v>
      </c>
      <c r="J150" s="99">
        <v>7.8185668781105364E-3</v>
      </c>
      <c r="K150" s="99">
        <v>1.2111023956466436E-2</v>
      </c>
      <c r="L150" s="99">
        <v>8.6387651506885236E-6</v>
      </c>
      <c r="M150" s="99"/>
      <c r="N150" s="99"/>
      <c r="O150" s="99"/>
      <c r="P150" s="99">
        <v>9.2333866958737665E-4</v>
      </c>
      <c r="Q150" s="68"/>
      <c r="R150" s="112"/>
      <c r="S150" s="10"/>
      <c r="T150" s="10"/>
      <c r="U150" s="10"/>
      <c r="V150" s="10"/>
      <c r="W150" s="10"/>
      <c r="X150" s="10"/>
      <c r="Y150" s="10"/>
      <c r="Z150" s="10"/>
      <c r="AA150" s="10"/>
      <c r="AB150" s="10"/>
      <c r="AC150" s="10"/>
      <c r="AD150" s="10"/>
      <c r="AE150" s="10"/>
      <c r="AF150" s="10"/>
      <c r="AG150" s="10"/>
      <c r="AH150" s="10"/>
      <c r="AI150" s="10"/>
      <c r="AJ150" s="10"/>
      <c r="AK150" s="10"/>
      <c r="AL150" s="10"/>
      <c r="AM150" s="10"/>
      <c r="AN150" s="1"/>
      <c r="AO150" s="1"/>
    </row>
    <row r="151" spans="1:41" x14ac:dyDescent="0.2">
      <c r="A151" s="1"/>
      <c r="B151" s="88"/>
      <c r="C151" s="43" t="s">
        <v>3</v>
      </c>
      <c r="D151" s="62">
        <v>0.22821012622399092</v>
      </c>
      <c r="E151" s="33">
        <v>0.31111704937430174</v>
      </c>
      <c r="F151" s="33">
        <v>0.24405180659189141</v>
      </c>
      <c r="G151" s="33">
        <v>0.19625691294195136</v>
      </c>
      <c r="H151" s="99"/>
      <c r="I151" s="99">
        <v>2.6093282003391882E-4</v>
      </c>
      <c r="J151" s="99">
        <v>7.2506275767270124E-3</v>
      </c>
      <c r="K151" s="99">
        <v>1.2125812861431313E-2</v>
      </c>
      <c r="L151" s="99">
        <v>7.2755370425336532E-6</v>
      </c>
      <c r="M151" s="99"/>
      <c r="N151" s="99"/>
      <c r="O151" s="99"/>
      <c r="P151" s="99">
        <v>7.1945607262975436E-4</v>
      </c>
      <c r="Q151" s="68"/>
      <c r="R151" s="112"/>
      <c r="S151" s="10"/>
      <c r="T151" s="10"/>
      <c r="U151" s="10"/>
      <c r="V151" s="10"/>
      <c r="W151" s="10"/>
      <c r="X151" s="10"/>
      <c r="Y151" s="10"/>
      <c r="Z151" s="10"/>
      <c r="AA151" s="10"/>
      <c r="AB151" s="10"/>
      <c r="AC151" s="10"/>
      <c r="AD151" s="10"/>
      <c r="AE151" s="10"/>
      <c r="AF151" s="10"/>
      <c r="AG151" s="10"/>
      <c r="AH151" s="10"/>
      <c r="AI151" s="10"/>
      <c r="AJ151" s="10"/>
      <c r="AK151" s="10"/>
      <c r="AL151" s="10"/>
      <c r="AM151" s="10"/>
      <c r="AN151" s="1"/>
      <c r="AO151" s="1"/>
    </row>
    <row r="152" spans="1:41" x14ac:dyDescent="0.2">
      <c r="A152" s="1"/>
      <c r="B152" s="50"/>
      <c r="C152" s="43" t="s">
        <v>4</v>
      </c>
      <c r="D152" s="62">
        <v>0.22502332086171956</v>
      </c>
      <c r="E152" s="33">
        <v>0.31047133092183715</v>
      </c>
      <c r="F152" s="33">
        <v>0.24505207411240437</v>
      </c>
      <c r="G152" s="33">
        <v>0.1991075020805004</v>
      </c>
      <c r="H152" s="99"/>
      <c r="I152" s="99">
        <v>2.5808765413769551E-4</v>
      </c>
      <c r="J152" s="99">
        <v>7.3500315879907246E-3</v>
      </c>
      <c r="K152" s="99">
        <v>1.2117488689511482E-2</v>
      </c>
      <c r="L152" s="99">
        <v>8.9038584145706873E-6</v>
      </c>
      <c r="M152" s="99"/>
      <c r="N152" s="99"/>
      <c r="O152" s="99"/>
      <c r="P152" s="99">
        <v>6.1126023348401562E-4</v>
      </c>
      <c r="Q152" s="68"/>
      <c r="R152" s="112"/>
      <c r="S152" s="10"/>
      <c r="T152" s="10"/>
      <c r="U152" s="10"/>
      <c r="V152" s="10"/>
      <c r="W152" s="10"/>
      <c r="X152" s="10"/>
      <c r="Y152" s="10"/>
      <c r="Z152" s="10"/>
      <c r="AA152" s="10"/>
      <c r="AB152" s="10"/>
      <c r="AC152" s="10"/>
      <c r="AD152" s="10"/>
      <c r="AE152" s="10"/>
      <c r="AF152" s="10"/>
      <c r="AG152" s="10"/>
      <c r="AH152" s="10"/>
      <c r="AI152" s="10"/>
      <c r="AJ152" s="10"/>
      <c r="AK152" s="10"/>
      <c r="AL152" s="10"/>
      <c r="AM152" s="10"/>
      <c r="AN152" s="1"/>
      <c r="AO152" s="1"/>
    </row>
    <row r="153" spans="1:41" x14ac:dyDescent="0.2">
      <c r="A153" s="1"/>
      <c r="B153" s="50"/>
      <c r="C153" s="43" t="s">
        <v>5</v>
      </c>
      <c r="D153" s="62">
        <v>0.22019647185886251</v>
      </c>
      <c r="E153" s="33">
        <v>0.30651251028118742</v>
      </c>
      <c r="F153" s="33">
        <v>0.25315091842261417</v>
      </c>
      <c r="G153" s="33">
        <v>0.19984183673511313</v>
      </c>
      <c r="H153" s="99"/>
      <c r="I153" s="99">
        <v>2.5088192845616563E-4</v>
      </c>
      <c r="J153" s="99">
        <v>7.4581699786286067E-3</v>
      </c>
      <c r="K153" s="99">
        <v>1.1971620512362858E-2</v>
      </c>
      <c r="L153" s="99">
        <v>9.6556261361282224E-6</v>
      </c>
      <c r="M153" s="99"/>
      <c r="N153" s="99"/>
      <c r="O153" s="99"/>
      <c r="P153" s="99">
        <v>6.0793465663894967E-4</v>
      </c>
      <c r="Q153" s="68"/>
      <c r="R153" s="112"/>
      <c r="S153" s="10"/>
      <c r="T153" s="10"/>
      <c r="U153" s="10"/>
      <c r="V153" s="10"/>
      <c r="W153" s="10"/>
      <c r="X153" s="10"/>
      <c r="Y153" s="10"/>
      <c r="Z153" s="10"/>
      <c r="AA153" s="10"/>
      <c r="AB153" s="10"/>
      <c r="AC153" s="10"/>
      <c r="AD153" s="10"/>
      <c r="AE153" s="10"/>
      <c r="AF153" s="10"/>
      <c r="AG153" s="10"/>
      <c r="AH153" s="10"/>
      <c r="AI153" s="10"/>
      <c r="AJ153" s="10"/>
      <c r="AK153" s="10"/>
      <c r="AL153" s="10"/>
      <c r="AM153" s="10"/>
      <c r="AN153" s="1"/>
      <c r="AO153" s="1"/>
    </row>
    <row r="154" spans="1:41" x14ac:dyDescent="0.2">
      <c r="A154" s="1"/>
      <c r="B154" s="88"/>
      <c r="C154" s="43" t="s">
        <v>6</v>
      </c>
      <c r="D154" s="62">
        <v>0.21703713818300938</v>
      </c>
      <c r="E154" s="33">
        <v>0.31369589128333947</v>
      </c>
      <c r="F154" s="33">
        <v>0.24744720807481568</v>
      </c>
      <c r="G154" s="33">
        <v>0.20231468133728089</v>
      </c>
      <c r="H154" s="99"/>
      <c r="I154" s="99">
        <v>2.481818541798455E-4</v>
      </c>
      <c r="J154" s="99">
        <v>6.7973684133018604E-3</v>
      </c>
      <c r="K154" s="99">
        <v>1.1807843839248518E-2</v>
      </c>
      <c r="L154" s="99">
        <v>1.014489860501099E-5</v>
      </c>
      <c r="M154" s="99"/>
      <c r="N154" s="99"/>
      <c r="O154" s="99"/>
      <c r="P154" s="99">
        <v>6.4154211621930387E-4</v>
      </c>
      <c r="Q154" s="68"/>
      <c r="R154" s="112"/>
      <c r="S154" s="10"/>
      <c r="T154" s="10"/>
      <c r="U154" s="10"/>
      <c r="V154" s="10"/>
      <c r="W154" s="10"/>
      <c r="X154" s="10"/>
      <c r="Y154" s="10"/>
      <c r="Z154" s="10"/>
      <c r="AA154" s="10"/>
      <c r="AB154" s="10"/>
      <c r="AC154" s="10"/>
      <c r="AD154" s="10"/>
      <c r="AE154" s="10"/>
      <c r="AF154" s="10"/>
      <c r="AG154" s="10"/>
      <c r="AH154" s="10"/>
      <c r="AI154" s="10"/>
      <c r="AJ154" s="10"/>
      <c r="AK154" s="10"/>
      <c r="AL154" s="10"/>
      <c r="AM154" s="10"/>
      <c r="AN154" s="1"/>
      <c r="AO154" s="1"/>
    </row>
    <row r="155" spans="1:41" x14ac:dyDescent="0.2">
      <c r="A155" s="1"/>
      <c r="B155" s="50"/>
      <c r="C155" s="43" t="s">
        <v>7</v>
      </c>
      <c r="D155" s="62">
        <v>0.21560778650210854</v>
      </c>
      <c r="E155" s="33">
        <v>0.31449061282607327</v>
      </c>
      <c r="F155" s="33">
        <v>0.24547780518417769</v>
      </c>
      <c r="G155" s="33">
        <v>0.20528866269387416</v>
      </c>
      <c r="H155" s="99"/>
      <c r="I155" s="99">
        <v>2.4481690113488987E-4</v>
      </c>
      <c r="J155" s="99">
        <v>6.4605656452851375E-3</v>
      </c>
      <c r="K155" s="99">
        <v>1.1645401592971769E-2</v>
      </c>
      <c r="L155" s="99">
        <v>1.0239644661575478E-5</v>
      </c>
      <c r="M155" s="99"/>
      <c r="N155" s="99"/>
      <c r="O155" s="99"/>
      <c r="P155" s="99">
        <v>7.7410900971299369E-4</v>
      </c>
      <c r="Q155" s="68"/>
      <c r="R155" s="112"/>
      <c r="S155" s="10"/>
      <c r="T155" s="10"/>
      <c r="U155" s="10"/>
      <c r="V155" s="10"/>
      <c r="W155" s="10"/>
      <c r="X155" s="10"/>
      <c r="Y155" s="10"/>
      <c r="Z155" s="10"/>
      <c r="AA155" s="10"/>
      <c r="AB155" s="10"/>
      <c r="AC155" s="10"/>
      <c r="AD155" s="10"/>
      <c r="AE155" s="10"/>
      <c r="AF155" s="10"/>
      <c r="AG155" s="10"/>
      <c r="AH155" s="10"/>
      <c r="AI155" s="10"/>
      <c r="AJ155" s="10"/>
      <c r="AK155" s="10"/>
      <c r="AL155" s="10"/>
      <c r="AM155" s="10"/>
      <c r="AN155" s="1"/>
      <c r="AO155" s="1"/>
    </row>
    <row r="156" spans="1:41" x14ac:dyDescent="0.2">
      <c r="A156" s="1"/>
      <c r="B156" s="50"/>
      <c r="C156" s="43" t="s">
        <v>8</v>
      </c>
      <c r="D156" s="62">
        <v>0.21571792572844978</v>
      </c>
      <c r="E156" s="33">
        <v>0.3151447016898169</v>
      </c>
      <c r="F156" s="33">
        <v>0.24443335446486247</v>
      </c>
      <c r="G156" s="33">
        <v>0.20578572791930205</v>
      </c>
      <c r="H156" s="99"/>
      <c r="I156" s="99">
        <v>2.4241615794680013E-4</v>
      </c>
      <c r="J156" s="99">
        <v>6.4011595031297393E-3</v>
      </c>
      <c r="K156" s="99">
        <v>1.1439012453114631E-2</v>
      </c>
      <c r="L156" s="99">
        <v>9.383065094790689E-6</v>
      </c>
      <c r="M156" s="99"/>
      <c r="N156" s="99"/>
      <c r="O156" s="99"/>
      <c r="P156" s="99">
        <v>8.2631901828280078E-4</v>
      </c>
      <c r="Q156" s="68"/>
      <c r="R156" s="112"/>
      <c r="S156" s="10"/>
      <c r="T156" s="10"/>
      <c r="U156" s="10"/>
      <c r="V156" s="10"/>
      <c r="W156" s="10"/>
      <c r="X156" s="10"/>
      <c r="Y156" s="10"/>
      <c r="Z156" s="10"/>
      <c r="AA156" s="10"/>
      <c r="AB156" s="10"/>
      <c r="AC156" s="10"/>
      <c r="AD156" s="10"/>
      <c r="AE156" s="10"/>
      <c r="AF156" s="10"/>
      <c r="AG156" s="10"/>
      <c r="AH156" s="10"/>
      <c r="AI156" s="10"/>
      <c r="AJ156" s="10"/>
      <c r="AK156" s="10"/>
      <c r="AL156" s="10"/>
      <c r="AM156" s="10"/>
      <c r="AN156" s="1"/>
      <c r="AO156" s="1"/>
    </row>
    <row r="157" spans="1:41" x14ac:dyDescent="0.2">
      <c r="A157" s="1"/>
      <c r="B157" s="88"/>
      <c r="C157" s="43" t="s">
        <v>9</v>
      </c>
      <c r="D157" s="62">
        <v>0.21301000170926623</v>
      </c>
      <c r="E157" s="33">
        <v>0.3160582577331385</v>
      </c>
      <c r="F157" s="33">
        <v>0.24657940962040892</v>
      </c>
      <c r="G157" s="33">
        <v>0.20576866057926854</v>
      </c>
      <c r="H157" s="99"/>
      <c r="I157" s="99">
        <v>2.4033025799913196E-4</v>
      </c>
      <c r="J157" s="99">
        <v>6.2585130416691346E-3</v>
      </c>
      <c r="K157" s="99">
        <v>1.1229104462314714E-2</v>
      </c>
      <c r="L157" s="99">
        <v>8.6351032927827806E-6</v>
      </c>
      <c r="M157" s="99"/>
      <c r="N157" s="99"/>
      <c r="O157" s="99"/>
      <c r="P157" s="99">
        <v>8.2699271955879951E-4</v>
      </c>
      <c r="Q157" s="68">
        <v>2.0094773083204787E-5</v>
      </c>
      <c r="R157" s="112"/>
      <c r="S157" s="10"/>
      <c r="T157" s="10"/>
      <c r="U157" s="10"/>
      <c r="V157" s="10"/>
      <c r="W157" s="10"/>
      <c r="X157" s="10"/>
      <c r="Y157" s="10"/>
      <c r="Z157" s="10"/>
      <c r="AA157" s="10"/>
      <c r="AB157" s="10"/>
      <c r="AC157" s="10"/>
      <c r="AD157" s="10"/>
      <c r="AE157" s="10"/>
      <c r="AF157" s="10"/>
      <c r="AG157" s="10"/>
      <c r="AH157" s="10"/>
      <c r="AI157" s="10"/>
      <c r="AJ157" s="10"/>
      <c r="AK157" s="10"/>
      <c r="AL157" s="10"/>
      <c r="AM157" s="10"/>
      <c r="AN157" s="1"/>
      <c r="AO157" s="1"/>
    </row>
    <row r="158" spans="1:41" x14ac:dyDescent="0.2">
      <c r="A158" s="1"/>
      <c r="B158" s="50"/>
      <c r="C158" s="43" t="s">
        <v>10</v>
      </c>
      <c r="D158" s="62">
        <v>0.2110718863855246</v>
      </c>
      <c r="E158" s="33">
        <v>0.31691119509412552</v>
      </c>
      <c r="F158" s="33">
        <v>0.24745717324262156</v>
      </c>
      <c r="G158" s="33">
        <v>0.20608225093747559</v>
      </c>
      <c r="H158" s="99"/>
      <c r="I158" s="99">
        <v>2.3502869622615556E-4</v>
      </c>
      <c r="J158" s="99">
        <v>6.2281194247167989E-3</v>
      </c>
      <c r="K158" s="99">
        <v>1.1075520808360108E-2</v>
      </c>
      <c r="L158" s="99">
        <v>8.2197589628211439E-6</v>
      </c>
      <c r="M158" s="99"/>
      <c r="N158" s="99"/>
      <c r="O158" s="99"/>
      <c r="P158" s="99">
        <v>8.51147982012911E-4</v>
      </c>
      <c r="Q158" s="68">
        <v>7.9457669973937719E-5</v>
      </c>
      <c r="R158" s="112"/>
      <c r="S158" s="10"/>
      <c r="T158" s="10"/>
      <c r="U158" s="10"/>
      <c r="V158" s="10"/>
      <c r="W158" s="10"/>
      <c r="X158" s="10"/>
      <c r="Y158" s="10"/>
      <c r="Z158" s="10"/>
      <c r="AA158" s="10"/>
      <c r="AB158" s="10"/>
      <c r="AC158" s="10"/>
      <c r="AD158" s="10"/>
      <c r="AE158" s="10"/>
      <c r="AF158" s="10"/>
      <c r="AG158" s="10"/>
      <c r="AH158" s="10"/>
      <c r="AI158" s="10"/>
      <c r="AJ158" s="10"/>
      <c r="AK158" s="10"/>
      <c r="AL158" s="10"/>
      <c r="AM158" s="10"/>
      <c r="AN158" s="1"/>
      <c r="AO158" s="1"/>
    </row>
    <row r="159" spans="1:41" ht="13.5" thickBot="1" x14ac:dyDescent="0.25">
      <c r="A159" s="1"/>
      <c r="B159" s="51"/>
      <c r="C159" s="45" t="s">
        <v>11</v>
      </c>
      <c r="D159" s="64">
        <v>0.20762056416465308</v>
      </c>
      <c r="E159" s="65">
        <v>0.31886463230838341</v>
      </c>
      <c r="F159" s="65">
        <v>0.24778084819565976</v>
      </c>
      <c r="G159" s="65">
        <v>0.20762044449135639</v>
      </c>
      <c r="H159" s="101"/>
      <c r="I159" s="101">
        <v>2.2634209513396807E-4</v>
      </c>
      <c r="J159" s="101">
        <v>6.0652820226893391E-3</v>
      </c>
      <c r="K159" s="101">
        <v>1.085089748390484E-2</v>
      </c>
      <c r="L159" s="101">
        <v>8.1377841747143959E-6</v>
      </c>
      <c r="M159" s="101"/>
      <c r="N159" s="101"/>
      <c r="O159" s="101"/>
      <c r="P159" s="101">
        <v>8.0831333692273446E-4</v>
      </c>
      <c r="Q159" s="69">
        <v>1.5453811712178221E-4</v>
      </c>
      <c r="R159" s="112"/>
      <c r="S159" s="10"/>
      <c r="T159" s="10"/>
      <c r="U159" s="10"/>
      <c r="V159" s="10"/>
      <c r="W159" s="10"/>
      <c r="X159" s="10"/>
      <c r="Y159" s="10"/>
      <c r="Z159" s="10"/>
      <c r="AA159" s="10"/>
      <c r="AB159" s="10"/>
      <c r="AC159" s="10"/>
      <c r="AD159" s="10"/>
      <c r="AE159" s="10"/>
      <c r="AF159" s="10"/>
      <c r="AG159" s="10"/>
      <c r="AH159" s="10"/>
      <c r="AI159" s="10"/>
      <c r="AJ159" s="10"/>
      <c r="AK159" s="10"/>
      <c r="AL159" s="10"/>
      <c r="AM159" s="10"/>
      <c r="AN159" s="1"/>
      <c r="AO159" s="1"/>
    </row>
    <row r="160" spans="1:41" x14ac:dyDescent="0.2">
      <c r="A160" s="1"/>
      <c r="B160" s="52">
        <v>2021</v>
      </c>
      <c r="C160" s="41" t="s">
        <v>1</v>
      </c>
      <c r="D160" s="86">
        <v>0.20948495836355996</v>
      </c>
      <c r="E160" s="66">
        <v>0.32057140725761973</v>
      </c>
      <c r="F160" s="66">
        <v>0.24171179632980203</v>
      </c>
      <c r="G160" s="66">
        <v>0.21013312610688265</v>
      </c>
      <c r="H160" s="102"/>
      <c r="I160" s="102">
        <v>2.1976588490674312E-4</v>
      </c>
      <c r="J160" s="102">
        <v>6.0042481156441672E-3</v>
      </c>
      <c r="K160" s="102">
        <v>1.0759193596032486E-2</v>
      </c>
      <c r="L160" s="102">
        <v>7.3800487761385868E-6</v>
      </c>
      <c r="M160" s="102"/>
      <c r="N160" s="102"/>
      <c r="O160" s="102"/>
      <c r="P160" s="102">
        <v>8.8616434331428417E-4</v>
      </c>
      <c r="Q160" s="122">
        <v>2.2195995346181133E-4</v>
      </c>
      <c r="R160" s="112"/>
      <c r="S160" s="10"/>
      <c r="T160" s="10"/>
      <c r="U160" s="10"/>
      <c r="V160" s="10"/>
      <c r="W160" s="10"/>
      <c r="X160" s="10"/>
      <c r="Y160" s="10"/>
      <c r="Z160" s="10"/>
      <c r="AA160" s="10"/>
      <c r="AB160" s="10"/>
      <c r="AC160" s="10"/>
      <c r="AD160" s="10"/>
      <c r="AE160" s="10"/>
      <c r="AF160" s="10"/>
      <c r="AG160" s="10"/>
      <c r="AH160" s="10"/>
      <c r="AI160" s="10"/>
      <c r="AJ160" s="10"/>
      <c r="AK160" s="10"/>
      <c r="AL160" s="10"/>
      <c r="AM160" s="10"/>
      <c r="AN160" s="1"/>
      <c r="AO160" s="1"/>
    </row>
    <row r="161" spans="1:41" x14ac:dyDescent="0.2">
      <c r="A161" s="1"/>
      <c r="B161" s="50"/>
      <c r="C161" s="43" t="s">
        <v>33</v>
      </c>
      <c r="D161" s="62">
        <v>0.21059102633353682</v>
      </c>
      <c r="E161" s="33">
        <v>0.32629138686551329</v>
      </c>
      <c r="F161" s="33">
        <v>0.23980218684377907</v>
      </c>
      <c r="G161" s="33">
        <v>0.20530562116655107</v>
      </c>
      <c r="H161" s="99"/>
      <c r="I161" s="99">
        <v>2.1298714166541482E-4</v>
      </c>
      <c r="J161" s="99">
        <v>6.0222903369120178E-3</v>
      </c>
      <c r="K161" s="99">
        <v>1.0697380070380444E-2</v>
      </c>
      <c r="L161" s="99">
        <v>7.4711302741385431E-6</v>
      </c>
      <c r="M161" s="99"/>
      <c r="N161" s="99"/>
      <c r="O161" s="99"/>
      <c r="P161" s="99">
        <v>7.8019375397528053E-4</v>
      </c>
      <c r="Q161" s="68">
        <v>2.8945635741247993E-4</v>
      </c>
      <c r="R161" s="112"/>
      <c r="S161" s="10"/>
      <c r="T161" s="10"/>
      <c r="U161" s="10"/>
      <c r="V161" s="10"/>
      <c r="W161" s="10"/>
      <c r="X161" s="10"/>
      <c r="Y161" s="10"/>
      <c r="Z161" s="10"/>
      <c r="AA161" s="10"/>
      <c r="AB161" s="10"/>
      <c r="AC161" s="10"/>
      <c r="AD161" s="10"/>
      <c r="AE161" s="10"/>
      <c r="AF161" s="10"/>
      <c r="AG161" s="10"/>
      <c r="AH161" s="10"/>
      <c r="AI161" s="10"/>
      <c r="AJ161" s="10"/>
      <c r="AK161" s="10"/>
      <c r="AL161" s="10"/>
      <c r="AM161" s="10"/>
      <c r="AN161" s="1"/>
      <c r="AO161" s="1"/>
    </row>
    <row r="162" spans="1:41" x14ac:dyDescent="0.2">
      <c r="A162" s="1"/>
      <c r="B162" s="50"/>
      <c r="C162" s="43" t="s">
        <v>2</v>
      </c>
      <c r="D162" s="62">
        <v>0.21026936144066879</v>
      </c>
      <c r="E162" s="33">
        <v>0.32309575660005363</v>
      </c>
      <c r="F162" s="33">
        <v>0.24443057122811024</v>
      </c>
      <c r="G162" s="33">
        <v>0.20431658810702413</v>
      </c>
      <c r="H162" s="99"/>
      <c r="I162" s="99">
        <v>2.098278110843723E-4</v>
      </c>
      <c r="J162" s="99">
        <v>5.9193219534961353E-3</v>
      </c>
      <c r="K162" s="99">
        <v>1.0398426377895171E-2</v>
      </c>
      <c r="L162" s="99">
        <v>7.2327308429232855E-6</v>
      </c>
      <c r="M162" s="99"/>
      <c r="N162" s="99"/>
      <c r="O162" s="99"/>
      <c r="P162" s="99">
        <v>9.493352314534798E-4</v>
      </c>
      <c r="Q162" s="68">
        <v>4.0357851937115966E-4</v>
      </c>
      <c r="R162" s="112"/>
      <c r="S162" s="10"/>
      <c r="T162" s="10"/>
      <c r="U162" s="10"/>
      <c r="V162" s="10"/>
      <c r="W162" s="10"/>
      <c r="X162" s="10"/>
      <c r="Y162" s="10"/>
      <c r="Z162" s="10"/>
      <c r="AA162" s="10"/>
      <c r="AB162" s="10"/>
      <c r="AC162" s="10"/>
      <c r="AD162" s="10"/>
      <c r="AE162" s="10"/>
      <c r="AF162" s="10"/>
      <c r="AG162" s="10"/>
      <c r="AH162" s="10"/>
      <c r="AI162" s="10"/>
      <c r="AJ162" s="10"/>
      <c r="AK162" s="10"/>
      <c r="AL162" s="10"/>
      <c r="AM162" s="10"/>
      <c r="AN162" s="1"/>
      <c r="AO162" s="1"/>
    </row>
    <row r="163" spans="1:41" x14ac:dyDescent="0.2">
      <c r="A163" s="1"/>
      <c r="B163" s="88"/>
      <c r="C163" s="43" t="s">
        <v>3</v>
      </c>
      <c r="D163" s="62">
        <v>0.21319492564677203</v>
      </c>
      <c r="E163" s="33">
        <v>0.32397684293542894</v>
      </c>
      <c r="F163" s="33">
        <v>0.24335414228374258</v>
      </c>
      <c r="G163" s="33">
        <v>0.20209336964361899</v>
      </c>
      <c r="H163" s="99"/>
      <c r="I163" s="99">
        <v>2.0610669882225306E-4</v>
      </c>
      <c r="J163" s="99">
        <v>5.7388818790375861E-3</v>
      </c>
      <c r="K163" s="99">
        <v>1.0059677186170839E-2</v>
      </c>
      <c r="L163" s="99">
        <v>6.8544659011987834E-6</v>
      </c>
      <c r="M163" s="99"/>
      <c r="N163" s="99"/>
      <c r="O163" s="99"/>
      <c r="P163" s="99">
        <v>9.0037742895287003E-4</v>
      </c>
      <c r="Q163" s="68">
        <v>4.6882183155268231E-4</v>
      </c>
      <c r="R163" s="112"/>
      <c r="S163" s="10"/>
      <c r="T163" s="10"/>
      <c r="U163" s="10"/>
      <c r="V163" s="10"/>
      <c r="W163" s="10"/>
      <c r="X163" s="10"/>
      <c r="Y163" s="10"/>
      <c r="Z163" s="10"/>
      <c r="AA163" s="10"/>
      <c r="AB163" s="10"/>
      <c r="AC163" s="10"/>
      <c r="AD163" s="10"/>
      <c r="AE163" s="10"/>
      <c r="AF163" s="10"/>
      <c r="AG163" s="10"/>
      <c r="AH163" s="10"/>
      <c r="AI163" s="10"/>
      <c r="AJ163" s="10"/>
      <c r="AK163" s="10"/>
      <c r="AL163" s="10"/>
      <c r="AM163" s="10"/>
      <c r="AN163" s="1"/>
      <c r="AO163" s="1"/>
    </row>
    <row r="164" spans="1:41" x14ac:dyDescent="0.2">
      <c r="A164" s="1"/>
      <c r="B164" s="50"/>
      <c r="C164" s="43" t="s">
        <v>4</v>
      </c>
      <c r="D164" s="62">
        <v>0.21486260918711325</v>
      </c>
      <c r="E164" s="33">
        <v>0.32459564580992645</v>
      </c>
      <c r="F164" s="33">
        <v>0.2431154557791923</v>
      </c>
      <c r="G164" s="33">
        <v>0.20011356673331324</v>
      </c>
      <c r="H164" s="99"/>
      <c r="I164" s="99">
        <v>1.9998265126112182E-4</v>
      </c>
      <c r="J164" s="99">
        <v>5.5787550605853782E-3</v>
      </c>
      <c r="K164" s="99">
        <v>1.0140037412559293E-2</v>
      </c>
      <c r="L164" s="99">
        <v>6.4384658454800194E-6</v>
      </c>
      <c r="M164" s="99"/>
      <c r="N164" s="99"/>
      <c r="O164" s="99"/>
      <c r="P164" s="99">
        <v>8.4539007601408859E-4</v>
      </c>
      <c r="Q164" s="68">
        <v>5.4211882418941763E-4</v>
      </c>
      <c r="R164" s="112"/>
      <c r="S164" s="10"/>
      <c r="T164" s="10"/>
      <c r="U164" s="10"/>
      <c r="V164" s="10"/>
      <c r="W164" s="10"/>
      <c r="X164" s="10"/>
      <c r="Y164" s="10"/>
      <c r="Z164" s="10"/>
      <c r="AA164" s="10"/>
      <c r="AB164" s="10"/>
      <c r="AC164" s="10"/>
      <c r="AD164" s="10"/>
      <c r="AE164" s="10"/>
      <c r="AF164" s="10"/>
      <c r="AG164" s="10"/>
      <c r="AH164" s="10"/>
      <c r="AI164" s="10"/>
      <c r="AJ164" s="10"/>
      <c r="AK164" s="10"/>
      <c r="AL164" s="10"/>
      <c r="AM164" s="10"/>
      <c r="AN164" s="1"/>
      <c r="AO164" s="1"/>
    </row>
    <row r="165" spans="1:41" x14ac:dyDescent="0.2">
      <c r="A165" s="1"/>
      <c r="B165" s="50"/>
      <c r="C165" s="43" t="s">
        <v>5</v>
      </c>
      <c r="D165" s="62">
        <v>0.21762267939535401</v>
      </c>
      <c r="E165" s="33">
        <v>0.3225950516464649</v>
      </c>
      <c r="F165" s="33">
        <v>0.24328177292286451</v>
      </c>
      <c r="G165" s="33">
        <v>0.19926624048263727</v>
      </c>
      <c r="H165" s="99"/>
      <c r="I165" s="99">
        <v>1.9524690893754981E-4</v>
      </c>
      <c r="J165" s="99">
        <v>5.4113509580308245E-3</v>
      </c>
      <c r="K165" s="99">
        <v>1.0060818750675805E-2</v>
      </c>
      <c r="L165" s="99">
        <v>6.0698520913227925E-6</v>
      </c>
      <c r="M165" s="99"/>
      <c r="N165" s="99"/>
      <c r="O165" s="99"/>
      <c r="P165" s="99">
        <v>8.9818247228266239E-4</v>
      </c>
      <c r="Q165" s="68">
        <v>6.6258661066112708E-4</v>
      </c>
      <c r="R165" s="112"/>
      <c r="S165" s="10"/>
      <c r="T165" s="10"/>
      <c r="U165" s="10"/>
      <c r="V165" s="10"/>
      <c r="W165" s="10"/>
      <c r="X165" s="10"/>
      <c r="Y165" s="10"/>
      <c r="Z165" s="10"/>
      <c r="AA165" s="10"/>
      <c r="AB165" s="10"/>
      <c r="AC165" s="10"/>
      <c r="AD165" s="10"/>
      <c r="AE165" s="10"/>
      <c r="AF165" s="10"/>
      <c r="AG165" s="10"/>
      <c r="AH165" s="10"/>
      <c r="AI165" s="10"/>
      <c r="AJ165" s="10"/>
      <c r="AK165" s="10"/>
      <c r="AL165" s="10"/>
      <c r="AM165" s="10"/>
      <c r="AN165" s="1"/>
      <c r="AO165" s="1"/>
    </row>
    <row r="166" spans="1:41" x14ac:dyDescent="0.2">
      <c r="A166" s="1"/>
      <c r="B166" s="88"/>
      <c r="C166" s="43" t="s">
        <v>6</v>
      </c>
      <c r="D166" s="62">
        <v>0.21864218448878472</v>
      </c>
      <c r="E166" s="33">
        <v>0.32109135429459401</v>
      </c>
      <c r="F166" s="33">
        <v>0.24357308774684444</v>
      </c>
      <c r="G166" s="33">
        <v>0.1996892165583882</v>
      </c>
      <c r="H166" s="99"/>
      <c r="I166" s="99">
        <v>1.9137102069214157E-4</v>
      </c>
      <c r="J166" s="99">
        <v>5.2751063879685409E-3</v>
      </c>
      <c r="K166" s="99">
        <v>9.8309750773398208E-3</v>
      </c>
      <c r="L166" s="99">
        <v>6.695083231494538E-6</v>
      </c>
      <c r="M166" s="99"/>
      <c r="N166" s="99"/>
      <c r="O166" s="99"/>
      <c r="P166" s="99">
        <v>8.7485000885066785E-4</v>
      </c>
      <c r="Q166" s="68">
        <v>8.2515933330593375E-4</v>
      </c>
      <c r="R166" s="112"/>
      <c r="S166" s="10"/>
      <c r="T166" s="10"/>
      <c r="U166" s="10"/>
      <c r="V166" s="10"/>
      <c r="W166" s="10"/>
      <c r="X166" s="10"/>
      <c r="Y166" s="10"/>
      <c r="Z166" s="10"/>
      <c r="AA166" s="10"/>
      <c r="AB166" s="10"/>
      <c r="AC166" s="10"/>
      <c r="AD166" s="10"/>
      <c r="AE166" s="10"/>
      <c r="AF166" s="10"/>
      <c r="AG166" s="10"/>
      <c r="AH166" s="10"/>
      <c r="AI166" s="10"/>
      <c r="AJ166" s="10"/>
      <c r="AK166" s="10"/>
      <c r="AL166" s="10"/>
      <c r="AM166" s="10"/>
      <c r="AN166" s="1"/>
      <c r="AO166" s="1"/>
    </row>
    <row r="167" spans="1:41" x14ac:dyDescent="0.2">
      <c r="A167" s="1"/>
      <c r="B167" s="50"/>
      <c r="C167" s="43" t="s">
        <v>7</v>
      </c>
      <c r="D167" s="62">
        <v>0.21653966608005695</v>
      </c>
      <c r="E167" s="33">
        <v>0.32236377652686454</v>
      </c>
      <c r="F167" s="33">
        <v>0.24329909661079691</v>
      </c>
      <c r="G167" s="33">
        <v>0.20063458351446772</v>
      </c>
      <c r="H167" s="99"/>
      <c r="I167" s="99">
        <v>1.9037121233805241E-4</v>
      </c>
      <c r="J167" s="99">
        <v>5.0648731687816572E-3</v>
      </c>
      <c r="K167" s="99">
        <v>9.9820213503907986E-3</v>
      </c>
      <c r="L167" s="99">
        <v>5.5324832647183748E-6</v>
      </c>
      <c r="M167" s="99"/>
      <c r="N167" s="99"/>
      <c r="O167" s="99"/>
      <c r="P167" s="99">
        <v>1.1736932725964001E-3</v>
      </c>
      <c r="Q167" s="68">
        <v>7.4638578044224904E-4</v>
      </c>
      <c r="R167" s="112"/>
      <c r="S167" s="10"/>
      <c r="T167" s="10"/>
      <c r="U167" s="10"/>
      <c r="V167" s="10"/>
      <c r="W167" s="10"/>
      <c r="X167" s="10"/>
      <c r="Y167" s="10"/>
      <c r="Z167" s="10"/>
      <c r="AA167" s="10"/>
      <c r="AB167" s="10"/>
      <c r="AC167" s="10"/>
      <c r="AD167" s="10"/>
      <c r="AE167" s="10"/>
      <c r="AF167" s="10"/>
      <c r="AG167" s="10"/>
      <c r="AH167" s="10"/>
      <c r="AI167" s="10"/>
      <c r="AJ167" s="10"/>
      <c r="AK167" s="10"/>
      <c r="AL167" s="10"/>
      <c r="AM167" s="10"/>
      <c r="AN167" s="1"/>
      <c r="AO167" s="1"/>
    </row>
    <row r="168" spans="1:41" ht="13.5" thickBot="1" x14ac:dyDescent="0.25">
      <c r="A168" s="1"/>
      <c r="B168" s="51"/>
      <c r="C168" s="45" t="s">
        <v>8</v>
      </c>
      <c r="D168" s="64">
        <v>0.21713899777823545</v>
      </c>
      <c r="E168" s="65">
        <v>0.32310677317943215</v>
      </c>
      <c r="F168" s="65">
        <v>0.24239083036005013</v>
      </c>
      <c r="G168" s="65">
        <v>0.20064992270038931</v>
      </c>
      <c r="H168" s="101"/>
      <c r="I168" s="101">
        <v>1.874290237697741E-4</v>
      </c>
      <c r="J168" s="101">
        <v>4.8818990046356758E-3</v>
      </c>
      <c r="K168" s="101">
        <v>9.7315818480340661E-3</v>
      </c>
      <c r="L168" s="101">
        <v>0</v>
      </c>
      <c r="M168" s="101"/>
      <c r="N168" s="101"/>
      <c r="O168" s="101"/>
      <c r="P168" s="101">
        <v>1.167490671695456E-3</v>
      </c>
      <c r="Q168" s="69">
        <v>7.4507543375801138E-4</v>
      </c>
      <c r="R168" s="112"/>
      <c r="S168" s="10"/>
      <c r="T168" s="10"/>
      <c r="U168" s="10"/>
      <c r="V168" s="10"/>
      <c r="W168" s="10"/>
      <c r="X168" s="10"/>
      <c r="Y168" s="10"/>
      <c r="Z168" s="10"/>
      <c r="AA168" s="10"/>
      <c r="AB168" s="10"/>
      <c r="AC168" s="10"/>
      <c r="AD168" s="10"/>
      <c r="AE168" s="10"/>
      <c r="AF168" s="10"/>
      <c r="AG168" s="10"/>
      <c r="AH168" s="10"/>
      <c r="AI168" s="10"/>
      <c r="AJ168" s="10"/>
      <c r="AK168" s="10"/>
      <c r="AL168" s="10"/>
      <c r="AM168" s="10"/>
      <c r="AN168" s="1"/>
      <c r="AO168" s="1"/>
    </row>
    <row r="169" spans="1:41" x14ac:dyDescent="0.2">
      <c r="A169" s="1"/>
      <c r="B169" s="61" t="s">
        <v>27</v>
      </c>
      <c r="C169" s="27"/>
      <c r="D169" s="95"/>
      <c r="E169" s="95"/>
      <c r="F169" s="95"/>
      <c r="G169" s="95"/>
      <c r="H169" s="136"/>
      <c r="I169" s="136"/>
      <c r="J169" s="136"/>
      <c r="K169" s="136"/>
      <c r="L169" s="136"/>
      <c r="M169" s="136"/>
      <c r="N169" s="136"/>
      <c r="O169" s="136"/>
      <c r="P169" s="136"/>
      <c r="Q169" s="136"/>
      <c r="R169" s="10"/>
      <c r="S169" s="10"/>
      <c r="T169" s="10"/>
      <c r="U169" s="1"/>
      <c r="V169" s="1"/>
      <c r="W169" s="1"/>
      <c r="X169" s="1"/>
      <c r="Y169" s="1"/>
      <c r="Z169" s="1"/>
      <c r="AA169" s="1"/>
      <c r="AB169" s="1"/>
      <c r="AC169" s="1"/>
      <c r="AD169" s="1"/>
      <c r="AE169" s="1"/>
      <c r="AF169" s="1"/>
      <c r="AG169" s="1"/>
      <c r="AH169" s="1"/>
      <c r="AI169" s="1"/>
      <c r="AJ169" s="1"/>
      <c r="AK169" s="1"/>
      <c r="AL169" s="1"/>
      <c r="AM169" s="4"/>
      <c r="AN169" s="1"/>
      <c r="AO169" s="1"/>
    </row>
    <row r="170" spans="1:41" x14ac:dyDescent="0.2">
      <c r="A170" s="1"/>
      <c r="B170" s="10"/>
      <c r="C170" s="10"/>
      <c r="D170" s="111"/>
      <c r="E170" s="111"/>
      <c r="F170" s="111"/>
      <c r="G170" s="111"/>
      <c r="H170" s="137"/>
      <c r="I170" s="137"/>
      <c r="J170" s="137"/>
      <c r="K170" s="137"/>
      <c r="L170" s="137"/>
      <c r="M170" s="137"/>
      <c r="N170" s="137"/>
      <c r="O170" s="137"/>
      <c r="P170" s="137"/>
      <c r="Q170" s="137"/>
      <c r="R170" s="10"/>
      <c r="S170" s="10"/>
      <c r="T170" s="10"/>
      <c r="U170" s="1"/>
      <c r="V170" s="1"/>
      <c r="W170" s="1"/>
      <c r="X170" s="1"/>
      <c r="Y170" s="1"/>
      <c r="Z170" s="1"/>
      <c r="AA170" s="1"/>
      <c r="AB170" s="1"/>
      <c r="AC170" s="1"/>
      <c r="AD170" s="1"/>
      <c r="AE170" s="1"/>
      <c r="AF170" s="1"/>
      <c r="AG170" s="1"/>
      <c r="AH170" s="1"/>
      <c r="AI170" s="1"/>
      <c r="AJ170" s="1"/>
      <c r="AK170" s="1"/>
      <c r="AL170" s="1"/>
      <c r="AM170" s="1"/>
      <c r="AN170" s="1"/>
      <c r="AO170" s="1"/>
    </row>
    <row r="171" spans="1:41" x14ac:dyDescent="0.2">
      <c r="A171" s="1"/>
      <c r="B171" s="10"/>
      <c r="C171" s="10"/>
      <c r="D171" s="38"/>
      <c r="E171" s="38"/>
      <c r="F171" s="10"/>
      <c r="G171" s="10"/>
      <c r="H171" s="10"/>
      <c r="I171" s="10"/>
      <c r="J171" s="10"/>
      <c r="K171" s="10"/>
      <c r="L171" s="10"/>
      <c r="M171" s="10"/>
      <c r="N171" s="10"/>
      <c r="O171" s="10"/>
      <c r="P171" s="10"/>
      <c r="Q171" s="10"/>
      <c r="R171" s="10"/>
      <c r="S171" s="10"/>
      <c r="T171" s="10"/>
      <c r="U171" s="1"/>
      <c r="V171" s="1"/>
      <c r="W171" s="1"/>
      <c r="X171" s="1"/>
      <c r="Y171" s="1"/>
      <c r="Z171" s="1"/>
      <c r="AA171" s="1"/>
      <c r="AB171" s="1"/>
      <c r="AC171" s="1"/>
      <c r="AD171" s="1"/>
      <c r="AE171" s="1"/>
      <c r="AF171" s="1"/>
      <c r="AG171" s="1"/>
      <c r="AH171" s="1"/>
      <c r="AI171" s="1"/>
      <c r="AJ171" s="1"/>
      <c r="AK171" s="1"/>
      <c r="AL171" s="1"/>
      <c r="AM171" s="1"/>
      <c r="AN171" s="1"/>
      <c r="AO171" s="1"/>
    </row>
    <row r="172" spans="1:41" x14ac:dyDescent="0.2">
      <c r="A172" s="1"/>
      <c r="B172" s="10"/>
      <c r="C172" s="10"/>
      <c r="D172" s="38"/>
      <c r="E172" s="38"/>
      <c r="F172" s="10"/>
      <c r="G172" s="10"/>
      <c r="H172" s="10"/>
      <c r="I172" s="10"/>
      <c r="J172" s="10"/>
      <c r="K172" s="10"/>
      <c r="L172" s="10"/>
      <c r="M172" s="10"/>
      <c r="N172" s="10"/>
      <c r="O172" s="10"/>
      <c r="P172" s="10"/>
      <c r="Q172" s="10"/>
      <c r="R172" s="10"/>
      <c r="S172" s="10"/>
      <c r="T172" s="10"/>
      <c r="U172" s="1"/>
      <c r="V172" s="1"/>
      <c r="W172" s="1"/>
      <c r="X172" s="1"/>
      <c r="Y172" s="1"/>
      <c r="Z172" s="1"/>
      <c r="AA172" s="1"/>
      <c r="AB172" s="1"/>
      <c r="AC172" s="1"/>
      <c r="AD172" s="1"/>
      <c r="AE172" s="1"/>
      <c r="AF172" s="1"/>
      <c r="AG172" s="1"/>
      <c r="AH172" s="1"/>
      <c r="AI172" s="1"/>
      <c r="AJ172" s="1"/>
      <c r="AK172" s="1"/>
      <c r="AL172" s="1"/>
      <c r="AM172" s="1"/>
      <c r="AN172" s="1"/>
      <c r="AO172" s="1"/>
    </row>
    <row r="173" spans="1:41" x14ac:dyDescent="0.2">
      <c r="A173" s="1"/>
      <c r="B173" s="10"/>
      <c r="C173" s="10"/>
      <c r="D173" s="38"/>
      <c r="E173" s="38"/>
      <c r="F173" s="10"/>
      <c r="G173" s="10"/>
      <c r="H173" s="10"/>
      <c r="I173" s="10"/>
      <c r="J173" s="10"/>
      <c r="K173" s="10"/>
      <c r="L173" s="10"/>
      <c r="M173" s="10"/>
      <c r="N173" s="10"/>
      <c r="O173" s="10"/>
      <c r="P173" s="10"/>
      <c r="Q173" s="10"/>
      <c r="R173" s="10"/>
      <c r="S173" s="10"/>
      <c r="T173" s="10"/>
      <c r="U173" s="1"/>
      <c r="V173" s="1"/>
      <c r="W173" s="1"/>
      <c r="X173" s="1"/>
      <c r="Y173" s="1"/>
      <c r="Z173" s="1"/>
      <c r="AA173" s="1"/>
      <c r="AB173" s="1"/>
      <c r="AC173" s="1"/>
      <c r="AD173" s="1"/>
      <c r="AE173" s="1"/>
      <c r="AF173" s="1"/>
      <c r="AG173" s="1"/>
      <c r="AH173" s="1"/>
      <c r="AI173" s="1"/>
      <c r="AJ173" s="1"/>
      <c r="AK173" s="1"/>
      <c r="AL173" s="1"/>
      <c r="AM173" s="1"/>
      <c r="AN173" s="1"/>
      <c r="AO173" s="1"/>
    </row>
    <row r="174" spans="1:41" x14ac:dyDescent="0.2">
      <c r="A174" s="1"/>
      <c r="B174" s="10"/>
      <c r="C174" s="10"/>
      <c r="D174" s="38"/>
      <c r="E174" s="38"/>
      <c r="F174" s="10"/>
      <c r="G174" s="10"/>
      <c r="H174" s="10"/>
      <c r="I174" s="10"/>
      <c r="J174" s="10"/>
      <c r="K174" s="10"/>
      <c r="L174" s="10"/>
      <c r="M174" s="10"/>
      <c r="N174" s="10"/>
      <c r="O174" s="10"/>
      <c r="P174" s="10"/>
      <c r="Q174" s="10"/>
      <c r="R174" s="10"/>
      <c r="S174" s="10"/>
      <c r="T174" s="10"/>
      <c r="U174" s="1"/>
      <c r="V174" s="1"/>
      <c r="W174" s="1"/>
      <c r="X174" s="1"/>
      <c r="Y174" s="1"/>
      <c r="Z174" s="1"/>
      <c r="AA174" s="1"/>
      <c r="AB174" s="1"/>
      <c r="AC174" s="1"/>
      <c r="AD174" s="1"/>
      <c r="AE174" s="1"/>
      <c r="AF174" s="1"/>
      <c r="AG174" s="1"/>
      <c r="AH174" s="1"/>
      <c r="AI174" s="1"/>
      <c r="AJ174" s="1"/>
      <c r="AK174" s="1"/>
      <c r="AL174" s="1"/>
      <c r="AM174" s="1"/>
      <c r="AN174" s="1"/>
      <c r="AO174" s="1"/>
    </row>
    <row r="175" spans="1:41" x14ac:dyDescent="0.2">
      <c r="A175" s="1"/>
      <c r="B175" s="10"/>
      <c r="C175" s="10"/>
      <c r="D175" s="38"/>
      <c r="E175" s="38"/>
      <c r="F175" s="10"/>
      <c r="G175" s="10"/>
      <c r="H175" s="10"/>
      <c r="I175" s="10"/>
      <c r="J175" s="10"/>
      <c r="K175" s="10"/>
      <c r="L175" s="10"/>
      <c r="M175" s="10"/>
      <c r="N175" s="10"/>
      <c r="O175" s="10"/>
      <c r="P175" s="10"/>
      <c r="Q175" s="10"/>
      <c r="R175" s="10"/>
      <c r="S175" s="10"/>
      <c r="T175" s="10"/>
      <c r="U175" s="1"/>
      <c r="V175" s="1"/>
      <c r="W175" s="1"/>
      <c r="X175" s="1"/>
      <c r="Y175" s="1"/>
      <c r="Z175" s="1"/>
      <c r="AA175" s="1"/>
      <c r="AB175" s="1"/>
      <c r="AC175" s="1"/>
      <c r="AD175" s="1"/>
      <c r="AE175" s="1"/>
      <c r="AF175" s="1"/>
      <c r="AG175" s="1"/>
      <c r="AH175" s="1"/>
      <c r="AI175" s="1"/>
      <c r="AJ175" s="1"/>
      <c r="AK175" s="1"/>
      <c r="AL175" s="1"/>
      <c r="AM175" s="1"/>
      <c r="AN175" s="1"/>
      <c r="AO175" s="1"/>
    </row>
    <row r="176" spans="1:41" x14ac:dyDescent="0.2">
      <c r="A176" s="1"/>
      <c r="B176" s="10"/>
      <c r="C176" s="10"/>
      <c r="D176" s="38"/>
      <c r="E176" s="38"/>
      <c r="F176" s="10"/>
      <c r="G176" s="10"/>
      <c r="H176" s="10"/>
      <c r="I176" s="10"/>
      <c r="J176" s="10"/>
      <c r="K176" s="10"/>
      <c r="L176" s="10"/>
      <c r="M176" s="10"/>
      <c r="N176" s="10"/>
      <c r="O176" s="10"/>
      <c r="P176" s="10"/>
      <c r="Q176" s="10"/>
      <c r="R176" s="10"/>
      <c r="S176" s="10"/>
      <c r="T176" s="10"/>
      <c r="U176" s="1"/>
      <c r="V176" s="1"/>
      <c r="W176" s="1"/>
      <c r="X176" s="1"/>
      <c r="Y176" s="1"/>
      <c r="Z176" s="1"/>
      <c r="AA176" s="1"/>
      <c r="AB176" s="1"/>
      <c r="AC176" s="1"/>
      <c r="AD176" s="1"/>
      <c r="AE176" s="1"/>
      <c r="AF176" s="1"/>
      <c r="AG176" s="1"/>
      <c r="AH176" s="1"/>
      <c r="AI176" s="1"/>
      <c r="AJ176" s="1"/>
      <c r="AK176" s="1"/>
      <c r="AL176" s="1"/>
      <c r="AM176" s="1"/>
      <c r="AN176" s="1"/>
      <c r="AO176" s="1"/>
    </row>
    <row r="177" spans="1:41" x14ac:dyDescent="0.2">
      <c r="A177" s="1"/>
      <c r="B177" s="10"/>
      <c r="C177" s="10"/>
      <c r="D177" s="38"/>
      <c r="E177" s="38"/>
      <c r="F177" s="10"/>
      <c r="G177" s="10"/>
      <c r="H177" s="10"/>
      <c r="I177" s="10"/>
      <c r="J177" s="10"/>
      <c r="K177" s="10"/>
      <c r="L177" s="10"/>
      <c r="M177" s="10"/>
      <c r="N177" s="10"/>
      <c r="O177" s="10"/>
      <c r="P177" s="10"/>
      <c r="Q177" s="10"/>
      <c r="R177" s="10"/>
      <c r="S177" s="10"/>
      <c r="T177" s="10"/>
      <c r="U177" s="1"/>
      <c r="V177" s="1"/>
      <c r="W177" s="1"/>
      <c r="X177" s="1"/>
      <c r="Y177" s="1"/>
      <c r="Z177" s="1"/>
      <c r="AA177" s="1"/>
      <c r="AB177" s="1"/>
      <c r="AC177" s="1"/>
      <c r="AD177" s="1"/>
      <c r="AE177" s="1"/>
      <c r="AF177" s="1"/>
      <c r="AG177" s="1"/>
      <c r="AH177" s="1"/>
      <c r="AI177" s="1"/>
      <c r="AJ177" s="1"/>
      <c r="AK177" s="1"/>
      <c r="AL177" s="1"/>
      <c r="AM177" s="1"/>
      <c r="AN177" s="1"/>
      <c r="AO177" s="1"/>
    </row>
    <row r="178" spans="1:41" x14ac:dyDescent="0.2">
      <c r="A178" s="1"/>
      <c r="B178" s="10"/>
      <c r="C178" s="10"/>
      <c r="D178" s="38"/>
      <c r="E178" s="38"/>
      <c r="F178" s="10"/>
      <c r="G178" s="10"/>
      <c r="H178" s="10"/>
      <c r="I178" s="10"/>
      <c r="J178" s="10"/>
      <c r="K178" s="10"/>
      <c r="L178" s="10"/>
      <c r="M178" s="10"/>
      <c r="N178" s="10"/>
      <c r="O178" s="10"/>
      <c r="P178" s="10"/>
      <c r="Q178" s="10"/>
      <c r="R178" s="10"/>
      <c r="S178" s="11"/>
      <c r="T178" s="12"/>
      <c r="U178" s="8"/>
      <c r="V178" s="8"/>
      <c r="W178" s="1"/>
      <c r="X178" s="1"/>
      <c r="Y178" s="1"/>
      <c r="Z178" s="1"/>
      <c r="AA178" s="1"/>
      <c r="AB178" s="1"/>
      <c r="AC178" s="1"/>
      <c r="AD178" s="1"/>
      <c r="AE178" s="1"/>
      <c r="AF178" s="1"/>
      <c r="AG178" s="1"/>
      <c r="AH178" s="1"/>
      <c r="AI178" s="1"/>
      <c r="AJ178" s="1"/>
      <c r="AK178" s="1"/>
      <c r="AL178" s="1"/>
      <c r="AM178" s="1"/>
      <c r="AN178" s="1"/>
      <c r="AO178" s="1"/>
    </row>
    <row r="179" spans="1:41" x14ac:dyDescent="0.2">
      <c r="A179" s="1"/>
      <c r="B179" s="10"/>
      <c r="C179" s="10"/>
      <c r="D179" s="38"/>
      <c r="E179" s="38"/>
      <c r="F179" s="10"/>
      <c r="G179" s="10"/>
      <c r="H179" s="10"/>
      <c r="I179" s="10"/>
      <c r="J179" s="10"/>
      <c r="K179" s="10"/>
      <c r="L179" s="10"/>
      <c r="M179" s="10"/>
      <c r="N179" s="10"/>
      <c r="O179" s="10"/>
      <c r="P179" s="10"/>
      <c r="Q179" s="10"/>
      <c r="R179" s="10"/>
      <c r="S179" s="11"/>
      <c r="T179" s="12"/>
      <c r="U179" s="8"/>
      <c r="V179" s="8"/>
      <c r="W179" s="1"/>
      <c r="X179" s="1"/>
      <c r="Y179" s="1"/>
      <c r="Z179" s="1"/>
      <c r="AA179" s="1"/>
      <c r="AB179" s="1"/>
      <c r="AC179" s="1"/>
      <c r="AD179" s="1"/>
      <c r="AE179" s="1"/>
      <c r="AF179" s="1"/>
      <c r="AG179" s="1"/>
      <c r="AH179" s="1"/>
      <c r="AI179" s="1"/>
      <c r="AJ179" s="1"/>
      <c r="AK179" s="1"/>
      <c r="AL179" s="1"/>
      <c r="AM179" s="1"/>
      <c r="AN179" s="1"/>
      <c r="AO179" s="1"/>
    </row>
    <row r="180" spans="1:41" x14ac:dyDescent="0.2">
      <c r="A180" s="1"/>
      <c r="B180" s="10"/>
      <c r="C180" s="10"/>
      <c r="D180" s="38"/>
      <c r="E180" s="38"/>
      <c r="F180" s="10"/>
      <c r="G180" s="10"/>
      <c r="H180" s="10"/>
      <c r="I180" s="10"/>
      <c r="J180" s="10"/>
      <c r="K180" s="10"/>
      <c r="L180" s="10"/>
      <c r="M180" s="10"/>
      <c r="N180" s="10"/>
      <c r="O180" s="10"/>
      <c r="P180" s="10"/>
      <c r="Q180" s="10"/>
      <c r="R180" s="10"/>
      <c r="S180" s="11"/>
      <c r="T180" s="12"/>
      <c r="U180" s="8"/>
      <c r="V180" s="8"/>
      <c r="W180" s="1"/>
      <c r="X180" s="1"/>
      <c r="Y180" s="1"/>
      <c r="Z180" s="1"/>
      <c r="AA180" s="1"/>
      <c r="AB180" s="1"/>
      <c r="AC180" s="1"/>
      <c r="AD180" s="1"/>
      <c r="AE180" s="1"/>
      <c r="AF180" s="1"/>
      <c r="AG180" s="1"/>
      <c r="AH180" s="1"/>
      <c r="AI180" s="1"/>
      <c r="AJ180" s="1"/>
      <c r="AK180" s="1"/>
      <c r="AL180" s="1"/>
      <c r="AM180" s="1"/>
      <c r="AN180" s="1"/>
      <c r="AO180" s="1"/>
    </row>
    <row r="181" spans="1:41" x14ac:dyDescent="0.2">
      <c r="A181" s="1"/>
      <c r="B181" s="10"/>
      <c r="C181" s="10"/>
      <c r="D181" s="38"/>
      <c r="E181" s="38"/>
      <c r="F181" s="10"/>
      <c r="G181" s="10"/>
      <c r="H181" s="10"/>
      <c r="I181" s="10"/>
      <c r="J181" s="10"/>
      <c r="K181" s="10"/>
      <c r="L181" s="10"/>
      <c r="M181" s="10"/>
      <c r="N181" s="10"/>
      <c r="O181" s="10"/>
      <c r="P181" s="10"/>
      <c r="Q181" s="10"/>
      <c r="R181" s="10"/>
      <c r="S181" s="11"/>
      <c r="T181" s="12"/>
      <c r="U181" s="8"/>
      <c r="V181" s="8"/>
      <c r="W181" s="1"/>
      <c r="X181" s="1"/>
      <c r="Y181" s="1"/>
      <c r="Z181" s="1"/>
      <c r="AA181" s="1"/>
      <c r="AB181" s="1"/>
      <c r="AC181" s="1"/>
      <c r="AD181" s="1"/>
      <c r="AE181" s="1"/>
      <c r="AF181" s="1"/>
      <c r="AG181" s="1"/>
      <c r="AH181" s="1"/>
      <c r="AI181" s="1"/>
      <c r="AJ181" s="1"/>
      <c r="AK181" s="1"/>
      <c r="AL181" s="1"/>
      <c r="AM181" s="1"/>
      <c r="AN181" s="1"/>
      <c r="AO181" s="1"/>
    </row>
    <row r="182" spans="1:41" x14ac:dyDescent="0.2">
      <c r="A182" s="1"/>
      <c r="B182" s="10"/>
      <c r="C182" s="10"/>
      <c r="D182" s="38"/>
      <c r="E182" s="38"/>
      <c r="F182" s="10"/>
      <c r="G182" s="10"/>
      <c r="H182" s="10"/>
      <c r="I182" s="10"/>
      <c r="J182" s="10"/>
      <c r="K182" s="10"/>
      <c r="L182" s="10"/>
      <c r="M182" s="10"/>
      <c r="N182" s="10"/>
      <c r="O182" s="10"/>
      <c r="P182" s="10"/>
      <c r="Q182" s="10"/>
      <c r="R182" s="10"/>
      <c r="S182" s="11"/>
      <c r="T182" s="12"/>
      <c r="U182" s="8"/>
      <c r="V182" s="8"/>
      <c r="W182" s="1"/>
      <c r="X182" s="1"/>
      <c r="Y182" s="1"/>
      <c r="Z182" s="1"/>
      <c r="AA182" s="1"/>
      <c r="AB182" s="1"/>
      <c r="AC182" s="1"/>
      <c r="AD182" s="1"/>
      <c r="AE182" s="1"/>
      <c r="AF182" s="1"/>
      <c r="AG182" s="1"/>
      <c r="AH182" s="1"/>
      <c r="AI182" s="1"/>
      <c r="AJ182" s="1"/>
      <c r="AK182" s="1"/>
      <c r="AL182" s="1"/>
      <c r="AM182" s="1"/>
      <c r="AN182" s="1"/>
      <c r="AO182" s="1"/>
    </row>
    <row r="183" spans="1:41" x14ac:dyDescent="0.2">
      <c r="A183" s="1"/>
      <c r="B183" s="10"/>
      <c r="C183" s="10"/>
      <c r="D183" s="38"/>
      <c r="E183" s="38"/>
      <c r="F183" s="10"/>
      <c r="G183" s="10"/>
      <c r="H183" s="10"/>
      <c r="I183" s="10"/>
      <c r="J183" s="10"/>
      <c r="K183" s="10"/>
      <c r="L183" s="10"/>
      <c r="M183" s="10"/>
      <c r="N183" s="10"/>
      <c r="O183" s="10"/>
      <c r="P183" s="10"/>
      <c r="Q183" s="10"/>
      <c r="R183" s="10"/>
      <c r="S183" s="11"/>
      <c r="T183" s="12"/>
      <c r="U183" s="8"/>
      <c r="V183" s="8"/>
      <c r="W183" s="1"/>
      <c r="X183" s="1"/>
      <c r="Y183" s="1"/>
      <c r="Z183" s="1"/>
      <c r="AA183" s="1"/>
      <c r="AB183" s="1"/>
      <c r="AC183" s="1"/>
      <c r="AD183" s="1"/>
      <c r="AE183" s="1"/>
      <c r="AF183" s="1"/>
      <c r="AG183" s="1"/>
      <c r="AH183" s="1"/>
      <c r="AI183" s="1"/>
      <c r="AJ183" s="1"/>
      <c r="AK183" s="1"/>
      <c r="AL183" s="1"/>
      <c r="AM183" s="1"/>
      <c r="AN183" s="1"/>
      <c r="AO183" s="1"/>
    </row>
    <row r="184" spans="1:41" x14ac:dyDescent="0.2">
      <c r="A184" s="1"/>
      <c r="B184" s="10"/>
      <c r="C184" s="10"/>
      <c r="D184" s="38"/>
      <c r="E184" s="38"/>
      <c r="F184" s="10"/>
      <c r="G184" s="10"/>
      <c r="H184" s="10"/>
      <c r="I184" s="10"/>
      <c r="J184" s="10"/>
      <c r="K184" s="10"/>
      <c r="L184" s="10"/>
      <c r="M184" s="10"/>
      <c r="N184" s="10"/>
      <c r="O184" s="10"/>
      <c r="P184" s="10"/>
      <c r="Q184" s="10"/>
      <c r="R184" s="10"/>
      <c r="S184" s="11"/>
      <c r="T184" s="12"/>
      <c r="U184" s="8"/>
      <c r="V184" s="8"/>
      <c r="W184" s="1"/>
      <c r="X184" s="1"/>
      <c r="Y184" s="1"/>
      <c r="Z184" s="1"/>
      <c r="AA184" s="1"/>
      <c r="AB184" s="1"/>
      <c r="AC184" s="1"/>
      <c r="AD184" s="1"/>
      <c r="AE184" s="1"/>
      <c r="AF184" s="1"/>
      <c r="AG184" s="1"/>
      <c r="AH184" s="1"/>
      <c r="AI184" s="1"/>
      <c r="AJ184" s="1"/>
      <c r="AK184" s="1"/>
      <c r="AL184" s="1"/>
      <c r="AM184" s="1"/>
      <c r="AN184" s="1"/>
      <c r="AO184" s="1"/>
    </row>
    <row r="185" spans="1:41" x14ac:dyDescent="0.2">
      <c r="A185" s="1"/>
      <c r="B185" s="10"/>
      <c r="C185" s="10"/>
      <c r="D185" s="38"/>
      <c r="E185" s="38"/>
      <c r="F185" s="10"/>
      <c r="G185" s="10"/>
      <c r="H185" s="10"/>
      <c r="I185" s="10"/>
      <c r="J185" s="10"/>
      <c r="K185" s="10"/>
      <c r="L185" s="10"/>
      <c r="M185" s="10"/>
      <c r="N185" s="10"/>
      <c r="O185" s="10"/>
      <c r="P185" s="10"/>
      <c r="Q185" s="10"/>
      <c r="R185" s="10"/>
      <c r="S185" s="11"/>
      <c r="T185" s="12"/>
      <c r="U185" s="8"/>
      <c r="V185" s="8"/>
      <c r="W185" s="1"/>
      <c r="X185" s="1"/>
      <c r="Y185" s="1"/>
      <c r="Z185" s="1"/>
      <c r="AA185" s="1"/>
      <c r="AB185" s="1"/>
      <c r="AC185" s="1"/>
      <c r="AD185" s="1"/>
      <c r="AE185" s="1"/>
      <c r="AF185" s="1"/>
      <c r="AG185" s="1"/>
      <c r="AH185" s="1"/>
      <c r="AI185" s="1"/>
      <c r="AJ185" s="1"/>
      <c r="AK185" s="1"/>
      <c r="AL185" s="1"/>
      <c r="AM185" s="1"/>
      <c r="AN185" s="1"/>
      <c r="AO185" s="1"/>
    </row>
    <row r="186" spans="1:41" x14ac:dyDescent="0.2">
      <c r="A186" s="1"/>
      <c r="B186" s="10"/>
      <c r="C186" s="10"/>
      <c r="D186" s="38"/>
      <c r="E186" s="38"/>
      <c r="F186" s="10"/>
      <c r="G186" s="10"/>
      <c r="H186" s="10"/>
      <c r="I186" s="10"/>
      <c r="J186" s="10"/>
      <c r="K186" s="10"/>
      <c r="L186" s="10"/>
      <c r="M186" s="10"/>
      <c r="N186" s="10"/>
      <c r="O186" s="10"/>
      <c r="P186" s="10"/>
      <c r="Q186" s="10"/>
      <c r="R186" s="10"/>
      <c r="S186" s="11"/>
      <c r="T186" s="12"/>
      <c r="U186" s="8"/>
      <c r="V186" s="8"/>
      <c r="W186" s="1"/>
      <c r="X186" s="1"/>
      <c r="Y186" s="1"/>
      <c r="Z186" s="1"/>
      <c r="AA186" s="1"/>
      <c r="AB186" s="1"/>
      <c r="AC186" s="1"/>
      <c r="AD186" s="1"/>
      <c r="AE186" s="1"/>
      <c r="AF186" s="1"/>
      <c r="AG186" s="1"/>
      <c r="AH186" s="1"/>
      <c r="AI186" s="1"/>
      <c r="AJ186" s="1"/>
      <c r="AK186" s="1"/>
      <c r="AL186" s="1"/>
      <c r="AM186" s="1"/>
      <c r="AN186" s="1"/>
      <c r="AO186" s="1"/>
    </row>
    <row r="187" spans="1:41" x14ac:dyDescent="0.2">
      <c r="A187" s="1"/>
      <c r="B187" s="10"/>
      <c r="C187" s="10"/>
      <c r="D187" s="38"/>
      <c r="E187" s="38"/>
      <c r="F187" s="10"/>
      <c r="G187" s="10"/>
      <c r="H187" s="10"/>
      <c r="I187" s="10"/>
      <c r="J187" s="10"/>
      <c r="K187" s="10"/>
      <c r="L187" s="10"/>
      <c r="M187" s="10"/>
      <c r="N187" s="10"/>
      <c r="O187" s="10"/>
      <c r="P187" s="10"/>
      <c r="Q187" s="10"/>
      <c r="R187" s="10"/>
      <c r="S187" s="11"/>
      <c r="T187" s="12"/>
      <c r="U187" s="8"/>
      <c r="V187" s="8"/>
      <c r="W187" s="1"/>
      <c r="X187" s="1"/>
      <c r="Y187" s="1"/>
      <c r="Z187" s="1"/>
      <c r="AA187" s="1"/>
      <c r="AB187" s="1"/>
      <c r="AC187" s="1"/>
      <c r="AD187" s="1"/>
      <c r="AE187" s="1"/>
      <c r="AF187" s="1"/>
      <c r="AG187" s="1"/>
      <c r="AH187" s="1"/>
      <c r="AI187" s="1"/>
      <c r="AJ187" s="1"/>
      <c r="AK187" s="1"/>
      <c r="AL187" s="1"/>
      <c r="AM187" s="1"/>
      <c r="AN187" s="1"/>
      <c r="AO187" s="1"/>
    </row>
    <row r="188" spans="1:41" x14ac:dyDescent="0.2">
      <c r="A188" s="1"/>
      <c r="B188" s="10"/>
      <c r="C188" s="10"/>
      <c r="D188" s="38"/>
      <c r="E188" s="38"/>
      <c r="F188" s="10"/>
      <c r="G188" s="10"/>
      <c r="H188" s="10"/>
      <c r="I188" s="10"/>
      <c r="J188" s="10"/>
      <c r="K188" s="10"/>
      <c r="L188" s="10"/>
      <c r="M188" s="10"/>
      <c r="N188" s="10"/>
      <c r="O188" s="10"/>
      <c r="P188" s="10"/>
      <c r="Q188" s="10"/>
      <c r="R188" s="10"/>
      <c r="S188" s="11"/>
      <c r="T188" s="12"/>
      <c r="U188" s="8"/>
      <c r="V188" s="8"/>
      <c r="W188" s="1"/>
      <c r="X188" s="1"/>
      <c r="Y188" s="1"/>
      <c r="Z188" s="1"/>
      <c r="AA188" s="1"/>
      <c r="AB188" s="1"/>
      <c r="AC188" s="1"/>
      <c r="AD188" s="1"/>
      <c r="AE188" s="1"/>
      <c r="AF188" s="1"/>
      <c r="AG188" s="1"/>
      <c r="AH188" s="1"/>
      <c r="AI188" s="1"/>
      <c r="AJ188" s="1"/>
      <c r="AK188" s="1"/>
      <c r="AL188" s="1"/>
      <c r="AM188" s="1"/>
      <c r="AN188" s="1"/>
      <c r="AO188" s="1"/>
    </row>
    <row r="189" spans="1:41" x14ac:dyDescent="0.2"/>
    <row r="190" spans="1:41" x14ac:dyDescent="0.2"/>
    <row r="191" spans="1:41" x14ac:dyDescent="0.2"/>
    <row r="192" spans="1:41"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sheetData>
  <phoneticPr fontId="0" type="noConversion"/>
  <hyperlinks>
    <hyperlink ref="B4" location="ÍNDICE!A1" display="&lt;&lt; VOLVER"/>
    <hyperlink ref="B169" location="ÍNDICE!A1" display="&lt;&lt; VOLVER"/>
  </hyperlinks>
  <printOptions horizontalCentered="1"/>
  <pageMargins left="0.78740157480314965" right="0.78740157480314965" top="0.98425196850393704" bottom="0.98425196850393704" header="0" footer="0"/>
  <pageSetup paperSize="9" scale="67"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23"/>
  <sheetViews>
    <sheetView showGridLines="0" topLeftCell="A148" zoomScale="115" zoomScaleNormal="115" zoomScaleSheetLayoutView="100" zoomScalePageLayoutView="82" workbookViewId="0">
      <selection activeCell="S166" sqref="S166:S168"/>
    </sheetView>
  </sheetViews>
  <sheetFormatPr baseColWidth="10" defaultColWidth="0" defaultRowHeight="12.75" zeroHeight="1" x14ac:dyDescent="0.2"/>
  <cols>
    <col min="1" max="1" width="20.42578125" customWidth="1"/>
    <col min="2" max="2" width="12.140625" customWidth="1"/>
    <col min="3" max="3" width="10.140625" customWidth="1"/>
    <col min="4" max="17" width="14.42578125" customWidth="1"/>
    <col min="18" max="18" width="14.28515625" customWidth="1"/>
    <col min="19" max="19" width="13" customWidth="1"/>
    <col min="20" max="24" width="3" customWidth="1"/>
    <col min="25" max="38" width="3" hidden="1" customWidth="1"/>
    <col min="39" max="39" width="13.28515625" hidden="1" customWidth="1"/>
    <col min="40" max="40" width="5.42578125" hidden="1" customWidth="1"/>
    <col min="41" max="16384" width="3" hidden="1"/>
  </cols>
  <sheetData>
    <row r="1" spans="1:41" s="24" customFormat="1" ht="33.7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3" customFormat="1" ht="12.75" customHeight="1" x14ac:dyDescent="0.2">
      <c r="A2" s="2"/>
      <c r="B2" s="186" t="s">
        <v>12</v>
      </c>
      <c r="C2" s="2"/>
      <c r="D2" s="36"/>
      <c r="E2" s="36"/>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s="3" customFormat="1" ht="10.5" customHeight="1" x14ac:dyDescent="0.2">
      <c r="A3" s="2"/>
      <c r="B3" s="186" t="s">
        <v>52</v>
      </c>
      <c r="C3" s="2"/>
      <c r="D3" s="36"/>
      <c r="E3" s="36"/>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spans="1:41" s="24" customFormat="1" ht="28.5" customHeight="1" thickBot="1" x14ac:dyDescent="0.25">
      <c r="A4" s="23"/>
      <c r="B4" s="61" t="s">
        <v>27</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4"/>
      <c r="AI4" s="23"/>
      <c r="AJ4" s="23"/>
      <c r="AK4" s="23"/>
      <c r="AL4" s="23"/>
      <c r="AM4" s="23"/>
      <c r="AN4" s="23"/>
      <c r="AO4" s="23"/>
    </row>
    <row r="5" spans="1:41" ht="13.5" thickBot="1" x14ac:dyDescent="0.25">
      <c r="A5" s="1"/>
      <c r="B5" s="175" t="s">
        <v>13</v>
      </c>
      <c r="C5" s="176" t="s">
        <v>19</v>
      </c>
      <c r="D5" s="206" t="s">
        <v>37</v>
      </c>
      <c r="E5" s="181" t="s">
        <v>38</v>
      </c>
      <c r="F5" s="181" t="s">
        <v>39</v>
      </c>
      <c r="G5" s="181" t="s">
        <v>70</v>
      </c>
      <c r="H5" s="181" t="s">
        <v>40</v>
      </c>
      <c r="I5" s="181" t="s">
        <v>41</v>
      </c>
      <c r="J5" s="181" t="s">
        <v>42</v>
      </c>
      <c r="K5" s="181" t="s">
        <v>43</v>
      </c>
      <c r="L5" s="181" t="s">
        <v>45</v>
      </c>
      <c r="M5" s="181" t="s">
        <v>46</v>
      </c>
      <c r="N5" s="181" t="s">
        <v>47</v>
      </c>
      <c r="O5" s="181" t="s">
        <v>65</v>
      </c>
      <c r="P5" s="181" t="s">
        <v>69</v>
      </c>
      <c r="Q5" s="182" t="s">
        <v>74</v>
      </c>
      <c r="R5" s="207" t="s">
        <v>68</v>
      </c>
      <c r="S5" s="5"/>
      <c r="T5" s="5"/>
      <c r="U5" s="5"/>
      <c r="V5" s="5"/>
      <c r="W5" s="5"/>
      <c r="X5" s="5"/>
      <c r="Y5" s="5"/>
      <c r="Z5" s="5"/>
      <c r="AA5" s="5"/>
      <c r="AB5" s="5"/>
      <c r="AC5" s="5"/>
      <c r="AD5" s="5"/>
      <c r="AE5" s="5"/>
      <c r="AF5" s="5"/>
      <c r="AG5" s="5"/>
      <c r="AH5" s="5"/>
      <c r="AI5" s="5"/>
      <c r="AJ5" s="5"/>
      <c r="AK5" s="5"/>
      <c r="AL5" s="5"/>
      <c r="AM5" s="6"/>
      <c r="AN5" s="1"/>
      <c r="AO5" s="1"/>
    </row>
    <row r="6" spans="1:41" x14ac:dyDescent="0.2">
      <c r="A6" s="1"/>
      <c r="B6" s="40">
        <v>2000</v>
      </c>
      <c r="C6" s="41" t="s">
        <v>11</v>
      </c>
      <c r="D6" s="87">
        <v>264032</v>
      </c>
      <c r="E6" s="75">
        <v>1273977</v>
      </c>
      <c r="F6" s="75">
        <v>1863516</v>
      </c>
      <c r="G6" s="75"/>
      <c r="H6" s="75"/>
      <c r="I6" s="75"/>
      <c r="J6" s="75"/>
      <c r="K6" s="75"/>
      <c r="L6" s="75"/>
      <c r="M6" s="66"/>
      <c r="N6" s="66"/>
      <c r="O6" s="66"/>
      <c r="P6" s="66"/>
      <c r="Q6" s="67"/>
      <c r="R6" s="124">
        <f>SUM(D6:Q6)</f>
        <v>3401525</v>
      </c>
      <c r="S6" s="7"/>
      <c r="T6" s="7"/>
      <c r="U6" s="7"/>
      <c r="V6" s="7"/>
      <c r="W6" s="7"/>
      <c r="X6" s="7"/>
      <c r="Y6" s="7"/>
      <c r="Z6" s="7"/>
      <c r="AA6" s="7"/>
      <c r="AB6" s="7"/>
      <c r="AC6" s="7"/>
      <c r="AD6" s="7"/>
      <c r="AE6" s="7"/>
      <c r="AF6" s="7"/>
      <c r="AG6" s="7"/>
      <c r="AH6" s="7"/>
      <c r="AI6" s="7"/>
      <c r="AJ6" s="7"/>
      <c r="AK6" s="7"/>
      <c r="AL6" s="7"/>
      <c r="AM6" s="7"/>
      <c r="AN6" s="1"/>
      <c r="AO6" s="1"/>
    </row>
    <row r="7" spans="1:41" x14ac:dyDescent="0.2">
      <c r="A7" s="1"/>
      <c r="B7" s="42">
        <v>2001</v>
      </c>
      <c r="C7" s="43" t="s">
        <v>11</v>
      </c>
      <c r="D7" s="70">
        <v>629775</v>
      </c>
      <c r="E7" s="34">
        <v>2210284</v>
      </c>
      <c r="F7" s="34">
        <v>2260724</v>
      </c>
      <c r="G7" s="34"/>
      <c r="H7" s="34"/>
      <c r="I7" s="34"/>
      <c r="J7" s="34"/>
      <c r="K7" s="34"/>
      <c r="L7" s="34"/>
      <c r="M7" s="33"/>
      <c r="N7" s="33"/>
      <c r="O7" s="33"/>
      <c r="P7" s="33"/>
      <c r="Q7" s="63"/>
      <c r="R7" s="124">
        <f t="shared" ref="R7:R26" si="0">SUM(D7:Q7)</f>
        <v>5100783</v>
      </c>
      <c r="S7" s="7"/>
      <c r="T7" s="7"/>
      <c r="U7" s="7"/>
      <c r="V7" s="7"/>
      <c r="W7" s="7"/>
      <c r="X7" s="7"/>
      <c r="Y7" s="7"/>
      <c r="Z7" s="7"/>
      <c r="AA7" s="7"/>
      <c r="AB7" s="7"/>
      <c r="AC7" s="7"/>
      <c r="AD7" s="7"/>
      <c r="AE7" s="7"/>
      <c r="AF7" s="7"/>
      <c r="AG7" s="7"/>
      <c r="AH7" s="7"/>
      <c r="AI7" s="7"/>
      <c r="AJ7" s="7"/>
      <c r="AK7" s="7"/>
      <c r="AL7" s="7"/>
      <c r="AM7" s="7"/>
      <c r="AN7" s="1"/>
      <c r="AO7" s="1"/>
    </row>
    <row r="8" spans="1:41" x14ac:dyDescent="0.2">
      <c r="A8" s="1"/>
      <c r="B8" s="42">
        <v>2002</v>
      </c>
      <c r="C8" s="43" t="s">
        <v>11</v>
      </c>
      <c r="D8" s="70">
        <v>986402</v>
      </c>
      <c r="E8" s="34">
        <v>2568427</v>
      </c>
      <c r="F8" s="34">
        <v>2689481</v>
      </c>
      <c r="G8" s="34"/>
      <c r="H8" s="34"/>
      <c r="I8" s="34"/>
      <c r="J8" s="34"/>
      <c r="K8" s="34"/>
      <c r="L8" s="34"/>
      <c r="M8" s="33"/>
      <c r="N8" s="33"/>
      <c r="O8" s="33"/>
      <c r="P8" s="33"/>
      <c r="Q8" s="63"/>
      <c r="R8" s="124">
        <f t="shared" si="0"/>
        <v>6244310</v>
      </c>
      <c r="S8" s="7"/>
      <c r="T8" s="7"/>
      <c r="U8" s="7"/>
      <c r="V8" s="7"/>
      <c r="W8" s="7"/>
      <c r="X8" s="7"/>
      <c r="Y8" s="7"/>
      <c r="Z8" s="7"/>
      <c r="AA8" s="7"/>
      <c r="AB8" s="7"/>
      <c r="AC8" s="7"/>
      <c r="AD8" s="7"/>
      <c r="AE8" s="7"/>
      <c r="AF8" s="7"/>
      <c r="AG8" s="7"/>
      <c r="AH8" s="7"/>
      <c r="AI8" s="7"/>
      <c r="AJ8" s="7"/>
      <c r="AK8" s="7"/>
      <c r="AL8" s="7"/>
      <c r="AM8" s="7"/>
      <c r="AN8" s="1"/>
      <c r="AO8" s="1"/>
    </row>
    <row r="9" spans="1:41" x14ac:dyDescent="0.2">
      <c r="A9" s="46"/>
      <c r="B9" s="42">
        <v>2003</v>
      </c>
      <c r="C9" s="43" t="s">
        <v>11</v>
      </c>
      <c r="D9" s="70">
        <v>1211157</v>
      </c>
      <c r="E9" s="34">
        <v>2716350</v>
      </c>
      <c r="F9" s="34">
        <v>3340774</v>
      </c>
      <c r="G9" s="34"/>
      <c r="H9" s="34"/>
      <c r="I9" s="34"/>
      <c r="J9" s="34"/>
      <c r="K9" s="34"/>
      <c r="L9" s="34"/>
      <c r="M9" s="33"/>
      <c r="N9" s="33"/>
      <c r="O9" s="33"/>
      <c r="P9" s="33"/>
      <c r="Q9" s="63"/>
      <c r="R9" s="124">
        <f t="shared" si="0"/>
        <v>7268281</v>
      </c>
      <c r="S9" s="7"/>
      <c r="T9" s="7"/>
      <c r="U9" s="7"/>
      <c r="V9" s="7"/>
      <c r="W9" s="7"/>
      <c r="X9" s="7"/>
      <c r="Y9" s="7"/>
      <c r="Z9" s="7"/>
      <c r="AA9" s="7"/>
      <c r="AB9" s="7"/>
      <c r="AC9" s="7"/>
      <c r="AD9" s="7"/>
      <c r="AE9" s="7"/>
      <c r="AF9" s="7"/>
      <c r="AG9" s="7"/>
      <c r="AH9" s="7"/>
      <c r="AI9" s="7"/>
      <c r="AJ9" s="7"/>
      <c r="AK9" s="7"/>
      <c r="AL9" s="7"/>
      <c r="AM9" s="7"/>
      <c r="AN9" s="1"/>
      <c r="AO9" s="1"/>
    </row>
    <row r="10" spans="1:41" x14ac:dyDescent="0.2">
      <c r="A10" s="1"/>
      <c r="B10" s="42">
        <v>2004</v>
      </c>
      <c r="C10" s="43" t="s">
        <v>11</v>
      </c>
      <c r="D10" s="70">
        <v>1538511</v>
      </c>
      <c r="E10" s="34">
        <v>3270725</v>
      </c>
      <c r="F10" s="34">
        <v>4452149</v>
      </c>
      <c r="G10" s="34"/>
      <c r="H10" s="34"/>
      <c r="I10" s="34"/>
      <c r="J10" s="34"/>
      <c r="K10" s="34"/>
      <c r="L10" s="34"/>
      <c r="M10" s="33"/>
      <c r="N10" s="33"/>
      <c r="O10" s="33"/>
      <c r="P10" s="33"/>
      <c r="Q10" s="63"/>
      <c r="R10" s="124">
        <f t="shared" si="0"/>
        <v>9261385</v>
      </c>
      <c r="S10" s="7"/>
      <c r="T10" s="7"/>
      <c r="U10" s="7"/>
      <c r="V10" s="7"/>
      <c r="W10" s="7"/>
      <c r="X10" s="7"/>
      <c r="Y10" s="7"/>
      <c r="Z10" s="7"/>
      <c r="AA10" s="7"/>
      <c r="AB10" s="7"/>
      <c r="AC10" s="7"/>
      <c r="AD10" s="7"/>
      <c r="AE10" s="7"/>
      <c r="AF10" s="7"/>
      <c r="AG10" s="7"/>
      <c r="AH10" s="7"/>
      <c r="AI10" s="7"/>
      <c r="AJ10" s="7"/>
      <c r="AK10" s="7"/>
      <c r="AL10" s="7"/>
      <c r="AM10" s="7"/>
      <c r="AN10" s="1"/>
      <c r="AO10" s="1"/>
    </row>
    <row r="11" spans="1:41" x14ac:dyDescent="0.2">
      <c r="A11" s="1"/>
      <c r="B11" s="42">
        <v>2005</v>
      </c>
      <c r="C11" s="43" t="s">
        <v>11</v>
      </c>
      <c r="D11" s="70">
        <v>1853361</v>
      </c>
      <c r="E11" s="34">
        <v>4033990</v>
      </c>
      <c r="F11" s="34">
        <v>4682221</v>
      </c>
      <c r="G11" s="34"/>
      <c r="H11" s="34"/>
      <c r="I11" s="34"/>
      <c r="J11" s="34"/>
      <c r="K11" s="34"/>
      <c r="L11" s="34"/>
      <c r="M11" s="33"/>
      <c r="N11" s="33"/>
      <c r="O11" s="33"/>
      <c r="P11" s="33"/>
      <c r="Q11" s="63"/>
      <c r="R11" s="124">
        <f t="shared" si="0"/>
        <v>10569572</v>
      </c>
      <c r="S11" s="7"/>
      <c r="T11" s="7"/>
      <c r="U11" s="7"/>
      <c r="V11" s="7"/>
      <c r="W11" s="7"/>
      <c r="X11" s="7"/>
      <c r="Y11" s="7"/>
      <c r="Z11" s="7"/>
      <c r="AA11" s="7"/>
      <c r="AB11" s="7"/>
      <c r="AC11" s="7"/>
      <c r="AD11" s="7"/>
      <c r="AE11" s="7"/>
      <c r="AF11" s="7"/>
      <c r="AG11" s="7"/>
      <c r="AH11" s="7"/>
      <c r="AI11" s="7"/>
      <c r="AJ11" s="7"/>
      <c r="AK11" s="7"/>
      <c r="AL11" s="7"/>
      <c r="AM11" s="7"/>
      <c r="AN11" s="1"/>
      <c r="AO11" s="1"/>
    </row>
    <row r="12" spans="1:41" x14ac:dyDescent="0.2">
      <c r="A12" s="1"/>
      <c r="B12" s="42">
        <v>2006</v>
      </c>
      <c r="C12" s="43" t="s">
        <v>11</v>
      </c>
      <c r="D12" s="70">
        <v>2281273</v>
      </c>
      <c r="E12" s="34">
        <v>4864081</v>
      </c>
      <c r="F12" s="34">
        <v>5305447</v>
      </c>
      <c r="G12" s="34"/>
      <c r="H12" s="34"/>
      <c r="I12" s="34"/>
      <c r="J12" s="34"/>
      <c r="K12" s="34"/>
      <c r="L12" s="34"/>
      <c r="M12" s="33"/>
      <c r="N12" s="33"/>
      <c r="O12" s="33"/>
      <c r="P12" s="33"/>
      <c r="Q12" s="63"/>
      <c r="R12" s="124">
        <f t="shared" si="0"/>
        <v>12450801</v>
      </c>
      <c r="S12" s="7"/>
      <c r="T12" s="7"/>
      <c r="U12" s="7"/>
      <c r="V12" s="7"/>
      <c r="W12" s="7"/>
      <c r="X12" s="7"/>
      <c r="Y12" s="7"/>
      <c r="Z12" s="7"/>
      <c r="AA12" s="7"/>
      <c r="AB12" s="7"/>
      <c r="AC12" s="7"/>
      <c r="AD12" s="7"/>
      <c r="AE12" s="7"/>
      <c r="AF12" s="7"/>
      <c r="AG12" s="7"/>
      <c r="AH12" s="7"/>
      <c r="AI12" s="7"/>
      <c r="AJ12" s="7"/>
      <c r="AK12" s="7"/>
      <c r="AL12" s="7"/>
      <c r="AM12" s="7"/>
      <c r="AN12" s="1"/>
      <c r="AO12" s="1"/>
    </row>
    <row r="13" spans="1:41" x14ac:dyDescent="0.2">
      <c r="A13" s="47"/>
      <c r="B13" s="42">
        <v>2007</v>
      </c>
      <c r="C13" s="43" t="s">
        <v>11</v>
      </c>
      <c r="D13" s="70">
        <v>2520345</v>
      </c>
      <c r="E13" s="34">
        <v>5532612</v>
      </c>
      <c r="F13" s="34">
        <v>5902245</v>
      </c>
      <c r="G13" s="34"/>
      <c r="H13" s="34"/>
      <c r="I13" s="34"/>
      <c r="J13" s="34"/>
      <c r="K13" s="34"/>
      <c r="L13" s="34"/>
      <c r="M13" s="33"/>
      <c r="N13" s="33"/>
      <c r="O13" s="33"/>
      <c r="P13" s="33"/>
      <c r="Q13" s="63"/>
      <c r="R13" s="124">
        <f t="shared" si="0"/>
        <v>13955202</v>
      </c>
      <c r="S13" s="7"/>
      <c r="T13" s="8"/>
      <c r="U13" s="8"/>
      <c r="V13" s="8"/>
      <c r="W13" s="8"/>
      <c r="X13" s="8"/>
      <c r="Y13" s="8"/>
      <c r="Z13" s="8"/>
      <c r="AA13" s="8"/>
      <c r="AB13" s="8"/>
      <c r="AC13" s="8"/>
      <c r="AD13" s="8"/>
      <c r="AE13" s="8"/>
      <c r="AF13" s="8"/>
      <c r="AG13" s="8"/>
      <c r="AH13" s="8"/>
      <c r="AI13" s="8"/>
      <c r="AJ13" s="8"/>
      <c r="AK13" s="8"/>
      <c r="AL13" s="8"/>
      <c r="AM13" s="8"/>
      <c r="AN13" s="1"/>
      <c r="AO13" s="1"/>
    </row>
    <row r="14" spans="1:41" x14ac:dyDescent="0.2">
      <c r="A14" s="47"/>
      <c r="B14" s="42">
        <v>2008</v>
      </c>
      <c r="C14" s="43" t="s">
        <v>11</v>
      </c>
      <c r="D14" s="70">
        <v>2749208</v>
      </c>
      <c r="E14" s="34">
        <v>5741086</v>
      </c>
      <c r="F14" s="34">
        <v>6299087</v>
      </c>
      <c r="G14" s="34">
        <v>7212</v>
      </c>
      <c r="H14" s="34"/>
      <c r="I14" s="34"/>
      <c r="J14" s="34"/>
      <c r="K14" s="34"/>
      <c r="L14" s="34"/>
      <c r="M14" s="33"/>
      <c r="N14" s="33"/>
      <c r="O14" s="33"/>
      <c r="P14" s="33"/>
      <c r="Q14" s="63"/>
      <c r="R14" s="124">
        <f t="shared" si="0"/>
        <v>14796593</v>
      </c>
      <c r="S14" s="7"/>
      <c r="T14" s="8"/>
      <c r="U14" s="8"/>
      <c r="V14" s="8"/>
      <c r="W14" s="8"/>
      <c r="X14" s="8"/>
      <c r="Y14" s="8"/>
      <c r="Z14" s="8"/>
      <c r="AA14" s="8"/>
      <c r="AB14" s="8"/>
      <c r="AC14" s="8"/>
      <c r="AD14" s="8"/>
      <c r="AE14" s="8"/>
      <c r="AF14" s="8"/>
      <c r="AG14" s="8"/>
      <c r="AH14" s="8"/>
      <c r="AI14" s="8"/>
      <c r="AJ14" s="8"/>
      <c r="AK14" s="8"/>
      <c r="AL14" s="8"/>
      <c r="AM14" s="8"/>
      <c r="AN14" s="1"/>
      <c r="AO14" s="1"/>
    </row>
    <row r="15" spans="1:41" x14ac:dyDescent="0.2">
      <c r="A15" s="47"/>
      <c r="B15" s="42">
        <v>2009</v>
      </c>
      <c r="C15" s="43" t="s">
        <v>11</v>
      </c>
      <c r="D15" s="70">
        <v>3225329</v>
      </c>
      <c r="E15" s="34">
        <v>6299268</v>
      </c>
      <c r="F15" s="34">
        <v>6911730</v>
      </c>
      <c r="G15" s="34">
        <v>13896</v>
      </c>
      <c r="H15" s="34"/>
      <c r="I15" s="34"/>
      <c r="J15" s="34"/>
      <c r="K15" s="34"/>
      <c r="L15" s="34"/>
      <c r="M15" s="33"/>
      <c r="N15" s="33"/>
      <c r="O15" s="33"/>
      <c r="P15" s="33"/>
      <c r="Q15" s="63"/>
      <c r="R15" s="124">
        <f t="shared" si="0"/>
        <v>16450223</v>
      </c>
      <c r="S15" s="7"/>
      <c r="T15" s="8"/>
      <c r="U15" s="8"/>
      <c r="V15" s="8"/>
      <c r="W15" s="8"/>
      <c r="X15" s="8"/>
      <c r="Y15" s="8"/>
      <c r="Z15" s="8"/>
      <c r="AA15" s="8"/>
      <c r="AB15" s="8"/>
      <c r="AC15" s="8"/>
      <c r="AD15" s="8"/>
      <c r="AE15" s="8"/>
      <c r="AF15" s="8"/>
      <c r="AG15" s="8"/>
      <c r="AH15" s="8"/>
      <c r="AI15" s="8"/>
      <c r="AJ15" s="8"/>
      <c r="AK15" s="8"/>
      <c r="AL15" s="8"/>
      <c r="AM15" s="8"/>
      <c r="AN15" s="1"/>
      <c r="AO15" s="1"/>
    </row>
    <row r="16" spans="1:41" x14ac:dyDescent="0.2">
      <c r="A16" s="47"/>
      <c r="B16" s="42">
        <v>2010</v>
      </c>
      <c r="C16" s="43" t="s">
        <v>11</v>
      </c>
      <c r="D16" s="70">
        <f>+D39</f>
        <v>4465518</v>
      </c>
      <c r="E16" s="34">
        <f>+E39</f>
        <v>7229289</v>
      </c>
      <c r="F16" s="34">
        <f>+F39</f>
        <v>8129251</v>
      </c>
      <c r="G16" s="34">
        <f>+G39</f>
        <v>27557</v>
      </c>
      <c r="H16" s="34">
        <f>+H39</f>
        <v>627</v>
      </c>
      <c r="I16" s="34"/>
      <c r="J16" s="34"/>
      <c r="K16" s="34"/>
      <c r="L16" s="34"/>
      <c r="M16" s="100"/>
      <c r="N16" s="100"/>
      <c r="O16" s="100"/>
      <c r="P16" s="100"/>
      <c r="Q16" s="104"/>
      <c r="R16" s="124">
        <f t="shared" si="0"/>
        <v>19852242</v>
      </c>
      <c r="S16" s="7"/>
      <c r="T16" s="8"/>
      <c r="U16" s="8"/>
      <c r="V16" s="8"/>
      <c r="W16" s="8"/>
      <c r="X16" s="8"/>
      <c r="Y16" s="8"/>
      <c r="Z16" s="8"/>
      <c r="AA16" s="8"/>
      <c r="AB16" s="8"/>
      <c r="AC16" s="8"/>
      <c r="AD16" s="8"/>
      <c r="AE16" s="8"/>
      <c r="AF16" s="8"/>
      <c r="AG16" s="8"/>
      <c r="AH16" s="8"/>
      <c r="AI16" s="8"/>
      <c r="AJ16" s="8"/>
      <c r="AK16" s="8"/>
      <c r="AL16" s="8"/>
      <c r="AM16" s="8"/>
      <c r="AN16" s="1"/>
      <c r="AO16" s="1"/>
    </row>
    <row r="17" spans="1:41" x14ac:dyDescent="0.2">
      <c r="A17" s="47"/>
      <c r="B17" s="42">
        <v>2011</v>
      </c>
      <c r="C17" s="43" t="s">
        <v>11</v>
      </c>
      <c r="D17" s="70">
        <f t="shared" ref="D17:I17" si="1">+D51</f>
        <v>5163199</v>
      </c>
      <c r="E17" s="34">
        <f t="shared" si="1"/>
        <v>8355931</v>
      </c>
      <c r="F17" s="34">
        <f t="shared" si="1"/>
        <v>8756608</v>
      </c>
      <c r="G17" s="34">
        <f t="shared" si="1"/>
        <v>37413</v>
      </c>
      <c r="H17" s="34">
        <f t="shared" si="1"/>
        <v>1176</v>
      </c>
      <c r="I17" s="34">
        <f t="shared" si="1"/>
        <v>921</v>
      </c>
      <c r="J17" s="34"/>
      <c r="K17" s="34"/>
      <c r="L17" s="34"/>
      <c r="M17" s="99"/>
      <c r="N17" s="99"/>
      <c r="O17" s="99"/>
      <c r="P17" s="99"/>
      <c r="Q17" s="68"/>
      <c r="R17" s="124">
        <f t="shared" si="0"/>
        <v>22315248</v>
      </c>
      <c r="S17" s="7"/>
      <c r="T17" s="8"/>
      <c r="U17" s="8"/>
      <c r="V17" s="8"/>
      <c r="W17" s="8"/>
      <c r="X17" s="8"/>
      <c r="Y17" s="8"/>
      <c r="Z17" s="8"/>
      <c r="AA17" s="8"/>
      <c r="AB17" s="8"/>
      <c r="AC17" s="8"/>
      <c r="AD17" s="8"/>
      <c r="AE17" s="8"/>
      <c r="AF17" s="8"/>
      <c r="AG17" s="8"/>
      <c r="AH17" s="8"/>
      <c r="AI17" s="8"/>
      <c r="AJ17" s="8"/>
      <c r="AK17" s="8"/>
      <c r="AL17" s="8"/>
      <c r="AM17" s="8"/>
      <c r="AN17" s="1"/>
      <c r="AO17" s="1"/>
    </row>
    <row r="18" spans="1:41" x14ac:dyDescent="0.2">
      <c r="A18" s="47"/>
      <c r="B18" s="42">
        <v>2012</v>
      </c>
      <c r="C18" s="43" t="s">
        <v>11</v>
      </c>
      <c r="D18" s="70">
        <f>+D63</f>
        <v>5802164</v>
      </c>
      <c r="E18" s="34">
        <f t="shared" ref="E18:M18" si="2">+E63</f>
        <v>8780825</v>
      </c>
      <c r="F18" s="34">
        <f t="shared" si="2"/>
        <v>9054749</v>
      </c>
      <c r="G18" s="34">
        <f t="shared" si="2"/>
        <v>111583</v>
      </c>
      <c r="H18" s="34">
        <f t="shared" si="2"/>
        <v>1985</v>
      </c>
      <c r="I18" s="34">
        <f t="shared" si="2"/>
        <v>3415</v>
      </c>
      <c r="J18" s="34">
        <f t="shared" si="2"/>
        <v>103607</v>
      </c>
      <c r="K18" s="34">
        <f t="shared" si="2"/>
        <v>78794</v>
      </c>
      <c r="L18" s="34">
        <f t="shared" si="2"/>
        <v>3851</v>
      </c>
      <c r="M18" s="34">
        <f t="shared" si="2"/>
        <v>0</v>
      </c>
      <c r="N18" s="33"/>
      <c r="O18" s="33"/>
      <c r="P18" s="33"/>
      <c r="Q18" s="63"/>
      <c r="R18" s="124">
        <f t="shared" si="0"/>
        <v>23940973</v>
      </c>
      <c r="S18" s="7"/>
      <c r="T18" s="8"/>
      <c r="U18" s="8"/>
      <c r="V18" s="8"/>
      <c r="W18" s="8"/>
      <c r="X18" s="8"/>
      <c r="Y18" s="8"/>
      <c r="Z18" s="8"/>
      <c r="AA18" s="8"/>
      <c r="AB18" s="8"/>
      <c r="AC18" s="8"/>
      <c r="AD18" s="8"/>
      <c r="AE18" s="8"/>
      <c r="AF18" s="8"/>
      <c r="AG18" s="8"/>
      <c r="AH18" s="8"/>
      <c r="AI18" s="8"/>
      <c r="AJ18" s="8"/>
      <c r="AK18" s="8"/>
      <c r="AL18" s="8"/>
      <c r="AM18" s="8"/>
      <c r="AN18" s="1"/>
      <c r="AO18" s="1"/>
    </row>
    <row r="19" spans="1:41" x14ac:dyDescent="0.2">
      <c r="A19" s="47"/>
      <c r="B19" s="42">
        <v>2013</v>
      </c>
      <c r="C19" s="43" t="s">
        <v>11</v>
      </c>
      <c r="D19" s="70">
        <f>+D75</f>
        <v>5154169</v>
      </c>
      <c r="E19" s="34">
        <f t="shared" ref="E19:N19" si="3">+E75</f>
        <v>8872102</v>
      </c>
      <c r="F19" s="34">
        <f t="shared" si="3"/>
        <v>9106871</v>
      </c>
      <c r="G19" s="34">
        <f t="shared" si="3"/>
        <v>227844</v>
      </c>
      <c r="H19" s="34">
        <f t="shared" si="3"/>
        <v>1319</v>
      </c>
      <c r="I19" s="34">
        <f t="shared" si="3"/>
        <v>5790</v>
      </c>
      <c r="J19" s="34">
        <f t="shared" si="3"/>
        <v>166277</v>
      </c>
      <c r="K19" s="34">
        <f t="shared" si="3"/>
        <v>70028</v>
      </c>
      <c r="L19" s="34">
        <f t="shared" si="3"/>
        <v>3913</v>
      </c>
      <c r="M19" s="34">
        <f t="shared" si="3"/>
        <v>219</v>
      </c>
      <c r="N19" s="34">
        <f t="shared" si="3"/>
        <v>52807</v>
      </c>
      <c r="O19" s="100"/>
      <c r="P19" s="100"/>
      <c r="Q19" s="104"/>
      <c r="R19" s="124">
        <f t="shared" si="0"/>
        <v>23661339</v>
      </c>
      <c r="S19" s="7"/>
      <c r="T19" s="8"/>
      <c r="U19" s="8"/>
      <c r="V19" s="8"/>
      <c r="W19" s="8"/>
      <c r="X19" s="8"/>
      <c r="Y19" s="8"/>
      <c r="Z19" s="8"/>
      <c r="AA19" s="8"/>
      <c r="AB19" s="8"/>
      <c r="AC19" s="8"/>
      <c r="AD19" s="8"/>
      <c r="AE19" s="8"/>
      <c r="AF19" s="8"/>
      <c r="AG19" s="8"/>
      <c r="AH19" s="8"/>
      <c r="AI19" s="8"/>
      <c r="AJ19" s="8"/>
      <c r="AK19" s="8"/>
      <c r="AL19" s="8"/>
      <c r="AM19" s="8"/>
      <c r="AN19" s="1"/>
      <c r="AO19" s="1"/>
    </row>
    <row r="20" spans="1:41" x14ac:dyDescent="0.2">
      <c r="A20" s="47"/>
      <c r="B20" s="42">
        <v>2014</v>
      </c>
      <c r="C20" s="43" t="s">
        <v>11</v>
      </c>
      <c r="D20" s="70">
        <f>+D87</f>
        <v>5380411</v>
      </c>
      <c r="E20" s="34">
        <f t="shared" ref="E20:O20" si="4">+E87</f>
        <v>8434268</v>
      </c>
      <c r="F20" s="34">
        <f t="shared" si="4"/>
        <v>9071807</v>
      </c>
      <c r="G20" s="34">
        <f t="shared" si="4"/>
        <v>339410</v>
      </c>
      <c r="H20" s="34">
        <f t="shared" si="4"/>
        <v>976</v>
      </c>
      <c r="I20" s="34">
        <f t="shared" si="4"/>
        <v>8086</v>
      </c>
      <c r="J20" s="34">
        <f t="shared" si="4"/>
        <v>229437</v>
      </c>
      <c r="K20" s="34">
        <f t="shared" si="4"/>
        <v>105385</v>
      </c>
      <c r="L20" s="34">
        <f t="shared" si="4"/>
        <v>3943</v>
      </c>
      <c r="M20" s="34">
        <f t="shared" si="4"/>
        <v>0</v>
      </c>
      <c r="N20" s="34">
        <f t="shared" si="4"/>
        <v>103555</v>
      </c>
      <c r="O20" s="34">
        <f t="shared" si="4"/>
        <v>3440</v>
      </c>
      <c r="P20" s="34"/>
      <c r="Q20" s="71"/>
      <c r="R20" s="124">
        <f t="shared" si="0"/>
        <v>23680718</v>
      </c>
      <c r="S20" s="7"/>
      <c r="T20" s="8"/>
      <c r="U20" s="8"/>
      <c r="V20" s="8"/>
      <c r="W20" s="8"/>
      <c r="X20" s="8"/>
      <c r="Y20" s="8"/>
      <c r="Z20" s="8"/>
      <c r="AA20" s="8"/>
      <c r="AB20" s="8"/>
      <c r="AC20" s="8"/>
      <c r="AD20" s="8"/>
      <c r="AE20" s="8"/>
      <c r="AF20" s="8"/>
      <c r="AG20" s="8"/>
      <c r="AH20" s="8"/>
      <c r="AI20" s="8"/>
      <c r="AJ20" s="8"/>
      <c r="AK20" s="8"/>
      <c r="AL20" s="8"/>
      <c r="AM20" s="8"/>
      <c r="AN20" s="1"/>
      <c r="AO20" s="1"/>
    </row>
    <row r="21" spans="1:41" x14ac:dyDescent="0.2">
      <c r="A21" s="47"/>
      <c r="B21" s="42">
        <v>2015</v>
      </c>
      <c r="C21" s="43" t="s">
        <v>11</v>
      </c>
      <c r="D21" s="70">
        <f>+D99</f>
        <v>5384385</v>
      </c>
      <c r="E21" s="34">
        <f t="shared" ref="E21:P21" si="5">+E99</f>
        <v>8109615</v>
      </c>
      <c r="F21" s="34">
        <f t="shared" si="5"/>
        <v>8493331</v>
      </c>
      <c r="G21" s="34">
        <f t="shared" si="5"/>
        <v>670935</v>
      </c>
      <c r="H21" s="34">
        <f t="shared" si="5"/>
        <v>647</v>
      </c>
      <c r="I21" s="34">
        <f t="shared" si="5"/>
        <v>9447</v>
      </c>
      <c r="J21" s="34">
        <f t="shared" si="5"/>
        <v>300114</v>
      </c>
      <c r="K21" s="34">
        <f t="shared" si="5"/>
        <v>131801</v>
      </c>
      <c r="L21" s="34">
        <f t="shared" si="5"/>
        <v>2633</v>
      </c>
      <c r="M21" s="34">
        <f t="shared" si="5"/>
        <v>0</v>
      </c>
      <c r="N21" s="34">
        <f t="shared" si="5"/>
        <v>94385</v>
      </c>
      <c r="O21" s="34">
        <f t="shared" si="5"/>
        <v>0</v>
      </c>
      <c r="P21" s="34">
        <f t="shared" si="5"/>
        <v>9060</v>
      </c>
      <c r="Q21" s="71"/>
      <c r="R21" s="124">
        <f t="shared" si="0"/>
        <v>23206353</v>
      </c>
      <c r="S21" s="7"/>
      <c r="T21" s="8"/>
      <c r="U21" s="8"/>
      <c r="V21" s="8"/>
      <c r="W21" s="8"/>
      <c r="X21" s="8"/>
      <c r="Y21" s="8"/>
      <c r="Z21" s="8"/>
      <c r="AA21" s="8"/>
      <c r="AB21" s="8"/>
      <c r="AC21" s="8"/>
      <c r="AD21" s="8"/>
      <c r="AE21" s="8"/>
      <c r="AF21" s="8"/>
      <c r="AG21" s="8"/>
      <c r="AH21" s="8"/>
      <c r="AI21" s="8"/>
      <c r="AJ21" s="8"/>
      <c r="AK21" s="8"/>
      <c r="AL21" s="8"/>
      <c r="AM21" s="8"/>
      <c r="AN21" s="1"/>
      <c r="AO21" s="1"/>
    </row>
    <row r="22" spans="1:41" x14ac:dyDescent="0.2">
      <c r="A22" s="47"/>
      <c r="B22" s="42">
        <v>2016</v>
      </c>
      <c r="C22" s="43" t="s">
        <v>11</v>
      </c>
      <c r="D22" s="70">
        <f>+D111</f>
        <v>5941185</v>
      </c>
      <c r="E22" s="34">
        <f t="shared" ref="E22:P22" si="6">+E111</f>
        <v>7663748</v>
      </c>
      <c r="F22" s="34">
        <f t="shared" si="6"/>
        <v>7497409</v>
      </c>
      <c r="G22" s="34">
        <f t="shared" si="6"/>
        <v>1559426</v>
      </c>
      <c r="H22" s="34">
        <f t="shared" si="6"/>
        <v>178</v>
      </c>
      <c r="I22" s="34">
        <f t="shared" si="6"/>
        <v>9203</v>
      </c>
      <c r="J22" s="34">
        <f t="shared" si="6"/>
        <v>351659</v>
      </c>
      <c r="K22" s="34">
        <f t="shared" si="6"/>
        <v>163881</v>
      </c>
      <c r="L22" s="34">
        <f t="shared" si="6"/>
        <v>1051</v>
      </c>
      <c r="M22" s="34">
        <f t="shared" si="6"/>
        <v>0</v>
      </c>
      <c r="N22" s="34">
        <f t="shared" si="6"/>
        <v>94261</v>
      </c>
      <c r="O22" s="34">
        <f t="shared" si="6"/>
        <v>0</v>
      </c>
      <c r="P22" s="34">
        <f t="shared" si="6"/>
        <v>20602</v>
      </c>
      <c r="Q22" s="71"/>
      <c r="R22" s="124">
        <f t="shared" si="0"/>
        <v>23302603</v>
      </c>
      <c r="S22" s="7"/>
      <c r="T22" s="8"/>
      <c r="U22" s="8"/>
      <c r="V22" s="8"/>
      <c r="W22" s="8"/>
      <c r="X22" s="8"/>
      <c r="Y22" s="8"/>
      <c r="Z22" s="8"/>
      <c r="AA22" s="8"/>
      <c r="AB22" s="8"/>
      <c r="AC22" s="8"/>
      <c r="AD22" s="8"/>
      <c r="AE22" s="8"/>
      <c r="AF22" s="8"/>
      <c r="AG22" s="8"/>
      <c r="AH22" s="8"/>
      <c r="AI22" s="8"/>
      <c r="AJ22" s="8"/>
      <c r="AK22" s="8"/>
      <c r="AL22" s="8"/>
      <c r="AM22" s="8"/>
      <c r="AN22" s="1"/>
      <c r="AO22" s="1"/>
    </row>
    <row r="23" spans="1:41" x14ac:dyDescent="0.2">
      <c r="A23" s="47"/>
      <c r="B23" s="42">
        <v>2017</v>
      </c>
      <c r="C23" s="43" t="s">
        <v>11</v>
      </c>
      <c r="D23" s="70">
        <f>+D123</f>
        <v>5712073</v>
      </c>
      <c r="E23" s="34">
        <f t="shared" ref="E23:P23" si="7">+E123</f>
        <v>7311870</v>
      </c>
      <c r="F23" s="34">
        <f t="shared" si="7"/>
        <v>6935587</v>
      </c>
      <c r="G23" s="34">
        <f t="shared" si="7"/>
        <v>2511493</v>
      </c>
      <c r="H23" s="34">
        <f t="shared" si="7"/>
        <v>52</v>
      </c>
      <c r="I23" s="34">
        <f t="shared" si="7"/>
        <v>9088</v>
      </c>
      <c r="J23" s="34">
        <f t="shared" si="7"/>
        <v>234343</v>
      </c>
      <c r="K23" s="34">
        <f t="shared" si="7"/>
        <v>212498</v>
      </c>
      <c r="L23" s="34">
        <f t="shared" si="7"/>
        <v>685</v>
      </c>
      <c r="M23" s="34">
        <f t="shared" si="7"/>
        <v>0</v>
      </c>
      <c r="N23" s="34">
        <f t="shared" si="7"/>
        <v>64246</v>
      </c>
      <c r="O23" s="34">
        <f t="shared" si="7"/>
        <v>0</v>
      </c>
      <c r="P23" s="34">
        <f t="shared" si="7"/>
        <v>21212</v>
      </c>
      <c r="Q23" s="71"/>
      <c r="R23" s="124">
        <f t="shared" si="0"/>
        <v>23013147</v>
      </c>
      <c r="S23" s="7"/>
      <c r="T23" s="8"/>
      <c r="U23" s="8"/>
      <c r="V23" s="8"/>
      <c r="W23" s="8"/>
      <c r="X23" s="8"/>
      <c r="Y23" s="8"/>
      <c r="Z23" s="8"/>
      <c r="AA23" s="8"/>
      <c r="AB23" s="8"/>
      <c r="AC23" s="8"/>
      <c r="AD23" s="8"/>
      <c r="AE23" s="8"/>
      <c r="AF23" s="8"/>
      <c r="AG23" s="8"/>
      <c r="AH23" s="8"/>
      <c r="AI23" s="8"/>
      <c r="AJ23" s="8"/>
      <c r="AK23" s="8"/>
      <c r="AL23" s="8"/>
      <c r="AM23" s="8"/>
      <c r="AN23" s="1"/>
      <c r="AO23" s="1"/>
    </row>
    <row r="24" spans="1:41" ht="13.15" customHeight="1" x14ac:dyDescent="0.2">
      <c r="A24" s="47"/>
      <c r="B24" s="42">
        <v>2018</v>
      </c>
      <c r="C24" s="43" t="s">
        <v>11</v>
      </c>
      <c r="D24" s="70">
        <f>+D135</f>
        <v>6043996</v>
      </c>
      <c r="E24" s="34">
        <f t="shared" ref="E24:P24" si="8">+E135</f>
        <v>7824690</v>
      </c>
      <c r="F24" s="34">
        <f t="shared" si="8"/>
        <v>7072696</v>
      </c>
      <c r="G24" s="34">
        <f t="shared" si="8"/>
        <v>3740878</v>
      </c>
      <c r="H24" s="34">
        <f t="shared" si="8"/>
        <v>0</v>
      </c>
      <c r="I24" s="34">
        <f t="shared" si="8"/>
        <v>8744</v>
      </c>
      <c r="J24" s="34">
        <f t="shared" si="8"/>
        <v>217534</v>
      </c>
      <c r="K24" s="34">
        <f t="shared" si="8"/>
        <v>248828</v>
      </c>
      <c r="L24" s="34">
        <f t="shared" si="8"/>
        <v>342</v>
      </c>
      <c r="M24" s="34">
        <f t="shared" si="8"/>
        <v>0</v>
      </c>
      <c r="N24" s="34">
        <f t="shared" si="8"/>
        <v>0</v>
      </c>
      <c r="O24" s="34">
        <f t="shared" si="8"/>
        <v>0</v>
      </c>
      <c r="P24" s="34">
        <f t="shared" si="8"/>
        <v>21273</v>
      </c>
      <c r="Q24" s="71"/>
      <c r="R24" s="124">
        <f t="shared" si="0"/>
        <v>25178981</v>
      </c>
      <c r="S24" s="7"/>
      <c r="T24" s="8"/>
      <c r="U24" s="8"/>
      <c r="V24" s="8"/>
      <c r="W24" s="8"/>
      <c r="X24" s="8"/>
      <c r="Y24" s="8"/>
      <c r="Z24" s="8"/>
      <c r="AA24" s="8"/>
      <c r="AB24" s="8"/>
      <c r="AC24" s="8"/>
      <c r="AD24" s="8"/>
      <c r="AE24" s="8"/>
      <c r="AF24" s="8"/>
      <c r="AG24" s="8"/>
      <c r="AH24" s="8"/>
      <c r="AI24" s="8"/>
      <c r="AJ24" s="8"/>
      <c r="AK24" s="8"/>
      <c r="AL24" s="8"/>
      <c r="AM24" s="8"/>
      <c r="AN24" s="1"/>
      <c r="AO24" s="1"/>
    </row>
    <row r="25" spans="1:41" ht="13.15" customHeight="1" x14ac:dyDescent="0.2">
      <c r="A25" s="47"/>
      <c r="B25" s="42">
        <v>2019</v>
      </c>
      <c r="C25" s="43" t="s">
        <v>11</v>
      </c>
      <c r="D25" s="70">
        <f>+D147</f>
        <v>5770262</v>
      </c>
      <c r="E25" s="34">
        <f t="shared" ref="E25:P25" si="9">+E147</f>
        <v>7653803</v>
      </c>
      <c r="F25" s="34">
        <f t="shared" si="9"/>
        <v>6353830</v>
      </c>
      <c r="G25" s="34">
        <f t="shared" si="9"/>
        <v>4757013</v>
      </c>
      <c r="H25" s="34">
        <f t="shared" si="9"/>
        <v>0</v>
      </c>
      <c r="I25" s="34">
        <f t="shared" si="9"/>
        <v>6845</v>
      </c>
      <c r="J25" s="34">
        <f t="shared" si="9"/>
        <v>198389</v>
      </c>
      <c r="K25" s="34">
        <f t="shared" si="9"/>
        <v>292022</v>
      </c>
      <c r="L25" s="34">
        <f t="shared" si="9"/>
        <v>436</v>
      </c>
      <c r="M25" s="34">
        <f t="shared" si="9"/>
        <v>0</v>
      </c>
      <c r="N25" s="34">
        <f t="shared" si="9"/>
        <v>0</v>
      </c>
      <c r="O25" s="34">
        <f t="shared" si="9"/>
        <v>0</v>
      </c>
      <c r="P25" s="34">
        <f t="shared" si="9"/>
        <v>19068</v>
      </c>
      <c r="Q25" s="71"/>
      <c r="R25" s="124">
        <f t="shared" si="0"/>
        <v>25051668</v>
      </c>
      <c r="S25" s="7"/>
      <c r="T25" s="8"/>
      <c r="U25" s="8"/>
      <c r="V25" s="8"/>
      <c r="W25" s="8"/>
      <c r="X25" s="8"/>
      <c r="Y25" s="8"/>
      <c r="Z25" s="8"/>
      <c r="AA25" s="8"/>
      <c r="AB25" s="8"/>
      <c r="AC25" s="8"/>
      <c r="AD25" s="8"/>
      <c r="AE25" s="8"/>
      <c r="AF25" s="8"/>
      <c r="AG25" s="8"/>
      <c r="AH25" s="8"/>
      <c r="AI25" s="8"/>
      <c r="AJ25" s="8"/>
      <c r="AK25" s="8"/>
      <c r="AL25" s="8"/>
      <c r="AM25" s="8"/>
      <c r="AN25" s="1"/>
      <c r="AO25" s="1"/>
    </row>
    <row r="26" spans="1:41" ht="13.15" customHeight="1" thickBot="1" x14ac:dyDescent="0.25">
      <c r="A26" s="47"/>
      <c r="B26" s="44">
        <v>2020</v>
      </c>
      <c r="C26" s="43" t="s">
        <v>11</v>
      </c>
      <c r="D26" s="72">
        <f>+D159</f>
        <v>5204684</v>
      </c>
      <c r="E26" s="73">
        <f t="shared" ref="E26:P26" si="10">+E159</f>
        <v>7993378</v>
      </c>
      <c r="F26" s="73">
        <f t="shared" si="10"/>
        <v>6211432</v>
      </c>
      <c r="G26" s="73">
        <f t="shared" si="10"/>
        <v>5204681</v>
      </c>
      <c r="H26" s="73">
        <f t="shared" si="10"/>
        <v>0</v>
      </c>
      <c r="I26" s="73">
        <f t="shared" si="10"/>
        <v>5674</v>
      </c>
      <c r="J26" s="73">
        <f t="shared" si="10"/>
        <v>152046</v>
      </c>
      <c r="K26" s="73">
        <f t="shared" si="10"/>
        <v>272013</v>
      </c>
      <c r="L26" s="73">
        <f t="shared" si="10"/>
        <v>204</v>
      </c>
      <c r="M26" s="73">
        <f t="shared" si="10"/>
        <v>0</v>
      </c>
      <c r="N26" s="73">
        <f t="shared" si="10"/>
        <v>0</v>
      </c>
      <c r="O26" s="73">
        <f t="shared" si="10"/>
        <v>0</v>
      </c>
      <c r="P26" s="73">
        <f t="shared" si="10"/>
        <v>20263</v>
      </c>
      <c r="Q26" s="74"/>
      <c r="R26" s="126">
        <f t="shared" si="0"/>
        <v>25064375</v>
      </c>
      <c r="S26" s="7"/>
      <c r="T26" s="8"/>
      <c r="U26" s="8"/>
      <c r="V26" s="8"/>
      <c r="W26" s="8"/>
      <c r="X26" s="8"/>
      <c r="Y26" s="8"/>
      <c r="Z26" s="8"/>
      <c r="AA26" s="8"/>
      <c r="AB26" s="8"/>
      <c r="AC26" s="8"/>
      <c r="AD26" s="8"/>
      <c r="AE26" s="8"/>
      <c r="AF26" s="8"/>
      <c r="AG26" s="8"/>
      <c r="AH26" s="8"/>
      <c r="AI26" s="8"/>
      <c r="AJ26" s="8"/>
      <c r="AK26" s="8"/>
      <c r="AL26" s="8"/>
      <c r="AM26" s="8"/>
      <c r="AN26" s="1"/>
      <c r="AO26" s="1"/>
    </row>
    <row r="27" spans="1:41" ht="13.5" thickBot="1" x14ac:dyDescent="0.25">
      <c r="A27" s="1"/>
      <c r="B27" s="175" t="s">
        <v>13</v>
      </c>
      <c r="C27" s="183" t="s">
        <v>19</v>
      </c>
      <c r="D27" s="181" t="s">
        <v>37</v>
      </c>
      <c r="E27" s="181" t="s">
        <v>38</v>
      </c>
      <c r="F27" s="181" t="s">
        <v>39</v>
      </c>
      <c r="G27" s="181" t="s">
        <v>70</v>
      </c>
      <c r="H27" s="208" t="s">
        <v>40</v>
      </c>
      <c r="I27" s="181" t="s">
        <v>41</v>
      </c>
      <c r="J27" s="181" t="s">
        <v>42</v>
      </c>
      <c r="K27" s="181" t="s">
        <v>43</v>
      </c>
      <c r="L27" s="181" t="s">
        <v>45</v>
      </c>
      <c r="M27" s="181" t="s">
        <v>46</v>
      </c>
      <c r="N27" s="181" t="s">
        <v>47</v>
      </c>
      <c r="O27" s="181" t="s">
        <v>65</v>
      </c>
      <c r="P27" s="181" t="s">
        <v>69</v>
      </c>
      <c r="Q27" s="182" t="s">
        <v>74</v>
      </c>
      <c r="R27" s="207" t="s">
        <v>68</v>
      </c>
      <c r="S27" s="7"/>
      <c r="T27" s="5"/>
      <c r="U27" s="5"/>
      <c r="V27" s="5"/>
      <c r="W27" s="5"/>
      <c r="X27" s="5"/>
      <c r="Y27" s="5"/>
      <c r="Z27" s="5"/>
      <c r="AA27" s="5"/>
      <c r="AB27" s="5"/>
      <c r="AC27" s="5"/>
      <c r="AD27" s="5"/>
      <c r="AE27" s="5"/>
      <c r="AF27" s="5"/>
      <c r="AG27" s="5"/>
      <c r="AH27" s="5"/>
      <c r="AI27" s="5"/>
      <c r="AJ27" s="5"/>
      <c r="AK27" s="5"/>
      <c r="AL27" s="5"/>
      <c r="AM27" s="6"/>
      <c r="AN27" s="1"/>
      <c r="AO27" s="1"/>
    </row>
    <row r="28" spans="1:41" x14ac:dyDescent="0.2">
      <c r="A28" s="1"/>
      <c r="B28" s="52">
        <v>2010</v>
      </c>
      <c r="C28" s="41" t="s">
        <v>1</v>
      </c>
      <c r="D28" s="87">
        <v>3305023</v>
      </c>
      <c r="E28" s="75">
        <v>6269935</v>
      </c>
      <c r="F28" s="75">
        <v>6941276</v>
      </c>
      <c r="G28" s="75">
        <v>13688</v>
      </c>
      <c r="H28" s="75"/>
      <c r="I28" s="75"/>
      <c r="J28" s="75"/>
      <c r="K28" s="75"/>
      <c r="L28" s="75"/>
      <c r="M28" s="66"/>
      <c r="N28" s="33"/>
      <c r="O28" s="33"/>
      <c r="P28" s="66"/>
      <c r="Q28" s="67"/>
      <c r="R28" s="125">
        <f>SUM(D28:Q28)</f>
        <v>16529922</v>
      </c>
      <c r="S28" s="7"/>
      <c r="T28" s="10"/>
      <c r="U28" s="10"/>
      <c r="V28" s="10"/>
      <c r="W28" s="10"/>
      <c r="X28" s="10"/>
      <c r="Y28" s="10"/>
      <c r="Z28" s="10"/>
      <c r="AA28" s="10"/>
      <c r="AB28" s="10"/>
      <c r="AC28" s="10"/>
      <c r="AD28" s="10"/>
      <c r="AE28" s="10"/>
      <c r="AF28" s="10"/>
      <c r="AG28" s="10"/>
      <c r="AH28" s="10"/>
      <c r="AI28" s="10"/>
      <c r="AJ28" s="10"/>
      <c r="AK28" s="10"/>
      <c r="AL28" s="10"/>
      <c r="AM28" s="10"/>
      <c r="AN28" s="1"/>
      <c r="AO28" s="1"/>
    </row>
    <row r="29" spans="1:41" x14ac:dyDescent="0.2">
      <c r="A29" s="1"/>
      <c r="B29" s="50"/>
      <c r="C29" s="43" t="s">
        <v>33</v>
      </c>
      <c r="D29" s="70">
        <v>3361051</v>
      </c>
      <c r="E29" s="34">
        <v>6249161</v>
      </c>
      <c r="F29" s="34">
        <v>6960893</v>
      </c>
      <c r="G29" s="34">
        <v>13371</v>
      </c>
      <c r="H29" s="34"/>
      <c r="I29" s="34"/>
      <c r="J29" s="34"/>
      <c r="K29" s="34"/>
      <c r="L29" s="34"/>
      <c r="M29" s="33"/>
      <c r="N29" s="33"/>
      <c r="O29" s="33"/>
      <c r="P29" s="33"/>
      <c r="Q29" s="63"/>
      <c r="R29" s="124">
        <f t="shared" ref="R29:R92" si="11">SUM(D29:Q29)</f>
        <v>16584476</v>
      </c>
      <c r="S29" s="7"/>
      <c r="T29" s="10"/>
      <c r="U29" s="10"/>
      <c r="V29" s="10"/>
      <c r="W29" s="10"/>
      <c r="X29" s="10"/>
      <c r="Y29" s="10"/>
      <c r="Z29" s="10"/>
      <c r="AA29" s="10"/>
      <c r="AB29" s="10"/>
      <c r="AC29" s="10"/>
      <c r="AD29" s="10"/>
      <c r="AE29" s="10"/>
      <c r="AF29" s="10"/>
      <c r="AG29" s="10"/>
      <c r="AH29" s="10"/>
      <c r="AI29" s="10"/>
      <c r="AJ29" s="10"/>
      <c r="AK29" s="10"/>
      <c r="AL29" s="10"/>
      <c r="AM29" s="10"/>
      <c r="AN29" s="1"/>
      <c r="AO29" s="1"/>
    </row>
    <row r="30" spans="1:41" x14ac:dyDescent="0.2">
      <c r="A30" s="1"/>
      <c r="B30" s="50"/>
      <c r="C30" s="43" t="s">
        <v>2</v>
      </c>
      <c r="D30" s="70">
        <v>3535944</v>
      </c>
      <c r="E30" s="34">
        <v>6402680</v>
      </c>
      <c r="F30" s="34">
        <v>7124043</v>
      </c>
      <c r="G30" s="34">
        <v>15865</v>
      </c>
      <c r="H30" s="34">
        <v>42</v>
      </c>
      <c r="I30" s="34"/>
      <c r="J30" s="34"/>
      <c r="K30" s="34"/>
      <c r="L30" s="34"/>
      <c r="M30" s="99"/>
      <c r="N30" s="99"/>
      <c r="O30" s="99"/>
      <c r="P30" s="99"/>
      <c r="Q30" s="68"/>
      <c r="R30" s="124">
        <f t="shared" si="11"/>
        <v>17078574</v>
      </c>
      <c r="S30" s="7"/>
      <c r="T30" s="10"/>
      <c r="U30" s="10"/>
      <c r="V30" s="10"/>
      <c r="W30" s="10"/>
      <c r="X30" s="10"/>
      <c r="Y30" s="10"/>
      <c r="Z30" s="10"/>
      <c r="AA30" s="10"/>
      <c r="AB30" s="10"/>
      <c r="AC30" s="10"/>
      <c r="AD30" s="10"/>
      <c r="AE30" s="10"/>
      <c r="AF30" s="10"/>
      <c r="AG30" s="10"/>
      <c r="AH30" s="10"/>
      <c r="AI30" s="10"/>
      <c r="AJ30" s="10"/>
      <c r="AK30" s="10"/>
      <c r="AL30" s="10"/>
      <c r="AM30" s="10"/>
      <c r="AN30" s="1"/>
      <c r="AO30" s="1"/>
    </row>
    <row r="31" spans="1:41" x14ac:dyDescent="0.2">
      <c r="A31" s="1"/>
      <c r="B31" s="50"/>
      <c r="C31" s="43" t="s">
        <v>3</v>
      </c>
      <c r="D31" s="70">
        <v>3607440</v>
      </c>
      <c r="E31" s="34">
        <v>6347956</v>
      </c>
      <c r="F31" s="34">
        <v>7151216</v>
      </c>
      <c r="G31" s="34">
        <v>16043</v>
      </c>
      <c r="H31" s="34">
        <v>143</v>
      </c>
      <c r="I31" s="34"/>
      <c r="J31" s="34"/>
      <c r="K31" s="34"/>
      <c r="L31" s="34"/>
      <c r="M31" s="99"/>
      <c r="N31" s="99"/>
      <c r="O31" s="99"/>
      <c r="P31" s="99"/>
      <c r="Q31" s="68"/>
      <c r="R31" s="124">
        <f t="shared" si="11"/>
        <v>17122798</v>
      </c>
      <c r="S31" s="7"/>
      <c r="T31" s="10"/>
      <c r="U31" s="10"/>
      <c r="V31" s="10"/>
      <c r="W31" s="10"/>
      <c r="X31" s="10"/>
      <c r="Y31" s="10"/>
      <c r="Z31" s="10"/>
      <c r="AA31" s="10"/>
      <c r="AB31" s="10"/>
      <c r="AC31" s="10"/>
      <c r="AD31" s="10"/>
      <c r="AE31" s="10"/>
      <c r="AF31" s="10"/>
      <c r="AG31" s="10"/>
      <c r="AH31" s="10"/>
      <c r="AI31" s="10"/>
      <c r="AJ31" s="10"/>
      <c r="AK31" s="10"/>
      <c r="AL31" s="10"/>
      <c r="AM31" s="10"/>
      <c r="AN31" s="1"/>
      <c r="AO31" s="1"/>
    </row>
    <row r="32" spans="1:41" x14ac:dyDescent="0.2">
      <c r="A32" s="1"/>
      <c r="B32" s="50"/>
      <c r="C32" s="43" t="s">
        <v>4</v>
      </c>
      <c r="D32" s="70">
        <v>3735938</v>
      </c>
      <c r="E32" s="34">
        <v>6472675</v>
      </c>
      <c r="F32" s="34">
        <v>7231585</v>
      </c>
      <c r="G32" s="34">
        <v>16332</v>
      </c>
      <c r="H32" s="34">
        <v>161</v>
      </c>
      <c r="I32" s="34"/>
      <c r="J32" s="34"/>
      <c r="K32" s="34"/>
      <c r="L32" s="34"/>
      <c r="M32" s="99"/>
      <c r="N32" s="99"/>
      <c r="O32" s="99"/>
      <c r="P32" s="99"/>
      <c r="Q32" s="68"/>
      <c r="R32" s="124">
        <f t="shared" si="11"/>
        <v>17456691</v>
      </c>
      <c r="S32" s="7"/>
      <c r="T32" s="10"/>
      <c r="U32" s="10"/>
      <c r="V32" s="10"/>
      <c r="W32" s="10"/>
      <c r="X32" s="10"/>
      <c r="Y32" s="10"/>
      <c r="Z32" s="10"/>
      <c r="AA32" s="10"/>
      <c r="AB32" s="10"/>
      <c r="AC32" s="10"/>
      <c r="AD32" s="10"/>
      <c r="AE32" s="10"/>
      <c r="AF32" s="10"/>
      <c r="AG32" s="10"/>
      <c r="AH32" s="10"/>
      <c r="AI32" s="10"/>
      <c r="AJ32" s="10"/>
      <c r="AK32" s="10"/>
      <c r="AL32" s="10"/>
      <c r="AM32" s="10"/>
      <c r="AN32" s="1"/>
      <c r="AO32" s="1"/>
    </row>
    <row r="33" spans="1:41" x14ac:dyDescent="0.2">
      <c r="A33" s="1"/>
      <c r="B33" s="50"/>
      <c r="C33" s="43" t="s">
        <v>5</v>
      </c>
      <c r="D33" s="70">
        <v>3747990</v>
      </c>
      <c r="E33" s="34">
        <v>6473179</v>
      </c>
      <c r="F33" s="34">
        <v>7322010</v>
      </c>
      <c r="G33" s="34">
        <v>17294</v>
      </c>
      <c r="H33" s="34">
        <v>162</v>
      </c>
      <c r="I33" s="34"/>
      <c r="J33" s="34"/>
      <c r="K33" s="34"/>
      <c r="L33" s="34"/>
      <c r="M33" s="99"/>
      <c r="N33" s="99"/>
      <c r="O33" s="99"/>
      <c r="P33" s="99"/>
      <c r="Q33" s="68"/>
      <c r="R33" s="124">
        <f t="shared" si="11"/>
        <v>17560635</v>
      </c>
      <c r="S33" s="7"/>
      <c r="T33" s="10"/>
      <c r="U33" s="10"/>
      <c r="V33" s="10"/>
      <c r="W33" s="10"/>
      <c r="X33" s="10"/>
      <c r="Y33" s="10"/>
      <c r="Z33" s="10"/>
      <c r="AA33" s="10"/>
      <c r="AB33" s="10"/>
      <c r="AC33" s="10"/>
      <c r="AD33" s="10"/>
      <c r="AE33" s="10"/>
      <c r="AF33" s="10"/>
      <c r="AG33" s="10"/>
      <c r="AH33" s="10"/>
      <c r="AI33" s="10"/>
      <c r="AJ33" s="10"/>
      <c r="AK33" s="10"/>
      <c r="AL33" s="10"/>
      <c r="AM33" s="10"/>
      <c r="AN33" s="1"/>
      <c r="AO33" s="1"/>
    </row>
    <row r="34" spans="1:41" x14ac:dyDescent="0.2">
      <c r="A34" s="1"/>
      <c r="B34" s="50"/>
      <c r="C34" s="43" t="s">
        <v>6</v>
      </c>
      <c r="D34" s="70">
        <v>3808078</v>
      </c>
      <c r="E34" s="34">
        <v>6548220</v>
      </c>
      <c r="F34" s="34">
        <v>7402030</v>
      </c>
      <c r="G34" s="34">
        <v>19625</v>
      </c>
      <c r="H34" s="34">
        <v>186</v>
      </c>
      <c r="I34" s="34"/>
      <c r="J34" s="34"/>
      <c r="K34" s="34"/>
      <c r="L34" s="34"/>
      <c r="M34" s="99"/>
      <c r="N34" s="99"/>
      <c r="O34" s="99"/>
      <c r="P34" s="99"/>
      <c r="Q34" s="68"/>
      <c r="R34" s="124">
        <f t="shared" si="11"/>
        <v>17778139</v>
      </c>
      <c r="S34" s="7"/>
      <c r="T34" s="10"/>
      <c r="U34" s="10"/>
      <c r="V34" s="10"/>
      <c r="W34" s="10"/>
      <c r="X34" s="10"/>
      <c r="Y34" s="10"/>
      <c r="Z34" s="10"/>
      <c r="AA34" s="10"/>
      <c r="AB34" s="10"/>
      <c r="AC34" s="10"/>
      <c r="AD34" s="10"/>
      <c r="AE34" s="10"/>
      <c r="AF34" s="10"/>
      <c r="AG34" s="10"/>
      <c r="AH34" s="10"/>
      <c r="AI34" s="10"/>
      <c r="AJ34" s="10"/>
      <c r="AK34" s="10"/>
      <c r="AL34" s="10"/>
      <c r="AM34" s="10"/>
      <c r="AN34" s="1"/>
      <c r="AO34" s="1"/>
    </row>
    <row r="35" spans="1:41" x14ac:dyDescent="0.2">
      <c r="A35" s="1"/>
      <c r="B35" s="50"/>
      <c r="C35" s="43" t="s">
        <v>7</v>
      </c>
      <c r="D35" s="70">
        <v>3969075</v>
      </c>
      <c r="E35" s="34">
        <v>6609475</v>
      </c>
      <c r="F35" s="34">
        <v>7619231</v>
      </c>
      <c r="G35" s="34">
        <v>21919</v>
      </c>
      <c r="H35" s="34">
        <v>724</v>
      </c>
      <c r="I35" s="34"/>
      <c r="J35" s="34"/>
      <c r="K35" s="34"/>
      <c r="L35" s="34"/>
      <c r="M35" s="99"/>
      <c r="N35" s="99"/>
      <c r="O35" s="99"/>
      <c r="P35" s="99"/>
      <c r="Q35" s="68"/>
      <c r="R35" s="124">
        <f t="shared" si="11"/>
        <v>18220424</v>
      </c>
      <c r="S35" s="7"/>
      <c r="T35" s="10"/>
      <c r="U35" s="10"/>
      <c r="V35" s="10"/>
      <c r="W35" s="10"/>
      <c r="X35" s="10"/>
      <c r="Y35" s="10"/>
      <c r="Z35" s="10"/>
      <c r="AA35" s="10"/>
      <c r="AB35" s="10"/>
      <c r="AC35" s="10"/>
      <c r="AD35" s="10"/>
      <c r="AE35" s="10"/>
      <c r="AF35" s="10"/>
      <c r="AG35" s="10"/>
      <c r="AH35" s="10"/>
      <c r="AI35" s="10"/>
      <c r="AJ35" s="10"/>
      <c r="AK35" s="10"/>
      <c r="AL35" s="10"/>
      <c r="AM35" s="10"/>
      <c r="AN35" s="1"/>
      <c r="AO35" s="1"/>
    </row>
    <row r="36" spans="1:41" x14ac:dyDescent="0.2">
      <c r="A36" s="1"/>
      <c r="B36" s="50"/>
      <c r="C36" s="43" t="s">
        <v>8</v>
      </c>
      <c r="D36" s="70">
        <v>3983174</v>
      </c>
      <c r="E36" s="34">
        <v>6640941</v>
      </c>
      <c r="F36" s="34">
        <v>7662526</v>
      </c>
      <c r="G36" s="34">
        <v>22971</v>
      </c>
      <c r="H36" s="34">
        <v>817</v>
      </c>
      <c r="I36" s="34"/>
      <c r="J36" s="34"/>
      <c r="K36" s="34"/>
      <c r="L36" s="34"/>
      <c r="M36" s="99"/>
      <c r="N36" s="99"/>
      <c r="O36" s="99"/>
      <c r="P36" s="99"/>
      <c r="Q36" s="68"/>
      <c r="R36" s="124">
        <f t="shared" si="11"/>
        <v>18310429</v>
      </c>
      <c r="S36" s="7"/>
      <c r="T36" s="10"/>
      <c r="U36" s="10"/>
      <c r="V36" s="10"/>
      <c r="W36" s="10"/>
      <c r="X36" s="10"/>
      <c r="Y36" s="10"/>
      <c r="Z36" s="10"/>
      <c r="AA36" s="10"/>
      <c r="AB36" s="10"/>
      <c r="AC36" s="10"/>
      <c r="AD36" s="10"/>
      <c r="AE36" s="10"/>
      <c r="AF36" s="10"/>
      <c r="AG36" s="10"/>
      <c r="AH36" s="10"/>
      <c r="AI36" s="10"/>
      <c r="AJ36" s="10"/>
      <c r="AK36" s="10"/>
      <c r="AL36" s="10"/>
      <c r="AM36" s="10"/>
      <c r="AN36" s="1"/>
      <c r="AO36" s="1"/>
    </row>
    <row r="37" spans="1:41" x14ac:dyDescent="0.2">
      <c r="A37" s="1"/>
      <c r="B37" s="50"/>
      <c r="C37" s="43" t="s">
        <v>9</v>
      </c>
      <c r="D37" s="70">
        <v>4198241</v>
      </c>
      <c r="E37" s="34">
        <v>6716736</v>
      </c>
      <c r="F37" s="34">
        <v>7794771</v>
      </c>
      <c r="G37" s="34">
        <v>25000</v>
      </c>
      <c r="H37" s="34">
        <v>799</v>
      </c>
      <c r="I37" s="34"/>
      <c r="J37" s="34"/>
      <c r="K37" s="34"/>
      <c r="L37" s="34"/>
      <c r="M37" s="99"/>
      <c r="N37" s="99"/>
      <c r="O37" s="99"/>
      <c r="P37" s="99"/>
      <c r="Q37" s="68"/>
      <c r="R37" s="124">
        <f t="shared" si="11"/>
        <v>18735547</v>
      </c>
      <c r="S37" s="7"/>
      <c r="T37" s="10"/>
      <c r="U37" s="10"/>
      <c r="V37" s="10"/>
      <c r="W37" s="10"/>
      <c r="X37" s="10"/>
      <c r="Y37" s="10"/>
      <c r="Z37" s="10"/>
      <c r="AA37" s="10"/>
      <c r="AB37" s="10"/>
      <c r="AC37" s="10"/>
      <c r="AD37" s="10"/>
      <c r="AE37" s="10"/>
      <c r="AF37" s="10"/>
      <c r="AG37" s="10"/>
      <c r="AH37" s="10"/>
      <c r="AI37" s="10"/>
      <c r="AJ37" s="10"/>
      <c r="AK37" s="10"/>
      <c r="AL37" s="10"/>
      <c r="AM37" s="10"/>
      <c r="AN37" s="1"/>
      <c r="AO37" s="1"/>
    </row>
    <row r="38" spans="1:41" x14ac:dyDescent="0.2">
      <c r="A38" s="1"/>
      <c r="B38" s="50"/>
      <c r="C38" s="43" t="s">
        <v>10</v>
      </c>
      <c r="D38" s="70">
        <v>4203079</v>
      </c>
      <c r="E38" s="34">
        <v>6830983</v>
      </c>
      <c r="F38" s="34">
        <v>7802659</v>
      </c>
      <c r="G38" s="34">
        <v>27091</v>
      </c>
      <c r="H38" s="34">
        <v>647</v>
      </c>
      <c r="I38" s="34"/>
      <c r="J38" s="34"/>
      <c r="K38" s="34"/>
      <c r="L38" s="34"/>
      <c r="M38" s="99"/>
      <c r="N38" s="99"/>
      <c r="O38" s="99"/>
      <c r="P38" s="99"/>
      <c r="Q38" s="68"/>
      <c r="R38" s="124">
        <f t="shared" si="11"/>
        <v>18864459</v>
      </c>
      <c r="S38" s="7"/>
      <c r="T38" s="10"/>
      <c r="U38" s="10"/>
      <c r="V38" s="10"/>
      <c r="W38" s="10"/>
      <c r="X38" s="10"/>
      <c r="Y38" s="10"/>
      <c r="Z38" s="10"/>
      <c r="AA38" s="10"/>
      <c r="AB38" s="10"/>
      <c r="AC38" s="10"/>
      <c r="AD38" s="10"/>
      <c r="AE38" s="10"/>
      <c r="AF38" s="10"/>
      <c r="AG38" s="10"/>
      <c r="AH38" s="10"/>
      <c r="AI38" s="10"/>
      <c r="AJ38" s="10"/>
      <c r="AK38" s="10"/>
      <c r="AL38" s="10"/>
      <c r="AM38" s="10"/>
      <c r="AN38" s="1"/>
      <c r="AO38" s="1"/>
    </row>
    <row r="39" spans="1:41" ht="13.5" thickBot="1" x14ac:dyDescent="0.25">
      <c r="A39" s="1"/>
      <c r="B39" s="51"/>
      <c r="C39" s="45" t="s">
        <v>11</v>
      </c>
      <c r="D39" s="72">
        <v>4465518</v>
      </c>
      <c r="E39" s="73">
        <v>7229289</v>
      </c>
      <c r="F39" s="73">
        <v>8129251</v>
      </c>
      <c r="G39" s="73">
        <v>27557</v>
      </c>
      <c r="H39" s="73">
        <v>627</v>
      </c>
      <c r="I39" s="73"/>
      <c r="J39" s="73"/>
      <c r="K39" s="73"/>
      <c r="L39" s="73"/>
      <c r="M39" s="101"/>
      <c r="N39" s="101"/>
      <c r="O39" s="101"/>
      <c r="P39" s="101"/>
      <c r="Q39" s="69"/>
      <c r="R39" s="126">
        <f t="shared" si="11"/>
        <v>19852242</v>
      </c>
      <c r="S39" s="7"/>
      <c r="T39" s="10"/>
      <c r="U39" s="10"/>
      <c r="V39" s="10"/>
      <c r="W39" s="10"/>
      <c r="X39" s="10"/>
      <c r="Y39" s="10"/>
      <c r="Z39" s="10"/>
      <c r="AA39" s="10"/>
      <c r="AB39" s="10"/>
      <c r="AC39" s="10"/>
      <c r="AD39" s="10"/>
      <c r="AE39" s="10"/>
      <c r="AF39" s="10"/>
      <c r="AG39" s="10"/>
      <c r="AH39" s="10"/>
      <c r="AI39" s="10"/>
      <c r="AJ39" s="10"/>
      <c r="AK39" s="10"/>
      <c r="AL39" s="10"/>
      <c r="AM39" s="10"/>
      <c r="AN39" s="1"/>
      <c r="AO39" s="1"/>
    </row>
    <row r="40" spans="1:41" x14ac:dyDescent="0.2">
      <c r="A40" s="1"/>
      <c r="B40" s="52">
        <v>2011</v>
      </c>
      <c r="C40" s="43" t="s">
        <v>1</v>
      </c>
      <c r="D40" s="87">
        <v>4473411</v>
      </c>
      <c r="E40" s="75">
        <v>7257563</v>
      </c>
      <c r="F40" s="75">
        <v>8171923</v>
      </c>
      <c r="G40" s="75">
        <v>28694</v>
      </c>
      <c r="H40" s="75">
        <v>461</v>
      </c>
      <c r="I40" s="75"/>
      <c r="J40" s="75"/>
      <c r="K40" s="75"/>
      <c r="L40" s="75"/>
      <c r="M40" s="102"/>
      <c r="N40" s="99"/>
      <c r="O40" s="99"/>
      <c r="P40" s="99"/>
      <c r="Q40" s="68"/>
      <c r="R40" s="125">
        <f t="shared" si="11"/>
        <v>19932052</v>
      </c>
      <c r="S40" s="7"/>
      <c r="T40" s="10"/>
      <c r="U40" s="10"/>
      <c r="V40" s="10"/>
      <c r="W40" s="10"/>
      <c r="X40" s="10"/>
      <c r="Y40" s="10"/>
      <c r="Z40" s="10"/>
      <c r="AA40" s="10"/>
      <c r="AB40" s="10"/>
      <c r="AC40" s="10"/>
      <c r="AD40" s="10"/>
      <c r="AE40" s="10"/>
      <c r="AF40" s="10"/>
      <c r="AG40" s="10"/>
      <c r="AH40" s="10"/>
      <c r="AI40" s="10"/>
      <c r="AJ40" s="10"/>
      <c r="AK40" s="10"/>
      <c r="AL40" s="10"/>
      <c r="AM40" s="10"/>
      <c r="AN40" s="1"/>
      <c r="AO40" s="1"/>
    </row>
    <row r="41" spans="1:41" x14ac:dyDescent="0.2">
      <c r="A41" s="1"/>
      <c r="B41" s="50"/>
      <c r="C41" s="43" t="s">
        <v>33</v>
      </c>
      <c r="D41" s="70">
        <v>4513196</v>
      </c>
      <c r="E41" s="34">
        <v>7252982</v>
      </c>
      <c r="F41" s="34">
        <v>8218629</v>
      </c>
      <c r="G41" s="34">
        <v>29240</v>
      </c>
      <c r="H41" s="34">
        <v>529</v>
      </c>
      <c r="I41" s="34"/>
      <c r="J41" s="34"/>
      <c r="K41" s="34"/>
      <c r="L41" s="34"/>
      <c r="M41" s="99"/>
      <c r="N41" s="99"/>
      <c r="O41" s="99"/>
      <c r="P41" s="99"/>
      <c r="Q41" s="68"/>
      <c r="R41" s="124">
        <f t="shared" si="11"/>
        <v>20014576</v>
      </c>
      <c r="S41" s="7"/>
      <c r="T41" s="10"/>
      <c r="U41" s="10"/>
      <c r="V41" s="10"/>
      <c r="W41" s="10"/>
      <c r="X41" s="10"/>
      <c r="Y41" s="10"/>
      <c r="Z41" s="10"/>
      <c r="AA41" s="10"/>
      <c r="AB41" s="10"/>
      <c r="AC41" s="10"/>
      <c r="AD41" s="10"/>
      <c r="AE41" s="10"/>
      <c r="AF41" s="10"/>
      <c r="AG41" s="10"/>
      <c r="AH41" s="10"/>
      <c r="AI41" s="10"/>
      <c r="AJ41" s="10"/>
      <c r="AK41" s="10"/>
      <c r="AL41" s="10"/>
      <c r="AM41" s="10"/>
      <c r="AN41" s="1"/>
      <c r="AO41" s="1"/>
    </row>
    <row r="42" spans="1:41" x14ac:dyDescent="0.2">
      <c r="A42" s="1"/>
      <c r="B42" s="50"/>
      <c r="C42" s="43" t="s">
        <v>2</v>
      </c>
      <c r="D42" s="70">
        <v>4584536</v>
      </c>
      <c r="E42" s="34">
        <v>7431120</v>
      </c>
      <c r="F42" s="34">
        <v>8241809</v>
      </c>
      <c r="G42" s="34">
        <v>32914</v>
      </c>
      <c r="H42" s="34">
        <v>699</v>
      </c>
      <c r="I42" s="34"/>
      <c r="J42" s="34"/>
      <c r="K42" s="34"/>
      <c r="L42" s="34"/>
      <c r="M42" s="99"/>
      <c r="N42" s="99"/>
      <c r="O42" s="99"/>
      <c r="P42" s="99"/>
      <c r="Q42" s="68"/>
      <c r="R42" s="124">
        <f t="shared" si="11"/>
        <v>20291078</v>
      </c>
      <c r="S42" s="7"/>
      <c r="T42" s="10"/>
      <c r="U42" s="10"/>
      <c r="V42" s="10"/>
      <c r="W42" s="10"/>
      <c r="X42" s="10"/>
      <c r="Y42" s="10"/>
      <c r="Z42" s="10"/>
      <c r="AA42" s="10"/>
      <c r="AB42" s="10"/>
      <c r="AC42" s="10"/>
      <c r="AD42" s="10"/>
      <c r="AE42" s="10"/>
      <c r="AF42" s="10"/>
      <c r="AG42" s="10"/>
      <c r="AH42" s="10"/>
      <c r="AI42" s="10"/>
      <c r="AJ42" s="10"/>
      <c r="AK42" s="10"/>
      <c r="AL42" s="10"/>
      <c r="AM42" s="10"/>
      <c r="AN42" s="1"/>
      <c r="AO42" s="1"/>
    </row>
    <row r="43" spans="1:41" x14ac:dyDescent="0.2">
      <c r="A43" s="1"/>
      <c r="B43" s="88"/>
      <c r="C43" s="43" t="s">
        <v>3</v>
      </c>
      <c r="D43" s="70">
        <v>4640729</v>
      </c>
      <c r="E43" s="34">
        <v>7445199</v>
      </c>
      <c r="F43" s="34">
        <v>8321896</v>
      </c>
      <c r="G43" s="34">
        <v>32413</v>
      </c>
      <c r="H43" s="34">
        <v>703</v>
      </c>
      <c r="I43" s="34"/>
      <c r="J43" s="34"/>
      <c r="K43" s="34"/>
      <c r="L43" s="34"/>
      <c r="M43" s="99"/>
      <c r="N43" s="99"/>
      <c r="O43" s="99"/>
      <c r="P43" s="99"/>
      <c r="Q43" s="68"/>
      <c r="R43" s="124">
        <f t="shared" si="11"/>
        <v>20440940</v>
      </c>
      <c r="S43" s="7"/>
      <c r="T43" s="10"/>
      <c r="U43" s="10"/>
      <c r="V43" s="10"/>
      <c r="W43" s="10"/>
      <c r="X43" s="10"/>
      <c r="Y43" s="10"/>
      <c r="Z43" s="10"/>
      <c r="AA43" s="10"/>
      <c r="AB43" s="10"/>
      <c r="AC43" s="10"/>
      <c r="AD43" s="10"/>
      <c r="AE43" s="10"/>
      <c r="AF43" s="10"/>
      <c r="AG43" s="10"/>
      <c r="AH43" s="10"/>
      <c r="AI43" s="10"/>
      <c r="AJ43" s="10"/>
      <c r="AK43" s="10"/>
      <c r="AL43" s="10"/>
      <c r="AM43" s="10"/>
      <c r="AN43" s="1"/>
      <c r="AO43" s="1"/>
    </row>
    <row r="44" spans="1:41" x14ac:dyDescent="0.2">
      <c r="A44" s="1"/>
      <c r="B44" s="50"/>
      <c r="C44" s="43" t="s">
        <v>4</v>
      </c>
      <c r="D44" s="70">
        <v>4693205</v>
      </c>
      <c r="E44" s="34">
        <v>7567484</v>
      </c>
      <c r="F44" s="34">
        <v>8391284</v>
      </c>
      <c r="G44" s="34">
        <v>33401</v>
      </c>
      <c r="H44" s="34">
        <v>692</v>
      </c>
      <c r="I44" s="34"/>
      <c r="J44" s="34"/>
      <c r="K44" s="34"/>
      <c r="L44" s="34"/>
      <c r="M44" s="99"/>
      <c r="N44" s="99"/>
      <c r="O44" s="99"/>
      <c r="P44" s="99"/>
      <c r="Q44" s="68"/>
      <c r="R44" s="124">
        <f t="shared" si="11"/>
        <v>20686066</v>
      </c>
      <c r="S44" s="7"/>
      <c r="T44" s="10"/>
      <c r="U44" s="10"/>
      <c r="V44" s="10"/>
      <c r="W44" s="10"/>
      <c r="X44" s="10"/>
      <c r="Y44" s="10"/>
      <c r="Z44" s="10"/>
      <c r="AA44" s="10"/>
      <c r="AB44" s="10"/>
      <c r="AC44" s="10"/>
      <c r="AD44" s="10"/>
      <c r="AE44" s="10"/>
      <c r="AF44" s="10"/>
      <c r="AG44" s="10"/>
      <c r="AH44" s="10"/>
      <c r="AI44" s="10"/>
      <c r="AJ44" s="10"/>
      <c r="AK44" s="10"/>
      <c r="AL44" s="10"/>
      <c r="AM44" s="10"/>
      <c r="AN44" s="1"/>
      <c r="AO44" s="1"/>
    </row>
    <row r="45" spans="1:41" x14ac:dyDescent="0.2">
      <c r="A45" s="1"/>
      <c r="B45" s="50"/>
      <c r="C45" s="43" t="s">
        <v>5</v>
      </c>
      <c r="D45" s="70">
        <v>4737198</v>
      </c>
      <c r="E45" s="34">
        <v>7616316</v>
      </c>
      <c r="F45" s="34">
        <v>8411562</v>
      </c>
      <c r="G45" s="34">
        <v>33297</v>
      </c>
      <c r="H45" s="34">
        <v>684</v>
      </c>
      <c r="I45" s="34"/>
      <c r="J45" s="34"/>
      <c r="K45" s="34"/>
      <c r="L45" s="34"/>
      <c r="M45" s="99"/>
      <c r="N45" s="99"/>
      <c r="O45" s="99"/>
      <c r="P45" s="99"/>
      <c r="Q45" s="68"/>
      <c r="R45" s="124">
        <f t="shared" si="11"/>
        <v>20799057</v>
      </c>
      <c r="S45" s="7"/>
      <c r="T45" s="10"/>
      <c r="U45" s="10"/>
      <c r="V45" s="10"/>
      <c r="W45" s="10"/>
      <c r="X45" s="10"/>
      <c r="Y45" s="10"/>
      <c r="Z45" s="10"/>
      <c r="AA45" s="10"/>
      <c r="AB45" s="10"/>
      <c r="AC45" s="10"/>
      <c r="AD45" s="10"/>
      <c r="AE45" s="10"/>
      <c r="AF45" s="10"/>
      <c r="AG45" s="10"/>
      <c r="AH45" s="10"/>
      <c r="AI45" s="10"/>
      <c r="AJ45" s="10"/>
      <c r="AK45" s="10"/>
      <c r="AL45" s="10"/>
      <c r="AM45" s="10"/>
      <c r="AN45" s="1"/>
      <c r="AO45" s="1"/>
    </row>
    <row r="46" spans="1:41" x14ac:dyDescent="0.2">
      <c r="A46" s="1"/>
      <c r="B46" s="88"/>
      <c r="C46" s="43" t="s">
        <v>6</v>
      </c>
      <c r="D46" s="70">
        <v>4801336</v>
      </c>
      <c r="E46" s="34">
        <v>7755542</v>
      </c>
      <c r="F46" s="34">
        <v>8421314</v>
      </c>
      <c r="G46" s="34">
        <v>32869</v>
      </c>
      <c r="H46" s="34">
        <v>652</v>
      </c>
      <c r="I46" s="34"/>
      <c r="J46" s="34"/>
      <c r="K46" s="34"/>
      <c r="L46" s="34"/>
      <c r="M46" s="99"/>
      <c r="N46" s="99"/>
      <c r="O46" s="99"/>
      <c r="P46" s="99"/>
      <c r="Q46" s="68"/>
      <c r="R46" s="124">
        <f t="shared" si="11"/>
        <v>21011713</v>
      </c>
      <c r="S46" s="7"/>
      <c r="T46" s="10"/>
      <c r="U46" s="10"/>
      <c r="V46" s="10"/>
      <c r="W46" s="10"/>
      <c r="X46" s="10"/>
      <c r="Y46" s="10"/>
      <c r="Z46" s="10"/>
      <c r="AA46" s="10"/>
      <c r="AB46" s="10"/>
      <c r="AC46" s="10"/>
      <c r="AD46" s="10"/>
      <c r="AE46" s="10"/>
      <c r="AF46" s="10"/>
      <c r="AG46" s="10"/>
      <c r="AH46" s="10"/>
      <c r="AI46" s="10"/>
      <c r="AJ46" s="10"/>
      <c r="AK46" s="10"/>
      <c r="AL46" s="10"/>
      <c r="AM46" s="10"/>
      <c r="AN46" s="1"/>
      <c r="AO46" s="1"/>
    </row>
    <row r="47" spans="1:41" x14ac:dyDescent="0.2">
      <c r="A47" s="1"/>
      <c r="B47" s="50"/>
      <c r="C47" s="43" t="s">
        <v>7</v>
      </c>
      <c r="D47" s="70">
        <v>4867585</v>
      </c>
      <c r="E47" s="34">
        <v>7821161</v>
      </c>
      <c r="F47" s="34">
        <v>8422226</v>
      </c>
      <c r="G47" s="34">
        <v>34697</v>
      </c>
      <c r="H47" s="34">
        <v>733</v>
      </c>
      <c r="I47" s="34">
        <v>92</v>
      </c>
      <c r="J47" s="34"/>
      <c r="K47" s="34"/>
      <c r="L47" s="34"/>
      <c r="M47" s="99"/>
      <c r="N47" s="99"/>
      <c r="O47" s="99"/>
      <c r="P47" s="99"/>
      <c r="Q47" s="68"/>
      <c r="R47" s="124">
        <f t="shared" si="11"/>
        <v>21146494</v>
      </c>
      <c r="S47" s="7"/>
      <c r="T47" s="10"/>
      <c r="U47" s="10"/>
      <c r="V47" s="10"/>
      <c r="W47" s="10"/>
      <c r="X47" s="10"/>
      <c r="Y47" s="10"/>
      <c r="Z47" s="10"/>
      <c r="AA47" s="10"/>
      <c r="AB47" s="10"/>
      <c r="AC47" s="10"/>
      <c r="AD47" s="10"/>
      <c r="AE47" s="10"/>
      <c r="AF47" s="10"/>
      <c r="AG47" s="10"/>
      <c r="AH47" s="10"/>
      <c r="AI47" s="10"/>
      <c r="AJ47" s="10"/>
      <c r="AK47" s="10"/>
      <c r="AL47" s="10"/>
      <c r="AM47" s="10"/>
      <c r="AN47" s="1"/>
      <c r="AO47" s="1"/>
    </row>
    <row r="48" spans="1:41" x14ac:dyDescent="0.2">
      <c r="A48" s="1"/>
      <c r="B48" s="50"/>
      <c r="C48" s="43" t="s">
        <v>8</v>
      </c>
      <c r="D48" s="70">
        <v>5089155</v>
      </c>
      <c r="E48" s="34">
        <v>7877392</v>
      </c>
      <c r="F48" s="34">
        <v>8420109</v>
      </c>
      <c r="G48" s="34">
        <v>34187</v>
      </c>
      <c r="H48" s="34">
        <v>478</v>
      </c>
      <c r="I48" s="34"/>
      <c r="J48" s="34"/>
      <c r="K48" s="34"/>
      <c r="L48" s="34"/>
      <c r="M48" s="99"/>
      <c r="N48" s="99"/>
      <c r="O48" s="99"/>
      <c r="P48" s="99"/>
      <c r="Q48" s="68"/>
      <c r="R48" s="124">
        <f t="shared" si="11"/>
        <v>21421321</v>
      </c>
      <c r="S48" s="7"/>
      <c r="T48" s="10"/>
      <c r="U48" s="10"/>
      <c r="V48" s="10"/>
      <c r="W48" s="10"/>
      <c r="X48" s="10"/>
      <c r="Y48" s="10"/>
      <c r="Z48" s="10"/>
      <c r="AA48" s="10"/>
      <c r="AB48" s="10"/>
      <c r="AC48" s="10"/>
      <c r="AD48" s="10"/>
      <c r="AE48" s="10"/>
      <c r="AF48" s="10"/>
      <c r="AG48" s="10"/>
      <c r="AH48" s="10"/>
      <c r="AI48" s="10"/>
      <c r="AJ48" s="10"/>
      <c r="AK48" s="10"/>
      <c r="AL48" s="10"/>
      <c r="AM48" s="10"/>
      <c r="AN48" s="1"/>
      <c r="AO48" s="1"/>
    </row>
    <row r="49" spans="1:41" x14ac:dyDescent="0.2">
      <c r="A49" s="1"/>
      <c r="B49" s="50"/>
      <c r="C49" s="43" t="s">
        <v>9</v>
      </c>
      <c r="D49" s="70">
        <v>5092823</v>
      </c>
      <c r="E49" s="34">
        <v>7953669</v>
      </c>
      <c r="F49" s="34">
        <v>8416323</v>
      </c>
      <c r="G49" s="34">
        <v>35314</v>
      </c>
      <c r="H49" s="34">
        <v>1061</v>
      </c>
      <c r="I49" s="34">
        <v>276</v>
      </c>
      <c r="J49" s="34"/>
      <c r="K49" s="34"/>
      <c r="L49" s="34"/>
      <c r="M49" s="99"/>
      <c r="N49" s="99"/>
      <c r="O49" s="99"/>
      <c r="P49" s="99"/>
      <c r="Q49" s="68"/>
      <c r="R49" s="124">
        <f t="shared" si="11"/>
        <v>21499466</v>
      </c>
      <c r="S49" s="7"/>
      <c r="T49" s="10"/>
      <c r="U49" s="10"/>
      <c r="V49" s="10"/>
      <c r="W49" s="10"/>
      <c r="X49" s="10"/>
      <c r="Y49" s="10"/>
      <c r="Z49" s="10"/>
      <c r="AA49" s="10"/>
      <c r="AB49" s="10"/>
      <c r="AC49" s="10"/>
      <c r="AD49" s="10"/>
      <c r="AE49" s="10"/>
      <c r="AF49" s="10"/>
      <c r="AG49" s="10"/>
      <c r="AH49" s="10"/>
      <c r="AI49" s="10"/>
      <c r="AJ49" s="10"/>
      <c r="AK49" s="10"/>
      <c r="AL49" s="10"/>
      <c r="AM49" s="10"/>
      <c r="AN49" s="1"/>
      <c r="AO49" s="1"/>
    </row>
    <row r="50" spans="1:41" x14ac:dyDescent="0.2">
      <c r="A50" s="1"/>
      <c r="B50" s="50"/>
      <c r="C50" s="43" t="s">
        <v>10</v>
      </c>
      <c r="D50" s="70">
        <v>5136903</v>
      </c>
      <c r="E50" s="34">
        <v>7998668</v>
      </c>
      <c r="F50" s="34">
        <v>8468276</v>
      </c>
      <c r="G50" s="34">
        <v>36428</v>
      </c>
      <c r="H50" s="34">
        <v>1029</v>
      </c>
      <c r="I50" s="34">
        <v>489</v>
      </c>
      <c r="J50" s="34"/>
      <c r="K50" s="34"/>
      <c r="L50" s="34"/>
      <c r="M50" s="99"/>
      <c r="N50" s="99"/>
      <c r="O50" s="99"/>
      <c r="P50" s="99"/>
      <c r="Q50" s="68"/>
      <c r="R50" s="124">
        <f t="shared" si="11"/>
        <v>21641793</v>
      </c>
      <c r="S50" s="7"/>
      <c r="T50" s="10"/>
      <c r="U50" s="10"/>
      <c r="V50" s="10"/>
      <c r="W50" s="10"/>
      <c r="X50" s="10"/>
      <c r="Y50" s="10"/>
      <c r="Z50" s="10"/>
      <c r="AA50" s="10"/>
      <c r="AB50" s="10"/>
      <c r="AC50" s="10"/>
      <c r="AD50" s="10"/>
      <c r="AE50" s="10"/>
      <c r="AF50" s="10"/>
      <c r="AG50" s="10"/>
      <c r="AH50" s="10"/>
      <c r="AI50" s="10"/>
      <c r="AJ50" s="10"/>
      <c r="AK50" s="10"/>
      <c r="AL50" s="10"/>
      <c r="AM50" s="10"/>
      <c r="AN50" s="1"/>
      <c r="AO50" s="1"/>
    </row>
    <row r="51" spans="1:41" ht="13.5" thickBot="1" x14ac:dyDescent="0.25">
      <c r="A51" s="1"/>
      <c r="B51" s="103"/>
      <c r="C51" s="45" t="s">
        <v>11</v>
      </c>
      <c r="D51" s="72">
        <v>5163199</v>
      </c>
      <c r="E51" s="73">
        <v>8355931</v>
      </c>
      <c r="F51" s="73">
        <v>8756608</v>
      </c>
      <c r="G51" s="73">
        <v>37413</v>
      </c>
      <c r="H51" s="73">
        <v>1176</v>
      </c>
      <c r="I51" s="73">
        <v>921</v>
      </c>
      <c r="J51" s="73"/>
      <c r="K51" s="73"/>
      <c r="L51" s="73"/>
      <c r="M51" s="101"/>
      <c r="N51" s="101"/>
      <c r="O51" s="101"/>
      <c r="P51" s="101"/>
      <c r="Q51" s="69"/>
      <c r="R51" s="126">
        <f t="shared" si="11"/>
        <v>22315248</v>
      </c>
      <c r="S51" s="7"/>
      <c r="T51" s="10"/>
      <c r="U51" s="10"/>
      <c r="V51" s="10"/>
      <c r="W51" s="10"/>
      <c r="X51" s="10"/>
      <c r="Y51" s="10"/>
      <c r="Z51" s="10"/>
      <c r="AA51" s="10"/>
      <c r="AB51" s="10"/>
      <c r="AC51" s="10"/>
      <c r="AD51" s="10"/>
      <c r="AE51" s="10"/>
      <c r="AF51" s="10"/>
      <c r="AG51" s="10"/>
      <c r="AH51" s="10"/>
      <c r="AI51" s="10"/>
      <c r="AJ51" s="10"/>
      <c r="AK51" s="10"/>
      <c r="AL51" s="10"/>
      <c r="AM51" s="10"/>
      <c r="AN51" s="1"/>
      <c r="AO51" s="1"/>
    </row>
    <row r="52" spans="1:41" x14ac:dyDescent="0.2">
      <c r="A52" s="1"/>
      <c r="B52" s="52">
        <v>2012</v>
      </c>
      <c r="C52" s="41" t="s">
        <v>1</v>
      </c>
      <c r="D52" s="87">
        <v>5200148</v>
      </c>
      <c r="E52" s="75">
        <v>8450622</v>
      </c>
      <c r="F52" s="75">
        <v>8885782</v>
      </c>
      <c r="G52" s="75">
        <v>36819</v>
      </c>
      <c r="H52" s="75">
        <v>1128</v>
      </c>
      <c r="I52" s="75">
        <v>1052</v>
      </c>
      <c r="J52" s="75"/>
      <c r="K52" s="75">
        <v>2479</v>
      </c>
      <c r="L52" s="75"/>
      <c r="M52" s="102"/>
      <c r="N52" s="99"/>
      <c r="O52" s="99"/>
      <c r="P52" s="99"/>
      <c r="Q52" s="68"/>
      <c r="R52" s="125">
        <f t="shared" si="11"/>
        <v>22578030</v>
      </c>
      <c r="S52" s="7"/>
      <c r="T52" s="10"/>
      <c r="U52" s="10"/>
      <c r="V52" s="10"/>
      <c r="W52" s="10"/>
      <c r="X52" s="10"/>
      <c r="Y52" s="10"/>
      <c r="Z52" s="10"/>
      <c r="AA52" s="10"/>
      <c r="AB52" s="10"/>
      <c r="AC52" s="10"/>
      <c r="AD52" s="10"/>
      <c r="AE52" s="10"/>
      <c r="AF52" s="10"/>
      <c r="AG52" s="10"/>
      <c r="AH52" s="10"/>
      <c r="AI52" s="10"/>
      <c r="AJ52" s="10"/>
      <c r="AK52" s="10"/>
      <c r="AL52" s="10"/>
      <c r="AM52" s="10"/>
      <c r="AN52" s="1"/>
      <c r="AO52" s="1"/>
    </row>
    <row r="53" spans="1:41" x14ac:dyDescent="0.2">
      <c r="A53" s="1"/>
      <c r="B53" s="50"/>
      <c r="C53" s="43" t="s">
        <v>33</v>
      </c>
      <c r="D53" s="70">
        <v>5232360</v>
      </c>
      <c r="E53" s="34">
        <v>8293301</v>
      </c>
      <c r="F53" s="34">
        <v>8603696</v>
      </c>
      <c r="G53" s="34">
        <v>36119</v>
      </c>
      <c r="H53" s="34">
        <v>1205</v>
      </c>
      <c r="I53" s="34">
        <v>1143</v>
      </c>
      <c r="J53" s="34"/>
      <c r="K53" s="34">
        <v>3362</v>
      </c>
      <c r="L53" s="34"/>
      <c r="M53" s="99"/>
      <c r="N53" s="99"/>
      <c r="O53" s="99"/>
      <c r="P53" s="99"/>
      <c r="Q53" s="68"/>
      <c r="R53" s="124">
        <f t="shared" si="11"/>
        <v>22171186</v>
      </c>
      <c r="S53" s="7"/>
      <c r="T53" s="10"/>
      <c r="U53" s="10"/>
      <c r="V53" s="10"/>
      <c r="W53" s="10"/>
      <c r="X53" s="10"/>
      <c r="Y53" s="10"/>
      <c r="Z53" s="10"/>
      <c r="AA53" s="10"/>
      <c r="AB53" s="10"/>
      <c r="AC53" s="10"/>
      <c r="AD53" s="10"/>
      <c r="AE53" s="10"/>
      <c r="AF53" s="10"/>
      <c r="AG53" s="10"/>
      <c r="AH53" s="10"/>
      <c r="AI53" s="10"/>
      <c r="AJ53" s="10"/>
      <c r="AK53" s="10"/>
      <c r="AL53" s="10"/>
      <c r="AM53" s="10"/>
      <c r="AN53" s="1"/>
      <c r="AO53" s="1"/>
    </row>
    <row r="54" spans="1:41" x14ac:dyDescent="0.2">
      <c r="A54" s="1"/>
      <c r="B54" s="88"/>
      <c r="C54" s="43" t="s">
        <v>2</v>
      </c>
      <c r="D54" s="70">
        <v>5293574</v>
      </c>
      <c r="E54" s="34">
        <v>8611505</v>
      </c>
      <c r="F54" s="34">
        <v>8637902</v>
      </c>
      <c r="G54" s="34">
        <v>40487</v>
      </c>
      <c r="H54" s="34">
        <v>1335</v>
      </c>
      <c r="I54" s="34">
        <v>1388</v>
      </c>
      <c r="J54" s="34"/>
      <c r="K54" s="34">
        <v>5633</v>
      </c>
      <c r="L54" s="34"/>
      <c r="M54" s="99"/>
      <c r="N54" s="99"/>
      <c r="O54" s="99"/>
      <c r="P54" s="99"/>
      <c r="Q54" s="68"/>
      <c r="R54" s="124">
        <f t="shared" si="11"/>
        <v>22591824</v>
      </c>
      <c r="S54" s="7"/>
      <c r="T54" s="10"/>
      <c r="U54" s="10"/>
      <c r="V54" s="10"/>
      <c r="W54" s="10"/>
      <c r="X54" s="10"/>
      <c r="Y54" s="10"/>
      <c r="Z54" s="10"/>
      <c r="AA54" s="10"/>
      <c r="AB54" s="10"/>
      <c r="AC54" s="10"/>
      <c r="AD54" s="10"/>
      <c r="AE54" s="10"/>
      <c r="AF54" s="10"/>
      <c r="AG54" s="10"/>
      <c r="AH54" s="10"/>
      <c r="AI54" s="10"/>
      <c r="AJ54" s="10"/>
      <c r="AK54" s="10"/>
      <c r="AL54" s="10"/>
      <c r="AM54" s="10"/>
      <c r="AN54" s="1"/>
      <c r="AO54" s="1"/>
    </row>
    <row r="55" spans="1:41" x14ac:dyDescent="0.2">
      <c r="A55" s="1"/>
      <c r="B55" s="88"/>
      <c r="C55" s="43" t="s">
        <v>3</v>
      </c>
      <c r="D55" s="70">
        <v>5321071</v>
      </c>
      <c r="E55" s="34">
        <v>8538855</v>
      </c>
      <c r="F55" s="34">
        <v>8645743</v>
      </c>
      <c r="G55" s="34">
        <v>40314</v>
      </c>
      <c r="H55" s="34">
        <v>1295</v>
      </c>
      <c r="I55" s="34">
        <v>1466</v>
      </c>
      <c r="J55" s="34">
        <v>4152</v>
      </c>
      <c r="K55" s="34">
        <v>8727</v>
      </c>
      <c r="L55" s="34"/>
      <c r="M55" s="99"/>
      <c r="N55" s="99"/>
      <c r="O55" s="99"/>
      <c r="P55" s="99"/>
      <c r="Q55" s="68"/>
      <c r="R55" s="124">
        <f t="shared" si="11"/>
        <v>22561623</v>
      </c>
      <c r="S55" s="7"/>
      <c r="T55" s="10"/>
      <c r="U55" s="10"/>
      <c r="V55" s="10"/>
      <c r="W55" s="10"/>
      <c r="X55" s="10"/>
      <c r="Y55" s="10"/>
      <c r="Z55" s="10"/>
      <c r="AA55" s="10"/>
      <c r="AB55" s="10"/>
      <c r="AC55" s="10"/>
      <c r="AD55" s="10"/>
      <c r="AE55" s="10"/>
      <c r="AF55" s="10"/>
      <c r="AG55" s="10"/>
      <c r="AH55" s="10"/>
      <c r="AI55" s="10"/>
      <c r="AJ55" s="10"/>
      <c r="AK55" s="10"/>
      <c r="AL55" s="10"/>
      <c r="AM55" s="10"/>
      <c r="AN55" s="1"/>
      <c r="AO55" s="1"/>
    </row>
    <row r="56" spans="1:41" x14ac:dyDescent="0.2">
      <c r="A56" s="1"/>
      <c r="B56" s="50"/>
      <c r="C56" s="43" t="s">
        <v>4</v>
      </c>
      <c r="D56" s="70">
        <v>5355045</v>
      </c>
      <c r="E56" s="34">
        <v>8587341</v>
      </c>
      <c r="F56" s="34">
        <v>8595245</v>
      </c>
      <c r="G56" s="34">
        <v>44558</v>
      </c>
      <c r="H56" s="34">
        <v>1604</v>
      </c>
      <c r="I56" s="34">
        <v>1838</v>
      </c>
      <c r="J56" s="34">
        <v>14499</v>
      </c>
      <c r="K56" s="34">
        <v>14081</v>
      </c>
      <c r="L56" s="34"/>
      <c r="M56" s="99"/>
      <c r="N56" s="99"/>
      <c r="O56" s="99"/>
      <c r="P56" s="99"/>
      <c r="Q56" s="68"/>
      <c r="R56" s="124">
        <f t="shared" si="11"/>
        <v>22614211</v>
      </c>
      <c r="S56" s="7"/>
      <c r="T56" s="10"/>
      <c r="U56" s="10"/>
      <c r="V56" s="10"/>
      <c r="W56" s="10"/>
      <c r="X56" s="10"/>
      <c r="Y56" s="10"/>
      <c r="Z56" s="10"/>
      <c r="AA56" s="10"/>
      <c r="AB56" s="10"/>
      <c r="AC56" s="10"/>
      <c r="AD56" s="10"/>
      <c r="AE56" s="10"/>
      <c r="AF56" s="10"/>
      <c r="AG56" s="10"/>
      <c r="AH56" s="10"/>
      <c r="AI56" s="10"/>
      <c r="AJ56" s="10"/>
      <c r="AK56" s="10"/>
      <c r="AL56" s="10"/>
      <c r="AM56" s="10"/>
      <c r="AN56" s="1"/>
      <c r="AO56" s="1"/>
    </row>
    <row r="57" spans="1:41" x14ac:dyDescent="0.2">
      <c r="A57" s="1"/>
      <c r="B57" s="88"/>
      <c r="C57" s="43" t="s">
        <v>5</v>
      </c>
      <c r="D57" s="70">
        <v>5376433</v>
      </c>
      <c r="E57" s="34">
        <v>8511502</v>
      </c>
      <c r="F57" s="34">
        <v>8317041</v>
      </c>
      <c r="G57" s="34">
        <v>53200</v>
      </c>
      <c r="H57" s="34">
        <v>3716</v>
      </c>
      <c r="I57" s="34">
        <v>2186</v>
      </c>
      <c r="J57" s="34">
        <v>31368</v>
      </c>
      <c r="K57" s="34">
        <v>23047</v>
      </c>
      <c r="L57" s="34"/>
      <c r="M57" s="99"/>
      <c r="N57" s="99"/>
      <c r="O57" s="99"/>
      <c r="P57" s="99"/>
      <c r="Q57" s="68"/>
      <c r="R57" s="124">
        <f t="shared" si="11"/>
        <v>22318493</v>
      </c>
      <c r="S57" s="7"/>
      <c r="T57" s="10"/>
      <c r="U57" s="10"/>
      <c r="V57" s="10"/>
      <c r="W57" s="10"/>
      <c r="X57" s="10"/>
      <c r="Y57" s="10"/>
      <c r="Z57" s="10"/>
      <c r="AA57" s="10"/>
      <c r="AB57" s="10"/>
      <c r="AC57" s="10"/>
      <c r="AD57" s="10"/>
      <c r="AE57" s="10"/>
      <c r="AF57" s="10"/>
      <c r="AG57" s="10"/>
      <c r="AH57" s="10"/>
      <c r="AI57" s="10"/>
      <c r="AJ57" s="10"/>
      <c r="AK57" s="10"/>
      <c r="AL57" s="10"/>
      <c r="AM57" s="10"/>
      <c r="AN57" s="1"/>
      <c r="AO57" s="1"/>
    </row>
    <row r="58" spans="1:41" x14ac:dyDescent="0.2">
      <c r="A58" s="1"/>
      <c r="B58" s="88"/>
      <c r="C58" s="43" t="s">
        <v>6</v>
      </c>
      <c r="D58" s="70">
        <v>5397012</v>
      </c>
      <c r="E58" s="34">
        <v>8580734</v>
      </c>
      <c r="F58" s="34">
        <v>8748305</v>
      </c>
      <c r="G58" s="34">
        <v>61053</v>
      </c>
      <c r="H58" s="34">
        <v>3699</v>
      </c>
      <c r="I58" s="34">
        <v>2427</v>
      </c>
      <c r="J58" s="34">
        <v>39367</v>
      </c>
      <c r="K58" s="34">
        <v>31347</v>
      </c>
      <c r="L58" s="34">
        <v>20</v>
      </c>
      <c r="M58" s="99"/>
      <c r="N58" s="99"/>
      <c r="O58" s="99"/>
      <c r="P58" s="99"/>
      <c r="Q58" s="68"/>
      <c r="R58" s="124">
        <f t="shared" si="11"/>
        <v>22863964</v>
      </c>
      <c r="S58" s="7"/>
      <c r="T58" s="10"/>
      <c r="U58" s="10"/>
      <c r="V58" s="10"/>
      <c r="W58" s="10"/>
      <c r="X58" s="10"/>
      <c r="Y58" s="10"/>
      <c r="Z58" s="10"/>
      <c r="AA58" s="10"/>
      <c r="AB58" s="10"/>
      <c r="AC58" s="10"/>
      <c r="AD58" s="10"/>
      <c r="AE58" s="10"/>
      <c r="AF58" s="10"/>
      <c r="AG58" s="10"/>
      <c r="AH58" s="10"/>
      <c r="AI58" s="10"/>
      <c r="AJ58" s="10"/>
      <c r="AK58" s="10"/>
      <c r="AL58" s="10"/>
      <c r="AM58" s="10"/>
      <c r="AN58" s="1"/>
      <c r="AO58" s="1"/>
    </row>
    <row r="59" spans="1:41" x14ac:dyDescent="0.2">
      <c r="A59" s="1"/>
      <c r="B59" s="50"/>
      <c r="C59" s="43" t="s">
        <v>7</v>
      </c>
      <c r="D59" s="70">
        <v>5419036</v>
      </c>
      <c r="E59" s="34">
        <v>8599872</v>
      </c>
      <c r="F59" s="34">
        <v>8895241</v>
      </c>
      <c r="G59" s="34">
        <v>75382</v>
      </c>
      <c r="H59" s="34">
        <v>3924</v>
      </c>
      <c r="I59" s="34">
        <v>2729</v>
      </c>
      <c r="J59" s="34">
        <v>54413</v>
      </c>
      <c r="K59" s="34">
        <v>41598</v>
      </c>
      <c r="L59" s="34">
        <v>73</v>
      </c>
      <c r="M59" s="99"/>
      <c r="N59" s="99"/>
      <c r="O59" s="99"/>
      <c r="P59" s="99"/>
      <c r="Q59" s="68"/>
      <c r="R59" s="124">
        <f t="shared" si="11"/>
        <v>23092268</v>
      </c>
      <c r="S59" s="7"/>
      <c r="T59" s="10"/>
      <c r="U59" s="10"/>
      <c r="V59" s="10"/>
      <c r="W59" s="10"/>
      <c r="X59" s="10"/>
      <c r="Y59" s="10"/>
      <c r="Z59" s="10"/>
      <c r="AA59" s="10"/>
      <c r="AB59" s="10"/>
      <c r="AC59" s="10"/>
      <c r="AD59" s="10"/>
      <c r="AE59" s="10"/>
      <c r="AF59" s="10"/>
      <c r="AG59" s="10"/>
      <c r="AH59" s="10"/>
      <c r="AI59" s="10"/>
      <c r="AJ59" s="10"/>
      <c r="AK59" s="10"/>
      <c r="AL59" s="10"/>
      <c r="AM59" s="10"/>
      <c r="AN59" s="1"/>
      <c r="AO59" s="1"/>
    </row>
    <row r="60" spans="1:41" x14ac:dyDescent="0.2">
      <c r="A60" s="1"/>
      <c r="B60" s="88"/>
      <c r="C60" s="43" t="s">
        <v>8</v>
      </c>
      <c r="D60" s="70">
        <v>5441414</v>
      </c>
      <c r="E60" s="34">
        <v>8595548</v>
      </c>
      <c r="F60" s="34">
        <v>8779762</v>
      </c>
      <c r="G60" s="34">
        <v>87240</v>
      </c>
      <c r="H60" s="34">
        <v>4041</v>
      </c>
      <c r="I60" s="34">
        <v>2845</v>
      </c>
      <c r="J60" s="34">
        <v>66228</v>
      </c>
      <c r="K60" s="34">
        <v>48466</v>
      </c>
      <c r="L60" s="34">
        <v>254</v>
      </c>
      <c r="M60" s="99"/>
      <c r="N60" s="99"/>
      <c r="O60" s="99"/>
      <c r="P60" s="99"/>
      <c r="Q60" s="68"/>
      <c r="R60" s="124">
        <f t="shared" si="11"/>
        <v>23025798</v>
      </c>
      <c r="S60" s="7"/>
      <c r="T60" s="10"/>
      <c r="U60" s="10"/>
      <c r="V60" s="10"/>
      <c r="W60" s="10"/>
      <c r="X60" s="10"/>
      <c r="Y60" s="10"/>
      <c r="Z60" s="10"/>
      <c r="AA60" s="10"/>
      <c r="AB60" s="10"/>
      <c r="AC60" s="10"/>
      <c r="AD60" s="10"/>
      <c r="AE60" s="10"/>
      <c r="AF60" s="10"/>
      <c r="AG60" s="10"/>
      <c r="AH60" s="10"/>
      <c r="AI60" s="10"/>
      <c r="AJ60" s="10"/>
      <c r="AK60" s="10"/>
      <c r="AL60" s="10"/>
      <c r="AM60" s="10"/>
      <c r="AN60" s="1"/>
      <c r="AO60" s="1"/>
    </row>
    <row r="61" spans="1:41" x14ac:dyDescent="0.2">
      <c r="A61" s="1"/>
      <c r="B61" s="88"/>
      <c r="C61" s="43" t="s">
        <v>9</v>
      </c>
      <c r="D61" s="70">
        <v>5482263</v>
      </c>
      <c r="E61" s="34">
        <v>8575280</v>
      </c>
      <c r="F61" s="34">
        <v>8851143</v>
      </c>
      <c r="G61" s="34">
        <v>92475</v>
      </c>
      <c r="H61" s="34">
        <v>3970</v>
      </c>
      <c r="I61" s="34">
        <v>3025</v>
      </c>
      <c r="J61" s="34">
        <v>79836</v>
      </c>
      <c r="K61" s="34">
        <v>59322</v>
      </c>
      <c r="L61" s="34">
        <v>559</v>
      </c>
      <c r="M61" s="99"/>
      <c r="N61" s="99"/>
      <c r="O61" s="99"/>
      <c r="P61" s="99"/>
      <c r="Q61" s="68"/>
      <c r="R61" s="124">
        <f t="shared" si="11"/>
        <v>23147873</v>
      </c>
      <c r="S61" s="7"/>
      <c r="T61" s="10"/>
      <c r="U61" s="10"/>
      <c r="V61" s="10"/>
      <c r="W61" s="10"/>
      <c r="X61" s="10"/>
      <c r="Y61" s="10"/>
      <c r="Z61" s="10"/>
      <c r="AA61" s="10"/>
      <c r="AB61" s="10"/>
      <c r="AC61" s="10"/>
      <c r="AD61" s="10"/>
      <c r="AE61" s="10"/>
      <c r="AF61" s="10"/>
      <c r="AG61" s="10"/>
      <c r="AH61" s="10"/>
      <c r="AI61" s="10"/>
      <c r="AJ61" s="10"/>
      <c r="AK61" s="10"/>
      <c r="AL61" s="10"/>
      <c r="AM61" s="10"/>
      <c r="AN61" s="1"/>
      <c r="AO61" s="1"/>
    </row>
    <row r="62" spans="1:41" x14ac:dyDescent="0.2">
      <c r="A62" s="1"/>
      <c r="B62" s="50"/>
      <c r="C62" s="43" t="s">
        <v>10</v>
      </c>
      <c r="D62" s="70">
        <v>5552399</v>
      </c>
      <c r="E62" s="34">
        <v>8605095</v>
      </c>
      <c r="F62" s="34">
        <v>8747073</v>
      </c>
      <c r="G62" s="34">
        <v>93150</v>
      </c>
      <c r="H62" s="34">
        <v>1848</v>
      </c>
      <c r="I62" s="34">
        <v>3020</v>
      </c>
      <c r="J62" s="34">
        <v>87581</v>
      </c>
      <c r="K62" s="34">
        <v>60554</v>
      </c>
      <c r="L62" s="34">
        <v>1867</v>
      </c>
      <c r="M62" s="99"/>
      <c r="N62" s="99"/>
      <c r="O62" s="99"/>
      <c r="P62" s="99"/>
      <c r="Q62" s="68"/>
      <c r="R62" s="124">
        <f t="shared" si="11"/>
        <v>23152587</v>
      </c>
      <c r="S62" s="7"/>
      <c r="T62" s="10"/>
      <c r="U62" s="10"/>
      <c r="V62" s="10"/>
      <c r="W62" s="10"/>
      <c r="X62" s="10"/>
      <c r="Y62" s="10"/>
      <c r="Z62" s="10"/>
      <c r="AA62" s="10"/>
      <c r="AB62" s="10"/>
      <c r="AC62" s="10"/>
      <c r="AD62" s="10"/>
      <c r="AE62" s="10"/>
      <c r="AF62" s="10"/>
      <c r="AG62" s="10"/>
      <c r="AH62" s="10"/>
      <c r="AI62" s="10"/>
      <c r="AJ62" s="10"/>
      <c r="AK62" s="10"/>
      <c r="AL62" s="10"/>
      <c r="AM62" s="10"/>
      <c r="AN62" s="1"/>
      <c r="AO62" s="1"/>
    </row>
    <row r="63" spans="1:41" ht="13.5" thickBot="1" x14ac:dyDescent="0.25">
      <c r="A63" s="1"/>
      <c r="B63" s="103"/>
      <c r="C63" s="45" t="s">
        <v>11</v>
      </c>
      <c r="D63" s="72">
        <v>5802164</v>
      </c>
      <c r="E63" s="73">
        <v>8780825</v>
      </c>
      <c r="F63" s="73">
        <v>9054749</v>
      </c>
      <c r="G63" s="73">
        <v>111583</v>
      </c>
      <c r="H63" s="73">
        <v>1985</v>
      </c>
      <c r="I63" s="73">
        <v>3415</v>
      </c>
      <c r="J63" s="73">
        <v>103607</v>
      </c>
      <c r="K63" s="73">
        <v>78794</v>
      </c>
      <c r="L63" s="73">
        <v>3851</v>
      </c>
      <c r="M63" s="101"/>
      <c r="N63" s="101"/>
      <c r="O63" s="101"/>
      <c r="P63" s="101"/>
      <c r="Q63" s="69"/>
      <c r="R63" s="126">
        <f t="shared" si="11"/>
        <v>23940973</v>
      </c>
      <c r="S63" s="7"/>
      <c r="T63" s="10"/>
      <c r="U63" s="10"/>
      <c r="V63" s="10"/>
      <c r="W63" s="10"/>
      <c r="X63" s="10"/>
      <c r="Y63" s="10"/>
      <c r="Z63" s="10"/>
      <c r="AA63" s="10"/>
      <c r="AB63" s="10"/>
      <c r="AC63" s="10"/>
      <c r="AD63" s="10"/>
      <c r="AE63" s="10"/>
      <c r="AF63" s="10"/>
      <c r="AG63" s="10"/>
      <c r="AH63" s="10"/>
      <c r="AI63" s="10"/>
      <c r="AJ63" s="10"/>
      <c r="AK63" s="10"/>
      <c r="AL63" s="10"/>
      <c r="AM63" s="10"/>
      <c r="AN63" s="1"/>
      <c r="AO63" s="1"/>
    </row>
    <row r="64" spans="1:41" x14ac:dyDescent="0.2">
      <c r="A64" s="1"/>
      <c r="B64" s="52">
        <v>2013</v>
      </c>
      <c r="C64" s="41" t="s">
        <v>1</v>
      </c>
      <c r="D64" s="87">
        <v>5858044</v>
      </c>
      <c r="E64" s="75">
        <v>8728229</v>
      </c>
      <c r="F64" s="75">
        <v>9103187</v>
      </c>
      <c r="G64" s="75">
        <v>104777</v>
      </c>
      <c r="H64" s="75">
        <v>1926</v>
      </c>
      <c r="I64" s="75">
        <v>3433</v>
      </c>
      <c r="J64" s="75">
        <v>101082</v>
      </c>
      <c r="K64" s="75">
        <v>77673</v>
      </c>
      <c r="L64" s="75">
        <v>1662</v>
      </c>
      <c r="M64" s="75"/>
      <c r="N64" s="34"/>
      <c r="O64" s="34"/>
      <c r="P64" s="34"/>
      <c r="Q64" s="71"/>
      <c r="R64" s="125">
        <f t="shared" si="11"/>
        <v>23980013</v>
      </c>
      <c r="S64" s="7"/>
      <c r="T64" s="10"/>
      <c r="U64" s="10"/>
      <c r="V64" s="10"/>
      <c r="W64" s="10"/>
      <c r="X64" s="10"/>
      <c r="Y64" s="10"/>
      <c r="Z64" s="10"/>
      <c r="AA64" s="10"/>
      <c r="AB64" s="10"/>
      <c r="AC64" s="10"/>
      <c r="AD64" s="10"/>
      <c r="AE64" s="10"/>
      <c r="AF64" s="10"/>
      <c r="AG64" s="10"/>
      <c r="AH64" s="10"/>
      <c r="AI64" s="10"/>
      <c r="AJ64" s="10"/>
      <c r="AK64" s="10"/>
      <c r="AL64" s="10"/>
      <c r="AM64" s="10"/>
      <c r="AN64" s="1"/>
      <c r="AO64" s="1"/>
    </row>
    <row r="65" spans="1:41" x14ac:dyDescent="0.2">
      <c r="A65" s="1"/>
      <c r="B65" s="50"/>
      <c r="C65" s="43" t="s">
        <v>33</v>
      </c>
      <c r="D65" s="70">
        <v>5922221</v>
      </c>
      <c r="E65" s="34">
        <v>8670681</v>
      </c>
      <c r="F65" s="34">
        <v>8950729</v>
      </c>
      <c r="G65" s="34">
        <v>96650</v>
      </c>
      <c r="H65" s="34">
        <v>1516</v>
      </c>
      <c r="I65" s="34">
        <v>3504</v>
      </c>
      <c r="J65" s="34">
        <v>102229</v>
      </c>
      <c r="K65" s="34">
        <v>72799</v>
      </c>
      <c r="L65" s="34">
        <v>2190</v>
      </c>
      <c r="M65" s="34"/>
      <c r="N65" s="34"/>
      <c r="O65" s="34"/>
      <c r="P65" s="34"/>
      <c r="Q65" s="71"/>
      <c r="R65" s="124">
        <f t="shared" si="11"/>
        <v>23822519</v>
      </c>
      <c r="S65" s="7"/>
      <c r="T65" s="10"/>
      <c r="U65" s="10"/>
      <c r="V65" s="10"/>
      <c r="W65" s="10"/>
      <c r="X65" s="10"/>
      <c r="Y65" s="10"/>
      <c r="Z65" s="10"/>
      <c r="AA65" s="10"/>
      <c r="AB65" s="10"/>
      <c r="AC65" s="10"/>
      <c r="AD65" s="10"/>
      <c r="AE65" s="10"/>
      <c r="AF65" s="10"/>
      <c r="AG65" s="10"/>
      <c r="AH65" s="10"/>
      <c r="AI65" s="10"/>
      <c r="AJ65" s="10"/>
      <c r="AK65" s="10"/>
      <c r="AL65" s="10"/>
      <c r="AM65" s="10"/>
      <c r="AN65" s="1"/>
      <c r="AO65" s="1"/>
    </row>
    <row r="66" spans="1:41" x14ac:dyDescent="0.2">
      <c r="A66" s="1"/>
      <c r="B66" s="88"/>
      <c r="C66" s="43" t="s">
        <v>2</v>
      </c>
      <c r="D66" s="70">
        <v>6012598</v>
      </c>
      <c r="E66" s="34">
        <v>8691431</v>
      </c>
      <c r="F66" s="34">
        <v>8900009</v>
      </c>
      <c r="G66" s="34">
        <v>97055</v>
      </c>
      <c r="H66" s="34">
        <v>1571</v>
      </c>
      <c r="I66" s="34">
        <v>3892</v>
      </c>
      <c r="J66" s="34">
        <v>102097</v>
      </c>
      <c r="K66" s="34">
        <v>76568</v>
      </c>
      <c r="L66" s="34">
        <v>2865</v>
      </c>
      <c r="M66" s="34">
        <v>442</v>
      </c>
      <c r="N66" s="34"/>
      <c r="O66" s="34"/>
      <c r="P66" s="34"/>
      <c r="Q66" s="71"/>
      <c r="R66" s="124">
        <f t="shared" si="11"/>
        <v>23888528</v>
      </c>
      <c r="S66" s="7"/>
      <c r="T66" s="10"/>
      <c r="U66" s="10"/>
      <c r="V66" s="10"/>
      <c r="W66" s="10"/>
      <c r="X66" s="10"/>
      <c r="Y66" s="10"/>
      <c r="Z66" s="10"/>
      <c r="AA66" s="10"/>
      <c r="AB66" s="10"/>
      <c r="AC66" s="10"/>
      <c r="AD66" s="10"/>
      <c r="AE66" s="10"/>
      <c r="AF66" s="10"/>
      <c r="AG66" s="10"/>
      <c r="AH66" s="10"/>
      <c r="AI66" s="10"/>
      <c r="AJ66" s="10"/>
      <c r="AK66" s="10"/>
      <c r="AL66" s="10"/>
      <c r="AM66" s="10"/>
      <c r="AN66" s="1"/>
      <c r="AO66" s="1"/>
    </row>
    <row r="67" spans="1:41" x14ac:dyDescent="0.2">
      <c r="A67" s="1"/>
      <c r="B67" s="88"/>
      <c r="C67" s="43" t="s">
        <v>3</v>
      </c>
      <c r="D67" s="70">
        <v>6023199</v>
      </c>
      <c r="E67" s="34">
        <v>8734880</v>
      </c>
      <c r="F67" s="34">
        <v>9000666</v>
      </c>
      <c r="G67" s="34">
        <v>116251</v>
      </c>
      <c r="H67" s="34">
        <v>1286</v>
      </c>
      <c r="I67" s="34">
        <v>3954</v>
      </c>
      <c r="J67" s="34">
        <v>107412</v>
      </c>
      <c r="K67" s="34">
        <v>77023</v>
      </c>
      <c r="L67" s="34">
        <v>3569</v>
      </c>
      <c r="M67" s="34">
        <v>422</v>
      </c>
      <c r="N67" s="34"/>
      <c r="O67" s="34"/>
      <c r="P67" s="34"/>
      <c r="Q67" s="71"/>
      <c r="R67" s="124">
        <f t="shared" si="11"/>
        <v>24068662</v>
      </c>
      <c r="S67" s="7"/>
      <c r="T67" s="10"/>
      <c r="U67" s="10"/>
      <c r="V67" s="10"/>
      <c r="W67" s="10"/>
      <c r="X67" s="10"/>
      <c r="Y67" s="10"/>
      <c r="Z67" s="10"/>
      <c r="AA67" s="10"/>
      <c r="AB67" s="10"/>
      <c r="AC67" s="10"/>
      <c r="AD67" s="10"/>
      <c r="AE67" s="10"/>
      <c r="AF67" s="10"/>
      <c r="AG67" s="10"/>
      <c r="AH67" s="10"/>
      <c r="AI67" s="10"/>
      <c r="AJ67" s="10"/>
      <c r="AK67" s="10"/>
      <c r="AL67" s="10"/>
      <c r="AM67" s="10"/>
      <c r="AN67" s="1"/>
      <c r="AO67" s="1"/>
    </row>
    <row r="68" spans="1:41" x14ac:dyDescent="0.2">
      <c r="A68" s="1"/>
      <c r="B68" s="50"/>
      <c r="C68" s="43" t="s">
        <v>4</v>
      </c>
      <c r="D68" s="70">
        <v>6027816</v>
      </c>
      <c r="E68" s="34">
        <v>8694412</v>
      </c>
      <c r="F68" s="34">
        <v>9172624</v>
      </c>
      <c r="G68" s="34">
        <v>114876</v>
      </c>
      <c r="H68" s="34">
        <v>1505</v>
      </c>
      <c r="I68" s="34">
        <v>3965</v>
      </c>
      <c r="J68" s="34">
        <v>99316</v>
      </c>
      <c r="K68" s="34">
        <v>76495</v>
      </c>
      <c r="L68" s="34">
        <v>5922</v>
      </c>
      <c r="M68" s="34">
        <v>597</v>
      </c>
      <c r="N68" s="34"/>
      <c r="O68" s="34"/>
      <c r="P68" s="34"/>
      <c r="Q68" s="71"/>
      <c r="R68" s="124">
        <f t="shared" si="11"/>
        <v>24197528</v>
      </c>
      <c r="S68" s="7"/>
      <c r="T68" s="10"/>
      <c r="U68" s="10"/>
      <c r="V68" s="10"/>
      <c r="W68" s="10"/>
      <c r="X68" s="10"/>
      <c r="Y68" s="10"/>
      <c r="Z68" s="10"/>
      <c r="AA68" s="10"/>
      <c r="AB68" s="10"/>
      <c r="AC68" s="10"/>
      <c r="AD68" s="10"/>
      <c r="AE68" s="10"/>
      <c r="AF68" s="10"/>
      <c r="AG68" s="10"/>
      <c r="AH68" s="10"/>
      <c r="AI68" s="10"/>
      <c r="AJ68" s="10"/>
      <c r="AK68" s="10"/>
      <c r="AL68" s="10"/>
      <c r="AM68" s="10"/>
      <c r="AN68" s="1"/>
      <c r="AO68" s="1"/>
    </row>
    <row r="69" spans="1:41" x14ac:dyDescent="0.2">
      <c r="A69" s="1"/>
      <c r="B69" s="88"/>
      <c r="C69" s="43" t="s">
        <v>5</v>
      </c>
      <c r="D69" s="70">
        <v>5903507</v>
      </c>
      <c r="E69" s="34">
        <v>8890185</v>
      </c>
      <c r="F69" s="34">
        <v>9143373</v>
      </c>
      <c r="G69" s="34">
        <v>122773</v>
      </c>
      <c r="H69" s="34">
        <v>1450</v>
      </c>
      <c r="I69" s="34">
        <v>3881</v>
      </c>
      <c r="J69" s="34">
        <v>105606</v>
      </c>
      <c r="K69" s="34">
        <v>76861</v>
      </c>
      <c r="L69" s="34">
        <v>3263</v>
      </c>
      <c r="M69" s="34">
        <v>613</v>
      </c>
      <c r="N69" s="34"/>
      <c r="O69" s="34"/>
      <c r="P69" s="34"/>
      <c r="Q69" s="71"/>
      <c r="R69" s="124">
        <f t="shared" si="11"/>
        <v>24251512</v>
      </c>
      <c r="S69" s="7"/>
      <c r="T69" s="10"/>
      <c r="U69" s="10"/>
      <c r="V69" s="10"/>
      <c r="W69" s="10"/>
      <c r="X69" s="10"/>
      <c r="Y69" s="10"/>
      <c r="Z69" s="10"/>
      <c r="AA69" s="10"/>
      <c r="AB69" s="10"/>
      <c r="AC69" s="10"/>
      <c r="AD69" s="10"/>
      <c r="AE69" s="10"/>
      <c r="AF69" s="10"/>
      <c r="AG69" s="10"/>
      <c r="AH69" s="10"/>
      <c r="AI69" s="10"/>
      <c r="AJ69" s="10"/>
      <c r="AK69" s="10"/>
      <c r="AL69" s="10"/>
      <c r="AM69" s="10"/>
      <c r="AN69" s="1"/>
      <c r="AO69" s="1"/>
    </row>
    <row r="70" spans="1:41" x14ac:dyDescent="0.2">
      <c r="A70" s="1"/>
      <c r="B70" s="88"/>
      <c r="C70" s="43" t="s">
        <v>6</v>
      </c>
      <c r="D70" s="70">
        <v>5758242</v>
      </c>
      <c r="E70" s="34">
        <v>8720782</v>
      </c>
      <c r="F70" s="34">
        <v>9238481</v>
      </c>
      <c r="G70" s="34">
        <v>128702</v>
      </c>
      <c r="H70" s="34">
        <v>1299</v>
      </c>
      <c r="I70" s="34">
        <v>4043</v>
      </c>
      <c r="J70" s="34">
        <v>115032</v>
      </c>
      <c r="K70" s="34">
        <v>80407</v>
      </c>
      <c r="L70" s="34">
        <v>3337</v>
      </c>
      <c r="M70" s="34">
        <v>498</v>
      </c>
      <c r="N70" s="34"/>
      <c r="O70" s="34"/>
      <c r="P70" s="34"/>
      <c r="Q70" s="71"/>
      <c r="R70" s="124">
        <f t="shared" si="11"/>
        <v>24050823</v>
      </c>
      <c r="S70" s="7"/>
      <c r="T70" s="10"/>
      <c r="U70" s="10"/>
      <c r="V70" s="10"/>
      <c r="W70" s="10"/>
      <c r="X70" s="10"/>
      <c r="Y70" s="10"/>
      <c r="Z70" s="10"/>
      <c r="AA70" s="10"/>
      <c r="AB70" s="10"/>
      <c r="AC70" s="10"/>
      <c r="AD70" s="10"/>
      <c r="AE70" s="10"/>
      <c r="AF70" s="10"/>
      <c r="AG70" s="10"/>
      <c r="AH70" s="10"/>
      <c r="AI70" s="10"/>
      <c r="AJ70" s="10"/>
      <c r="AK70" s="10"/>
      <c r="AL70" s="10"/>
      <c r="AM70" s="10"/>
      <c r="AN70" s="1"/>
      <c r="AO70" s="1"/>
    </row>
    <row r="71" spans="1:41" x14ac:dyDescent="0.2">
      <c r="A71" s="1"/>
      <c r="B71" s="50"/>
      <c r="C71" s="43" t="s">
        <v>7</v>
      </c>
      <c r="D71" s="70">
        <v>5552604</v>
      </c>
      <c r="E71" s="34">
        <v>8720161</v>
      </c>
      <c r="F71" s="34">
        <v>9130173</v>
      </c>
      <c r="G71" s="34">
        <v>146655</v>
      </c>
      <c r="H71" s="34">
        <v>1374</v>
      </c>
      <c r="I71" s="34">
        <v>4253</v>
      </c>
      <c r="J71" s="34">
        <v>121062</v>
      </c>
      <c r="K71" s="34">
        <v>84546</v>
      </c>
      <c r="L71" s="34">
        <v>3406</v>
      </c>
      <c r="M71" s="34">
        <v>366</v>
      </c>
      <c r="N71" s="34"/>
      <c r="O71" s="34"/>
      <c r="P71" s="34"/>
      <c r="Q71" s="71"/>
      <c r="R71" s="124">
        <f t="shared" si="11"/>
        <v>23764600</v>
      </c>
      <c r="S71" s="7"/>
      <c r="T71" s="10"/>
      <c r="U71" s="10"/>
      <c r="V71" s="10"/>
      <c r="W71" s="10"/>
      <c r="X71" s="10"/>
      <c r="Y71" s="10"/>
      <c r="Z71" s="10"/>
      <c r="AA71" s="10"/>
      <c r="AB71" s="10"/>
      <c r="AC71" s="10"/>
      <c r="AD71" s="10"/>
      <c r="AE71" s="10"/>
      <c r="AF71" s="10"/>
      <c r="AG71" s="10"/>
      <c r="AH71" s="10"/>
      <c r="AI71" s="10"/>
      <c r="AJ71" s="10"/>
      <c r="AK71" s="10"/>
      <c r="AL71" s="10"/>
      <c r="AM71" s="10"/>
      <c r="AN71" s="1"/>
      <c r="AO71" s="1"/>
    </row>
    <row r="72" spans="1:41" x14ac:dyDescent="0.2">
      <c r="A72" s="1"/>
      <c r="B72" s="88"/>
      <c r="C72" s="43" t="s">
        <v>8</v>
      </c>
      <c r="D72" s="70">
        <v>5438163</v>
      </c>
      <c r="E72" s="34">
        <v>8663760</v>
      </c>
      <c r="F72" s="34">
        <v>8841343</v>
      </c>
      <c r="G72" s="34">
        <v>209229</v>
      </c>
      <c r="H72" s="34">
        <v>1273</v>
      </c>
      <c r="I72" s="34">
        <v>4453</v>
      </c>
      <c r="J72" s="34">
        <v>123663</v>
      </c>
      <c r="K72" s="34">
        <v>79979</v>
      </c>
      <c r="L72" s="34">
        <v>3477</v>
      </c>
      <c r="M72" s="34">
        <v>364</v>
      </c>
      <c r="N72" s="34">
        <v>4620</v>
      </c>
      <c r="O72" s="34"/>
      <c r="P72" s="34"/>
      <c r="Q72" s="71"/>
      <c r="R72" s="124">
        <f t="shared" si="11"/>
        <v>23370324</v>
      </c>
      <c r="S72" s="7"/>
      <c r="T72" s="10"/>
      <c r="U72" s="10"/>
      <c r="V72" s="10"/>
      <c r="W72" s="10"/>
      <c r="X72" s="10"/>
      <c r="Y72" s="10"/>
      <c r="Z72" s="10"/>
      <c r="AA72" s="10"/>
      <c r="AB72" s="10"/>
      <c r="AC72" s="10"/>
      <c r="AD72" s="10"/>
      <c r="AE72" s="10"/>
      <c r="AF72" s="10"/>
      <c r="AG72" s="10"/>
      <c r="AH72" s="10"/>
      <c r="AI72" s="10"/>
      <c r="AJ72" s="10"/>
      <c r="AK72" s="10"/>
      <c r="AL72" s="10"/>
      <c r="AM72" s="10"/>
      <c r="AN72" s="1"/>
      <c r="AO72" s="1"/>
    </row>
    <row r="73" spans="1:41" x14ac:dyDescent="0.2">
      <c r="A73" s="1"/>
      <c r="B73" s="88"/>
      <c r="C73" s="43" t="s">
        <v>9</v>
      </c>
      <c r="D73" s="70">
        <v>5181575</v>
      </c>
      <c r="E73" s="34">
        <v>8764589</v>
      </c>
      <c r="F73" s="34">
        <v>9060585</v>
      </c>
      <c r="G73" s="34">
        <v>216647</v>
      </c>
      <c r="H73" s="34">
        <v>1220</v>
      </c>
      <c r="I73" s="34">
        <v>4885</v>
      </c>
      <c r="J73" s="34">
        <v>130963</v>
      </c>
      <c r="K73" s="34">
        <v>75015</v>
      </c>
      <c r="L73" s="34">
        <v>3568</v>
      </c>
      <c r="M73" s="34">
        <v>265</v>
      </c>
      <c r="N73" s="34">
        <v>7956</v>
      </c>
      <c r="O73" s="34"/>
      <c r="P73" s="34"/>
      <c r="Q73" s="71"/>
      <c r="R73" s="124">
        <f t="shared" si="11"/>
        <v>23447268</v>
      </c>
      <c r="S73" s="7"/>
      <c r="T73" s="10"/>
      <c r="U73" s="10"/>
      <c r="V73" s="10"/>
      <c r="W73" s="10"/>
      <c r="X73" s="10"/>
      <c r="Y73" s="10"/>
      <c r="Z73" s="10"/>
      <c r="AA73" s="10"/>
      <c r="AB73" s="10"/>
      <c r="AC73" s="10"/>
      <c r="AD73" s="10"/>
      <c r="AE73" s="10"/>
      <c r="AF73" s="10"/>
      <c r="AG73" s="10"/>
      <c r="AH73" s="10"/>
      <c r="AI73" s="10"/>
      <c r="AJ73" s="10"/>
      <c r="AK73" s="10"/>
      <c r="AL73" s="10"/>
      <c r="AM73" s="10"/>
      <c r="AN73" s="1"/>
      <c r="AO73" s="1"/>
    </row>
    <row r="74" spans="1:41" x14ac:dyDescent="0.2">
      <c r="A74" s="1"/>
      <c r="B74" s="50"/>
      <c r="C74" s="43" t="s">
        <v>10</v>
      </c>
      <c r="D74" s="70">
        <v>4934782</v>
      </c>
      <c r="E74" s="34">
        <v>8757325</v>
      </c>
      <c r="F74" s="34">
        <v>8930885</v>
      </c>
      <c r="G74" s="34">
        <v>209211</v>
      </c>
      <c r="H74" s="34">
        <v>1243</v>
      </c>
      <c r="I74" s="34">
        <v>5213</v>
      </c>
      <c r="J74" s="34">
        <v>152864</v>
      </c>
      <c r="K74" s="34">
        <v>70184</v>
      </c>
      <c r="L74" s="34">
        <v>3644</v>
      </c>
      <c r="M74" s="34">
        <v>220</v>
      </c>
      <c r="N74" s="34">
        <v>13428</v>
      </c>
      <c r="O74" s="34"/>
      <c r="P74" s="34"/>
      <c r="Q74" s="71"/>
      <c r="R74" s="124">
        <f t="shared" si="11"/>
        <v>23078999</v>
      </c>
      <c r="S74" s="7"/>
      <c r="T74" s="10"/>
      <c r="U74" s="10"/>
      <c r="V74" s="10"/>
      <c r="W74" s="10"/>
      <c r="X74" s="10"/>
      <c r="Y74" s="10"/>
      <c r="Z74" s="10"/>
      <c r="AA74" s="10"/>
      <c r="AB74" s="10"/>
      <c r="AC74" s="10"/>
      <c r="AD74" s="10"/>
      <c r="AE74" s="10"/>
      <c r="AF74" s="10"/>
      <c r="AG74" s="10"/>
      <c r="AH74" s="10"/>
      <c r="AI74" s="10"/>
      <c r="AJ74" s="10"/>
      <c r="AK74" s="10"/>
      <c r="AL74" s="10"/>
      <c r="AM74" s="10"/>
      <c r="AN74" s="1"/>
      <c r="AO74" s="1"/>
    </row>
    <row r="75" spans="1:41" ht="13.5" thickBot="1" x14ac:dyDescent="0.25">
      <c r="A75" s="1"/>
      <c r="B75" s="103"/>
      <c r="C75" s="45" t="s">
        <v>11</v>
      </c>
      <c r="D75" s="72">
        <v>5154169</v>
      </c>
      <c r="E75" s="73">
        <v>8872102</v>
      </c>
      <c r="F75" s="73">
        <v>9106871</v>
      </c>
      <c r="G75" s="73">
        <v>227844</v>
      </c>
      <c r="H75" s="73">
        <v>1319</v>
      </c>
      <c r="I75" s="73">
        <v>5790</v>
      </c>
      <c r="J75" s="73">
        <v>166277</v>
      </c>
      <c r="K75" s="73">
        <v>70028</v>
      </c>
      <c r="L75" s="73">
        <v>3913</v>
      </c>
      <c r="M75" s="73">
        <v>219</v>
      </c>
      <c r="N75" s="73">
        <v>52807</v>
      </c>
      <c r="O75" s="73"/>
      <c r="P75" s="73"/>
      <c r="Q75" s="74"/>
      <c r="R75" s="126">
        <f t="shared" si="11"/>
        <v>23661339</v>
      </c>
      <c r="S75" s="7"/>
      <c r="T75" s="10"/>
      <c r="U75" s="10"/>
      <c r="V75" s="10"/>
      <c r="W75" s="10"/>
      <c r="X75" s="10"/>
      <c r="Y75" s="10"/>
      <c r="Z75" s="10"/>
      <c r="AA75" s="10"/>
      <c r="AB75" s="10"/>
      <c r="AC75" s="10"/>
      <c r="AD75" s="10"/>
      <c r="AE75" s="10"/>
      <c r="AF75" s="10"/>
      <c r="AG75" s="10"/>
      <c r="AH75" s="10"/>
      <c r="AI75" s="10"/>
      <c r="AJ75" s="10"/>
      <c r="AK75" s="10"/>
      <c r="AL75" s="10"/>
      <c r="AM75" s="10"/>
      <c r="AN75" s="1"/>
      <c r="AO75" s="1"/>
    </row>
    <row r="76" spans="1:41" x14ac:dyDescent="0.2">
      <c r="A76" s="1"/>
      <c r="B76" s="52">
        <v>2014</v>
      </c>
      <c r="C76" s="41" t="s">
        <v>1</v>
      </c>
      <c r="D76" s="87">
        <v>5104339</v>
      </c>
      <c r="E76" s="75">
        <v>8694220</v>
      </c>
      <c r="F76" s="75">
        <v>9063104</v>
      </c>
      <c r="G76" s="75">
        <v>269280</v>
      </c>
      <c r="H76" s="75">
        <v>1209</v>
      </c>
      <c r="I76" s="75">
        <v>6140</v>
      </c>
      <c r="J76" s="75">
        <v>163960</v>
      </c>
      <c r="K76" s="75">
        <v>70439</v>
      </c>
      <c r="L76" s="75">
        <v>2255</v>
      </c>
      <c r="M76" s="75">
        <v>234</v>
      </c>
      <c r="N76" s="75">
        <v>61351</v>
      </c>
      <c r="O76" s="75"/>
      <c r="P76" s="75"/>
      <c r="Q76" s="123"/>
      <c r="R76" s="125">
        <f t="shared" si="11"/>
        <v>23436531</v>
      </c>
      <c r="S76" s="7"/>
      <c r="T76" s="10"/>
      <c r="U76" s="10"/>
      <c r="V76" s="10"/>
      <c r="W76" s="10"/>
      <c r="X76" s="10"/>
      <c r="Y76" s="10"/>
      <c r="Z76" s="10"/>
      <c r="AA76" s="10"/>
      <c r="AB76" s="10"/>
      <c r="AC76" s="10"/>
      <c r="AD76" s="10"/>
      <c r="AE76" s="10"/>
      <c r="AF76" s="10"/>
      <c r="AG76" s="10"/>
      <c r="AH76" s="10"/>
      <c r="AI76" s="10"/>
      <c r="AJ76" s="10"/>
      <c r="AK76" s="10"/>
      <c r="AL76" s="10"/>
      <c r="AM76" s="10"/>
      <c r="AN76" s="1"/>
      <c r="AO76" s="1"/>
    </row>
    <row r="77" spans="1:41" x14ac:dyDescent="0.2">
      <c r="A77" s="1"/>
      <c r="B77" s="50"/>
      <c r="C77" s="43" t="s">
        <v>33</v>
      </c>
      <c r="D77" s="70">
        <v>5078414</v>
      </c>
      <c r="E77" s="34">
        <v>8590526</v>
      </c>
      <c r="F77" s="34">
        <v>8937987</v>
      </c>
      <c r="G77" s="34">
        <v>281850</v>
      </c>
      <c r="H77" s="34">
        <v>1256</v>
      </c>
      <c r="I77" s="34">
        <v>6194</v>
      </c>
      <c r="J77" s="34">
        <v>164207</v>
      </c>
      <c r="K77" s="34">
        <v>70958</v>
      </c>
      <c r="L77" s="34">
        <v>1998</v>
      </c>
      <c r="M77" s="34">
        <v>257</v>
      </c>
      <c r="N77" s="34">
        <v>64518</v>
      </c>
      <c r="O77" s="34"/>
      <c r="P77" s="34"/>
      <c r="Q77" s="71"/>
      <c r="R77" s="124">
        <f t="shared" si="11"/>
        <v>23198165</v>
      </c>
      <c r="S77" s="7"/>
      <c r="T77" s="10"/>
      <c r="U77" s="10"/>
      <c r="V77" s="10"/>
      <c r="W77" s="10"/>
      <c r="X77" s="10"/>
      <c r="Y77" s="10"/>
      <c r="Z77" s="10"/>
      <c r="AA77" s="10"/>
      <c r="AB77" s="10"/>
      <c r="AC77" s="10"/>
      <c r="AD77" s="10"/>
      <c r="AE77" s="10"/>
      <c r="AF77" s="10"/>
      <c r="AG77" s="10"/>
      <c r="AH77" s="10"/>
      <c r="AI77" s="10"/>
      <c r="AJ77" s="10"/>
      <c r="AK77" s="10"/>
      <c r="AL77" s="10"/>
      <c r="AM77" s="10"/>
      <c r="AN77" s="1"/>
      <c r="AO77" s="1"/>
    </row>
    <row r="78" spans="1:41" x14ac:dyDescent="0.2">
      <c r="A78" s="1"/>
      <c r="B78" s="88"/>
      <c r="C78" s="43" t="s">
        <v>2</v>
      </c>
      <c r="D78" s="70">
        <v>5349508</v>
      </c>
      <c r="E78" s="34">
        <v>8671670</v>
      </c>
      <c r="F78" s="34">
        <v>9099706</v>
      </c>
      <c r="G78" s="34">
        <v>294403</v>
      </c>
      <c r="H78" s="34">
        <v>1356</v>
      </c>
      <c r="I78" s="34">
        <v>6431</v>
      </c>
      <c r="J78" s="34">
        <v>174225</v>
      </c>
      <c r="K78" s="34">
        <v>75804</v>
      </c>
      <c r="L78" s="34">
        <v>1949</v>
      </c>
      <c r="M78" s="34">
        <v>119</v>
      </c>
      <c r="N78" s="34">
        <v>71459</v>
      </c>
      <c r="O78" s="34"/>
      <c r="P78" s="34"/>
      <c r="Q78" s="71"/>
      <c r="R78" s="124">
        <f t="shared" si="11"/>
        <v>23746630</v>
      </c>
      <c r="S78" s="7"/>
      <c r="T78" s="10"/>
      <c r="U78" s="10"/>
      <c r="V78" s="10"/>
      <c r="W78" s="10"/>
      <c r="X78" s="10"/>
      <c r="Y78" s="10"/>
      <c r="Z78" s="10"/>
      <c r="AA78" s="10"/>
      <c r="AB78" s="10"/>
      <c r="AC78" s="10"/>
      <c r="AD78" s="10"/>
      <c r="AE78" s="10"/>
      <c r="AF78" s="10"/>
      <c r="AG78" s="10"/>
      <c r="AH78" s="10"/>
      <c r="AI78" s="10"/>
      <c r="AJ78" s="10"/>
      <c r="AK78" s="10"/>
      <c r="AL78" s="10"/>
      <c r="AM78" s="10"/>
      <c r="AN78" s="1"/>
      <c r="AO78" s="1"/>
    </row>
    <row r="79" spans="1:41" x14ac:dyDescent="0.2">
      <c r="A79" s="1"/>
      <c r="B79" s="88"/>
      <c r="C79" s="43" t="s">
        <v>3</v>
      </c>
      <c r="D79" s="70">
        <v>5175842</v>
      </c>
      <c r="E79" s="34">
        <v>8611687</v>
      </c>
      <c r="F79" s="34">
        <v>8948468</v>
      </c>
      <c r="G79" s="34">
        <v>302780</v>
      </c>
      <c r="H79" s="34">
        <v>1136</v>
      </c>
      <c r="I79" s="34">
        <v>6520</v>
      </c>
      <c r="J79" s="34">
        <v>174678</v>
      </c>
      <c r="K79" s="34">
        <v>77320</v>
      </c>
      <c r="L79" s="34">
        <v>1901</v>
      </c>
      <c r="M79" s="34">
        <v>83</v>
      </c>
      <c r="N79" s="34">
        <v>73550</v>
      </c>
      <c r="O79" s="34">
        <v>6972</v>
      </c>
      <c r="P79" s="34"/>
      <c r="Q79" s="71"/>
      <c r="R79" s="124">
        <f t="shared" si="11"/>
        <v>23380937</v>
      </c>
      <c r="S79" s="7"/>
      <c r="T79" s="10"/>
      <c r="U79" s="10"/>
      <c r="V79" s="10"/>
      <c r="W79" s="10"/>
      <c r="X79" s="10"/>
      <c r="Y79" s="10"/>
      <c r="Z79" s="10"/>
      <c r="AA79" s="10"/>
      <c r="AB79" s="10"/>
      <c r="AC79" s="10"/>
      <c r="AD79" s="10"/>
      <c r="AE79" s="10"/>
      <c r="AF79" s="10"/>
      <c r="AG79" s="10"/>
      <c r="AH79" s="10"/>
      <c r="AI79" s="10"/>
      <c r="AJ79" s="10"/>
      <c r="AK79" s="10"/>
      <c r="AL79" s="10"/>
      <c r="AM79" s="10"/>
      <c r="AN79" s="1"/>
      <c r="AO79" s="1"/>
    </row>
    <row r="80" spans="1:41" x14ac:dyDescent="0.2">
      <c r="A80" s="1"/>
      <c r="B80" s="50"/>
      <c r="C80" s="43" t="s">
        <v>4</v>
      </c>
      <c r="D80" s="70">
        <v>5197778</v>
      </c>
      <c r="E80" s="34">
        <v>8552596</v>
      </c>
      <c r="F80" s="34">
        <v>8981967</v>
      </c>
      <c r="G80" s="34">
        <v>305405</v>
      </c>
      <c r="H80" s="34">
        <v>1142</v>
      </c>
      <c r="I80" s="34">
        <v>6682</v>
      </c>
      <c r="J80" s="34">
        <v>180662</v>
      </c>
      <c r="K80" s="34">
        <v>80679</v>
      </c>
      <c r="L80" s="34">
        <v>1990</v>
      </c>
      <c r="M80" s="34"/>
      <c r="N80" s="34">
        <v>80921</v>
      </c>
      <c r="O80" s="34">
        <v>6137</v>
      </c>
      <c r="P80" s="34"/>
      <c r="Q80" s="71"/>
      <c r="R80" s="124">
        <f t="shared" si="11"/>
        <v>23395959</v>
      </c>
      <c r="S80" s="7"/>
      <c r="T80" s="10"/>
      <c r="U80" s="10"/>
      <c r="V80" s="10"/>
      <c r="W80" s="10"/>
      <c r="X80" s="10"/>
      <c r="Y80" s="10"/>
      <c r="Z80" s="10"/>
      <c r="AA80" s="10"/>
      <c r="AB80" s="10"/>
      <c r="AC80" s="10"/>
      <c r="AD80" s="10"/>
      <c r="AE80" s="10"/>
      <c r="AF80" s="10"/>
      <c r="AG80" s="10"/>
      <c r="AH80" s="10"/>
      <c r="AI80" s="10"/>
      <c r="AJ80" s="10"/>
      <c r="AK80" s="10"/>
      <c r="AL80" s="10"/>
      <c r="AM80" s="10"/>
      <c r="AN80" s="1"/>
      <c r="AO80" s="1"/>
    </row>
    <row r="81" spans="1:41" x14ac:dyDescent="0.2">
      <c r="A81" s="1"/>
      <c r="B81" s="88"/>
      <c r="C81" s="43" t="s">
        <v>5</v>
      </c>
      <c r="D81" s="70">
        <v>5162241</v>
      </c>
      <c r="E81" s="34">
        <v>8560079</v>
      </c>
      <c r="F81" s="34">
        <v>8950319</v>
      </c>
      <c r="G81" s="34">
        <v>321977</v>
      </c>
      <c r="H81" s="34">
        <v>1037</v>
      </c>
      <c r="I81" s="34">
        <v>6835</v>
      </c>
      <c r="J81" s="34">
        <v>187522</v>
      </c>
      <c r="K81" s="34">
        <v>82452</v>
      </c>
      <c r="L81" s="34">
        <v>2033</v>
      </c>
      <c r="M81" s="34"/>
      <c r="N81" s="34">
        <v>84794</v>
      </c>
      <c r="O81" s="34">
        <v>4879</v>
      </c>
      <c r="P81" s="34"/>
      <c r="Q81" s="71"/>
      <c r="R81" s="124">
        <f t="shared" si="11"/>
        <v>23364168</v>
      </c>
      <c r="S81" s="7"/>
      <c r="T81" s="10"/>
      <c r="U81" s="10"/>
      <c r="V81" s="10"/>
      <c r="W81" s="10"/>
      <c r="X81" s="10"/>
      <c r="Y81" s="10"/>
      <c r="Z81" s="10"/>
      <c r="AA81" s="10"/>
      <c r="AB81" s="10"/>
      <c r="AC81" s="10"/>
      <c r="AD81" s="10"/>
      <c r="AE81" s="10"/>
      <c r="AF81" s="10"/>
      <c r="AG81" s="10"/>
      <c r="AH81" s="10"/>
      <c r="AI81" s="10"/>
      <c r="AJ81" s="10"/>
      <c r="AK81" s="10"/>
      <c r="AL81" s="10"/>
      <c r="AM81" s="10"/>
      <c r="AN81" s="1"/>
      <c r="AO81" s="1"/>
    </row>
    <row r="82" spans="1:41" x14ac:dyDescent="0.2">
      <c r="A82" s="1"/>
      <c r="B82" s="88"/>
      <c r="C82" s="43" t="s">
        <v>6</v>
      </c>
      <c r="D82" s="70">
        <v>5166786</v>
      </c>
      <c r="E82" s="34">
        <v>8549818</v>
      </c>
      <c r="F82" s="34">
        <v>8984509</v>
      </c>
      <c r="G82" s="34">
        <v>341527</v>
      </c>
      <c r="H82" s="34">
        <v>1049</v>
      </c>
      <c r="I82" s="34">
        <v>7036</v>
      </c>
      <c r="J82" s="34">
        <v>192088</v>
      </c>
      <c r="K82" s="34">
        <v>86390</v>
      </c>
      <c r="L82" s="34">
        <v>2241</v>
      </c>
      <c r="M82" s="34"/>
      <c r="N82" s="34">
        <v>85674</v>
      </c>
      <c r="O82" s="34">
        <v>5064</v>
      </c>
      <c r="P82" s="34"/>
      <c r="Q82" s="71"/>
      <c r="R82" s="124">
        <f t="shared" si="11"/>
        <v>23422182</v>
      </c>
      <c r="S82" s="7"/>
      <c r="T82" s="10"/>
      <c r="U82" s="10"/>
      <c r="V82" s="10"/>
      <c r="W82" s="10"/>
      <c r="X82" s="10"/>
      <c r="Y82" s="10"/>
      <c r="Z82" s="10"/>
      <c r="AA82" s="10"/>
      <c r="AB82" s="10"/>
      <c r="AC82" s="10"/>
      <c r="AD82" s="10"/>
      <c r="AE82" s="10"/>
      <c r="AF82" s="10"/>
      <c r="AG82" s="10"/>
      <c r="AH82" s="10"/>
      <c r="AI82" s="10"/>
      <c r="AJ82" s="10"/>
      <c r="AK82" s="10"/>
      <c r="AL82" s="10"/>
      <c r="AM82" s="10"/>
      <c r="AN82" s="1"/>
      <c r="AO82" s="1"/>
    </row>
    <row r="83" spans="1:41" x14ac:dyDescent="0.2">
      <c r="A83" s="1"/>
      <c r="B83" s="50"/>
      <c r="C83" s="43" t="s">
        <v>7</v>
      </c>
      <c r="D83" s="70">
        <v>5077847</v>
      </c>
      <c r="E83" s="34">
        <v>8563611</v>
      </c>
      <c r="F83" s="34">
        <v>8706901</v>
      </c>
      <c r="G83" s="34">
        <v>352164</v>
      </c>
      <c r="H83" s="34">
        <v>1062</v>
      </c>
      <c r="I83" s="34">
        <v>7213</v>
      </c>
      <c r="J83" s="34">
        <v>195917</v>
      </c>
      <c r="K83" s="34">
        <v>91273</v>
      </c>
      <c r="L83" s="34">
        <v>2678</v>
      </c>
      <c r="M83" s="34"/>
      <c r="N83" s="34">
        <v>86757</v>
      </c>
      <c r="O83" s="34">
        <v>5523</v>
      </c>
      <c r="P83" s="34"/>
      <c r="Q83" s="71"/>
      <c r="R83" s="124">
        <f t="shared" si="11"/>
        <v>23090946</v>
      </c>
      <c r="S83" s="7"/>
      <c r="T83" s="10"/>
      <c r="U83" s="10"/>
      <c r="V83" s="10"/>
      <c r="W83" s="10"/>
      <c r="X83" s="10"/>
      <c r="Y83" s="10"/>
      <c r="Z83" s="10"/>
      <c r="AA83" s="10"/>
      <c r="AB83" s="10"/>
      <c r="AC83" s="10"/>
      <c r="AD83" s="10"/>
      <c r="AE83" s="10"/>
      <c r="AF83" s="10"/>
      <c r="AG83" s="10"/>
      <c r="AH83" s="10"/>
      <c r="AI83" s="10"/>
      <c r="AJ83" s="10"/>
      <c r="AK83" s="10"/>
      <c r="AL83" s="10"/>
      <c r="AM83" s="10"/>
      <c r="AN83" s="1"/>
      <c r="AO83" s="1"/>
    </row>
    <row r="84" spans="1:41" x14ac:dyDescent="0.2">
      <c r="A84" s="1"/>
      <c r="B84" s="88"/>
      <c r="C84" s="43" t="s">
        <v>8</v>
      </c>
      <c r="D84" s="70">
        <v>5007840</v>
      </c>
      <c r="E84" s="34">
        <v>8593028</v>
      </c>
      <c r="F84" s="34">
        <v>8626865</v>
      </c>
      <c r="G84" s="34">
        <v>354242</v>
      </c>
      <c r="H84" s="34">
        <v>1013</v>
      </c>
      <c r="I84" s="34">
        <v>7343</v>
      </c>
      <c r="J84" s="34">
        <v>200518</v>
      </c>
      <c r="K84" s="34">
        <v>94226</v>
      </c>
      <c r="L84" s="34">
        <v>3187</v>
      </c>
      <c r="M84" s="34"/>
      <c r="N84" s="34">
        <v>85763</v>
      </c>
      <c r="O84" s="34">
        <v>5436</v>
      </c>
      <c r="P84" s="34"/>
      <c r="Q84" s="71"/>
      <c r="R84" s="124">
        <f t="shared" si="11"/>
        <v>22979461</v>
      </c>
      <c r="S84" s="7"/>
      <c r="T84" s="10"/>
      <c r="U84" s="10"/>
      <c r="V84" s="10"/>
      <c r="W84" s="10"/>
      <c r="X84" s="10"/>
      <c r="Y84" s="10"/>
      <c r="Z84" s="10"/>
      <c r="AA84" s="10"/>
      <c r="AB84" s="10"/>
      <c r="AC84" s="10"/>
      <c r="AD84" s="10"/>
      <c r="AE84" s="10"/>
      <c r="AF84" s="10"/>
      <c r="AG84" s="10"/>
      <c r="AH84" s="10"/>
      <c r="AI84" s="10"/>
      <c r="AJ84" s="10"/>
      <c r="AK84" s="10"/>
      <c r="AL84" s="10"/>
      <c r="AM84" s="10"/>
      <c r="AN84" s="1"/>
      <c r="AO84" s="1"/>
    </row>
    <row r="85" spans="1:41" x14ac:dyDescent="0.2">
      <c r="A85" s="1"/>
      <c r="B85" s="88"/>
      <c r="C85" s="43" t="s">
        <v>9</v>
      </c>
      <c r="D85" s="70">
        <v>4915164</v>
      </c>
      <c r="E85" s="34">
        <v>8424622</v>
      </c>
      <c r="F85" s="34">
        <v>8816554</v>
      </c>
      <c r="G85" s="34">
        <v>354744</v>
      </c>
      <c r="H85" s="34">
        <v>1036</v>
      </c>
      <c r="I85" s="34">
        <v>7638</v>
      </c>
      <c r="J85" s="34">
        <v>207322</v>
      </c>
      <c r="K85" s="34">
        <v>97634</v>
      </c>
      <c r="L85" s="34">
        <v>3614</v>
      </c>
      <c r="M85" s="34"/>
      <c r="N85" s="34">
        <v>89984</v>
      </c>
      <c r="O85" s="34">
        <v>5023</v>
      </c>
      <c r="P85" s="34"/>
      <c r="Q85" s="71"/>
      <c r="R85" s="124">
        <f t="shared" si="11"/>
        <v>22923335</v>
      </c>
      <c r="S85" s="7"/>
      <c r="T85" s="10"/>
      <c r="U85" s="10"/>
      <c r="V85" s="10"/>
      <c r="W85" s="10"/>
      <c r="X85" s="10"/>
      <c r="Y85" s="10"/>
      <c r="Z85" s="10"/>
      <c r="AA85" s="10"/>
      <c r="AB85" s="10"/>
      <c r="AC85" s="10"/>
      <c r="AD85" s="10"/>
      <c r="AE85" s="10"/>
      <c r="AF85" s="10"/>
      <c r="AG85" s="10"/>
      <c r="AH85" s="10"/>
      <c r="AI85" s="10"/>
      <c r="AJ85" s="10"/>
      <c r="AK85" s="10"/>
      <c r="AL85" s="10"/>
      <c r="AM85" s="10"/>
      <c r="AN85" s="1"/>
      <c r="AO85" s="1"/>
    </row>
    <row r="86" spans="1:41" x14ac:dyDescent="0.2">
      <c r="A86" s="1"/>
      <c r="B86" s="50"/>
      <c r="C86" s="43" t="s">
        <v>10</v>
      </c>
      <c r="D86" s="70">
        <v>4889188</v>
      </c>
      <c r="E86" s="34">
        <v>8345845</v>
      </c>
      <c r="F86" s="34">
        <v>8777753</v>
      </c>
      <c r="G86" s="34">
        <v>355218</v>
      </c>
      <c r="H86" s="34">
        <v>986</v>
      </c>
      <c r="I86" s="34">
        <v>7730</v>
      </c>
      <c r="J86" s="34">
        <v>217147</v>
      </c>
      <c r="K86" s="34">
        <v>100940</v>
      </c>
      <c r="L86" s="34">
        <v>3906</v>
      </c>
      <c r="M86" s="34"/>
      <c r="N86" s="34">
        <v>93372</v>
      </c>
      <c r="O86" s="34">
        <v>4437</v>
      </c>
      <c r="P86" s="34"/>
      <c r="Q86" s="71"/>
      <c r="R86" s="124">
        <f t="shared" si="11"/>
        <v>22796522</v>
      </c>
      <c r="S86" s="7"/>
      <c r="T86" s="10"/>
      <c r="U86" s="10"/>
      <c r="V86" s="10"/>
      <c r="W86" s="10"/>
      <c r="X86" s="10"/>
      <c r="Y86" s="10"/>
      <c r="Z86" s="10"/>
      <c r="AA86" s="10"/>
      <c r="AB86" s="10"/>
      <c r="AC86" s="10"/>
      <c r="AD86" s="10"/>
      <c r="AE86" s="10"/>
      <c r="AF86" s="10"/>
      <c r="AG86" s="10"/>
      <c r="AH86" s="10"/>
      <c r="AI86" s="10"/>
      <c r="AJ86" s="10"/>
      <c r="AK86" s="10"/>
      <c r="AL86" s="10"/>
      <c r="AM86" s="10"/>
      <c r="AN86" s="1"/>
      <c r="AO86" s="1"/>
    </row>
    <row r="87" spans="1:41" ht="13.5" thickBot="1" x14ac:dyDescent="0.25">
      <c r="A87" s="1"/>
      <c r="B87" s="103"/>
      <c r="C87" s="45" t="s">
        <v>11</v>
      </c>
      <c r="D87" s="72">
        <v>5380411</v>
      </c>
      <c r="E87" s="73">
        <v>8434268</v>
      </c>
      <c r="F87" s="73">
        <v>9071807</v>
      </c>
      <c r="G87" s="73">
        <v>339410</v>
      </c>
      <c r="H87" s="73">
        <v>976</v>
      </c>
      <c r="I87" s="73">
        <v>8086</v>
      </c>
      <c r="J87" s="73">
        <v>229437</v>
      </c>
      <c r="K87" s="73">
        <v>105385</v>
      </c>
      <c r="L87" s="73">
        <v>3943</v>
      </c>
      <c r="M87" s="73"/>
      <c r="N87" s="73">
        <v>103555</v>
      </c>
      <c r="O87" s="73">
        <v>3440</v>
      </c>
      <c r="P87" s="73"/>
      <c r="Q87" s="74"/>
      <c r="R87" s="126">
        <f t="shared" si="11"/>
        <v>23680718</v>
      </c>
      <c r="S87" s="7"/>
      <c r="T87" s="10"/>
      <c r="U87" s="10"/>
      <c r="V87" s="10"/>
      <c r="W87" s="10"/>
      <c r="X87" s="10"/>
      <c r="Y87" s="10"/>
      <c r="Z87" s="10"/>
      <c r="AA87" s="10"/>
      <c r="AB87" s="10"/>
      <c r="AC87" s="10"/>
      <c r="AD87" s="10"/>
      <c r="AE87" s="10"/>
      <c r="AF87" s="10"/>
      <c r="AG87" s="10"/>
      <c r="AH87" s="10"/>
      <c r="AI87" s="10"/>
      <c r="AJ87" s="10"/>
      <c r="AK87" s="10"/>
      <c r="AL87" s="10"/>
      <c r="AM87" s="10"/>
      <c r="AN87" s="1"/>
      <c r="AO87" s="1"/>
    </row>
    <row r="88" spans="1:41" x14ac:dyDescent="0.2">
      <c r="A88" s="1"/>
      <c r="B88" s="52">
        <v>2015</v>
      </c>
      <c r="C88" s="41" t="s">
        <v>1</v>
      </c>
      <c r="D88" s="87">
        <v>5467066</v>
      </c>
      <c r="E88" s="75">
        <v>8345176</v>
      </c>
      <c r="F88" s="75">
        <v>9194475</v>
      </c>
      <c r="G88" s="75">
        <v>208756</v>
      </c>
      <c r="H88" s="75">
        <v>945</v>
      </c>
      <c r="I88" s="75">
        <v>8237</v>
      </c>
      <c r="J88" s="75">
        <v>241709</v>
      </c>
      <c r="K88" s="75">
        <v>108999</v>
      </c>
      <c r="L88" s="75">
        <v>4698</v>
      </c>
      <c r="M88" s="75"/>
      <c r="N88" s="75">
        <v>98212</v>
      </c>
      <c r="O88" s="75">
        <v>2464</v>
      </c>
      <c r="P88" s="75"/>
      <c r="Q88" s="123"/>
      <c r="R88" s="125">
        <f t="shared" si="11"/>
        <v>23680737</v>
      </c>
      <c r="S88" s="7"/>
      <c r="T88" s="10"/>
      <c r="U88" s="10"/>
      <c r="V88" s="10"/>
      <c r="W88" s="10"/>
      <c r="X88" s="10"/>
      <c r="Y88" s="10"/>
      <c r="Z88" s="10"/>
      <c r="AA88" s="10"/>
      <c r="AB88" s="10"/>
      <c r="AC88" s="10"/>
      <c r="AD88" s="10"/>
      <c r="AE88" s="10"/>
      <c r="AF88" s="10"/>
      <c r="AG88" s="10"/>
      <c r="AH88" s="10"/>
      <c r="AI88" s="10"/>
      <c r="AJ88" s="10"/>
      <c r="AK88" s="10"/>
      <c r="AL88" s="10"/>
      <c r="AM88" s="10"/>
      <c r="AN88" s="1"/>
      <c r="AO88" s="1"/>
    </row>
    <row r="89" spans="1:41" x14ac:dyDescent="0.2">
      <c r="A89" s="1"/>
      <c r="B89" s="50"/>
      <c r="C89" s="43" t="s">
        <v>33</v>
      </c>
      <c r="D89" s="70">
        <v>5291852</v>
      </c>
      <c r="E89" s="34">
        <v>8268263</v>
      </c>
      <c r="F89" s="34">
        <v>8985717</v>
      </c>
      <c r="G89" s="34">
        <v>193878</v>
      </c>
      <c r="H89" s="34">
        <v>889</v>
      </c>
      <c r="I89" s="34">
        <v>8426</v>
      </c>
      <c r="J89" s="34">
        <v>241062</v>
      </c>
      <c r="K89" s="34">
        <v>111825</v>
      </c>
      <c r="L89" s="34">
        <v>3252</v>
      </c>
      <c r="M89" s="34"/>
      <c r="N89" s="34">
        <v>99726</v>
      </c>
      <c r="O89" s="34">
        <v>3165</v>
      </c>
      <c r="P89" s="34"/>
      <c r="Q89" s="71"/>
      <c r="R89" s="124">
        <f t="shared" si="11"/>
        <v>23208055</v>
      </c>
      <c r="S89" s="7"/>
      <c r="T89" s="10"/>
      <c r="U89" s="10"/>
      <c r="V89" s="10"/>
      <c r="W89" s="10"/>
      <c r="X89" s="10"/>
      <c r="Y89" s="10"/>
      <c r="Z89" s="10"/>
      <c r="AA89" s="10"/>
      <c r="AB89" s="10"/>
      <c r="AC89" s="10"/>
      <c r="AD89" s="10"/>
      <c r="AE89" s="10"/>
      <c r="AF89" s="10"/>
      <c r="AG89" s="10"/>
      <c r="AH89" s="10"/>
      <c r="AI89" s="10"/>
      <c r="AJ89" s="10"/>
      <c r="AK89" s="10"/>
      <c r="AL89" s="10"/>
      <c r="AM89" s="10"/>
      <c r="AN89" s="1"/>
      <c r="AO89" s="1"/>
    </row>
    <row r="90" spans="1:41" x14ac:dyDescent="0.2">
      <c r="A90" s="1"/>
      <c r="B90" s="88"/>
      <c r="C90" s="43" t="s">
        <v>2</v>
      </c>
      <c r="D90" s="70">
        <v>5309923</v>
      </c>
      <c r="E90" s="34">
        <v>8407939</v>
      </c>
      <c r="F90" s="34">
        <v>9228701</v>
      </c>
      <c r="G90" s="34">
        <v>202590</v>
      </c>
      <c r="H90" s="34">
        <v>753</v>
      </c>
      <c r="I90" s="34">
        <v>8639</v>
      </c>
      <c r="J90" s="34">
        <v>250679</v>
      </c>
      <c r="K90" s="34">
        <v>117490</v>
      </c>
      <c r="L90" s="34">
        <v>2989</v>
      </c>
      <c r="M90" s="34"/>
      <c r="N90" s="34">
        <v>98736</v>
      </c>
      <c r="O90" s="34">
        <v>2857</v>
      </c>
      <c r="P90" s="34"/>
      <c r="Q90" s="71"/>
      <c r="R90" s="124">
        <f t="shared" si="11"/>
        <v>23631296</v>
      </c>
      <c r="S90" s="7"/>
      <c r="T90" s="10"/>
      <c r="U90" s="10"/>
      <c r="V90" s="10"/>
      <c r="W90" s="10"/>
      <c r="X90" s="10"/>
      <c r="Y90" s="10"/>
      <c r="Z90" s="10"/>
      <c r="AA90" s="10"/>
      <c r="AB90" s="10"/>
      <c r="AC90" s="10"/>
      <c r="AD90" s="10"/>
      <c r="AE90" s="10"/>
      <c r="AF90" s="10"/>
      <c r="AG90" s="10"/>
      <c r="AH90" s="10"/>
      <c r="AI90" s="10"/>
      <c r="AJ90" s="10"/>
      <c r="AK90" s="10"/>
      <c r="AL90" s="10"/>
      <c r="AM90" s="10"/>
      <c r="AN90" s="1"/>
      <c r="AO90" s="1"/>
    </row>
    <row r="91" spans="1:41" x14ac:dyDescent="0.2">
      <c r="A91" s="1"/>
      <c r="B91" s="88"/>
      <c r="C91" s="43" t="s">
        <v>3</v>
      </c>
      <c r="D91" s="70">
        <v>5244953</v>
      </c>
      <c r="E91" s="34">
        <v>8304813</v>
      </c>
      <c r="F91" s="34">
        <v>8922701</v>
      </c>
      <c r="G91" s="34">
        <v>210291</v>
      </c>
      <c r="H91" s="34">
        <v>915</v>
      </c>
      <c r="I91" s="34">
        <v>8681</v>
      </c>
      <c r="J91" s="34">
        <v>254799</v>
      </c>
      <c r="K91" s="34">
        <v>119987</v>
      </c>
      <c r="L91" s="34">
        <v>4006</v>
      </c>
      <c r="M91" s="34"/>
      <c r="N91" s="34">
        <v>95847</v>
      </c>
      <c r="O91" s="34">
        <v>2372</v>
      </c>
      <c r="P91" s="34"/>
      <c r="Q91" s="71"/>
      <c r="R91" s="124">
        <f t="shared" si="11"/>
        <v>23169365</v>
      </c>
      <c r="S91" s="7"/>
      <c r="T91" s="10"/>
      <c r="U91" s="10"/>
      <c r="V91" s="10"/>
      <c r="W91" s="10"/>
      <c r="X91" s="10"/>
      <c r="Y91" s="10"/>
      <c r="Z91" s="10"/>
      <c r="AA91" s="10"/>
      <c r="AB91" s="10"/>
      <c r="AC91" s="10"/>
      <c r="AD91" s="10"/>
      <c r="AE91" s="10"/>
      <c r="AF91" s="10"/>
      <c r="AG91" s="10"/>
      <c r="AH91" s="10"/>
      <c r="AI91" s="10"/>
      <c r="AJ91" s="10"/>
      <c r="AK91" s="10"/>
      <c r="AL91" s="10"/>
      <c r="AM91" s="10"/>
      <c r="AN91" s="1"/>
      <c r="AO91" s="1"/>
    </row>
    <row r="92" spans="1:41" x14ac:dyDescent="0.2">
      <c r="A92" s="1"/>
      <c r="B92" s="50"/>
      <c r="C92" s="43" t="s">
        <v>4</v>
      </c>
      <c r="D92" s="70">
        <v>5240164</v>
      </c>
      <c r="E92" s="34">
        <v>8322839</v>
      </c>
      <c r="F92" s="34">
        <v>8717181</v>
      </c>
      <c r="G92" s="34">
        <v>206610</v>
      </c>
      <c r="H92" s="34">
        <v>891</v>
      </c>
      <c r="I92" s="34">
        <v>8805</v>
      </c>
      <c r="J92" s="34">
        <v>258298</v>
      </c>
      <c r="K92" s="34">
        <v>124171</v>
      </c>
      <c r="L92" s="34">
        <v>3963</v>
      </c>
      <c r="M92" s="34"/>
      <c r="N92" s="34">
        <v>94498</v>
      </c>
      <c r="O92" s="34">
        <v>1934</v>
      </c>
      <c r="P92" s="34"/>
      <c r="Q92" s="71"/>
      <c r="R92" s="124">
        <f t="shared" si="11"/>
        <v>22979354</v>
      </c>
      <c r="S92" s="7"/>
      <c r="T92" s="10"/>
      <c r="U92" s="10"/>
      <c r="V92" s="10"/>
      <c r="W92" s="10"/>
      <c r="X92" s="10"/>
      <c r="Y92" s="10"/>
      <c r="Z92" s="10"/>
      <c r="AA92" s="10"/>
      <c r="AB92" s="10"/>
      <c r="AC92" s="10"/>
      <c r="AD92" s="10"/>
      <c r="AE92" s="10"/>
      <c r="AF92" s="10"/>
      <c r="AG92" s="10"/>
      <c r="AH92" s="10"/>
      <c r="AI92" s="10"/>
      <c r="AJ92" s="10"/>
      <c r="AK92" s="10"/>
      <c r="AL92" s="10"/>
      <c r="AM92" s="10"/>
      <c r="AN92" s="1"/>
      <c r="AO92" s="1"/>
    </row>
    <row r="93" spans="1:41" x14ac:dyDescent="0.2">
      <c r="A93" s="1"/>
      <c r="B93" s="88"/>
      <c r="C93" s="43" t="s">
        <v>5</v>
      </c>
      <c r="D93" s="70">
        <v>5289207</v>
      </c>
      <c r="E93" s="34">
        <v>8180603</v>
      </c>
      <c r="F93" s="34">
        <v>8771727</v>
      </c>
      <c r="G93" s="34">
        <v>232523</v>
      </c>
      <c r="H93" s="34">
        <v>854</v>
      </c>
      <c r="I93" s="34">
        <v>9142</v>
      </c>
      <c r="J93" s="34">
        <v>263196</v>
      </c>
      <c r="K93" s="34">
        <v>126442</v>
      </c>
      <c r="L93" s="34">
        <v>4315</v>
      </c>
      <c r="M93" s="34"/>
      <c r="N93" s="34">
        <v>93191</v>
      </c>
      <c r="O93" s="34">
        <v>1648</v>
      </c>
      <c r="P93" s="34"/>
      <c r="Q93" s="71"/>
      <c r="R93" s="124">
        <f t="shared" ref="R93:R156" si="12">SUM(D93:Q93)</f>
        <v>22972848</v>
      </c>
      <c r="S93" s="7"/>
      <c r="T93" s="10"/>
      <c r="U93" s="10"/>
      <c r="V93" s="10"/>
      <c r="W93" s="10"/>
      <c r="X93" s="10"/>
      <c r="Y93" s="10"/>
      <c r="Z93" s="10"/>
      <c r="AA93" s="10"/>
      <c r="AB93" s="10"/>
      <c r="AC93" s="10"/>
      <c r="AD93" s="10"/>
      <c r="AE93" s="10"/>
      <c r="AF93" s="10"/>
      <c r="AG93" s="10"/>
      <c r="AH93" s="10"/>
      <c r="AI93" s="10"/>
      <c r="AJ93" s="10"/>
      <c r="AK93" s="10"/>
      <c r="AL93" s="10"/>
      <c r="AM93" s="10"/>
      <c r="AN93" s="1"/>
      <c r="AO93" s="1"/>
    </row>
    <row r="94" spans="1:41" x14ac:dyDescent="0.2">
      <c r="A94" s="1"/>
      <c r="B94" s="88"/>
      <c r="C94" s="43" t="s">
        <v>6</v>
      </c>
      <c r="D94" s="70">
        <v>5325813</v>
      </c>
      <c r="E94" s="34">
        <v>8168777</v>
      </c>
      <c r="F94" s="34">
        <v>8951535</v>
      </c>
      <c r="G94" s="34">
        <v>302922</v>
      </c>
      <c r="H94" s="34">
        <v>742</v>
      </c>
      <c r="I94" s="34">
        <v>9343</v>
      </c>
      <c r="J94" s="34">
        <v>271758</v>
      </c>
      <c r="K94" s="34">
        <v>129814</v>
      </c>
      <c r="L94" s="34">
        <v>4007</v>
      </c>
      <c r="M94" s="34"/>
      <c r="N94" s="34">
        <v>94673</v>
      </c>
      <c r="O94" s="34">
        <v>1621</v>
      </c>
      <c r="P94" s="34">
        <v>3004</v>
      </c>
      <c r="Q94" s="71"/>
      <c r="R94" s="124">
        <f t="shared" si="12"/>
        <v>23264009</v>
      </c>
      <c r="S94" s="7"/>
      <c r="T94" s="10"/>
      <c r="U94" s="10"/>
      <c r="V94" s="10"/>
      <c r="W94" s="10"/>
      <c r="X94" s="10"/>
      <c r="Y94" s="10"/>
      <c r="Z94" s="10"/>
      <c r="AA94" s="10"/>
      <c r="AB94" s="10"/>
      <c r="AC94" s="10"/>
      <c r="AD94" s="10"/>
      <c r="AE94" s="10"/>
      <c r="AF94" s="10"/>
      <c r="AG94" s="10"/>
      <c r="AH94" s="10"/>
      <c r="AI94" s="10"/>
      <c r="AJ94" s="10"/>
      <c r="AK94" s="10"/>
      <c r="AL94" s="10"/>
      <c r="AM94" s="10"/>
      <c r="AN94" s="1"/>
      <c r="AO94" s="1"/>
    </row>
    <row r="95" spans="1:41" x14ac:dyDescent="0.2">
      <c r="A95" s="1"/>
      <c r="B95" s="50"/>
      <c r="C95" s="43" t="s">
        <v>7</v>
      </c>
      <c r="D95" s="70">
        <v>5301794</v>
      </c>
      <c r="E95" s="34">
        <v>8011010</v>
      </c>
      <c r="F95" s="34">
        <v>8920378</v>
      </c>
      <c r="G95" s="34">
        <v>390514</v>
      </c>
      <c r="H95" s="34">
        <v>705</v>
      </c>
      <c r="I95" s="34">
        <v>9490</v>
      </c>
      <c r="J95" s="34">
        <v>281521</v>
      </c>
      <c r="K95" s="34">
        <v>132681</v>
      </c>
      <c r="L95" s="34">
        <v>3627</v>
      </c>
      <c r="M95" s="34"/>
      <c r="N95" s="34">
        <v>97156</v>
      </c>
      <c r="O95" s="34">
        <v>1299</v>
      </c>
      <c r="P95" s="34">
        <v>3790</v>
      </c>
      <c r="Q95" s="71"/>
      <c r="R95" s="124">
        <f t="shared" si="12"/>
        <v>23153965</v>
      </c>
      <c r="S95" s="7"/>
      <c r="T95" s="10"/>
      <c r="U95" s="10"/>
      <c r="V95" s="10"/>
      <c r="W95" s="10"/>
      <c r="X95" s="10"/>
      <c r="Y95" s="10"/>
      <c r="Z95" s="10"/>
      <c r="AA95" s="10"/>
      <c r="AB95" s="10"/>
      <c r="AC95" s="10"/>
      <c r="AD95" s="10"/>
      <c r="AE95" s="10"/>
      <c r="AF95" s="10"/>
      <c r="AG95" s="10"/>
      <c r="AH95" s="10"/>
      <c r="AI95" s="10"/>
      <c r="AJ95" s="10"/>
      <c r="AK95" s="10"/>
      <c r="AL95" s="10"/>
      <c r="AM95" s="10"/>
      <c r="AN95" s="1"/>
      <c r="AO95" s="1"/>
    </row>
    <row r="96" spans="1:41" x14ac:dyDescent="0.2">
      <c r="A96" s="1"/>
      <c r="B96" s="88"/>
      <c r="C96" s="43" t="s">
        <v>8</v>
      </c>
      <c r="D96" s="70">
        <v>5308253</v>
      </c>
      <c r="E96" s="34">
        <v>8071524</v>
      </c>
      <c r="F96" s="34">
        <v>8596249</v>
      </c>
      <c r="G96" s="34">
        <v>446848</v>
      </c>
      <c r="H96" s="34">
        <v>626</v>
      </c>
      <c r="I96" s="34">
        <v>9516</v>
      </c>
      <c r="J96" s="34">
        <v>289140</v>
      </c>
      <c r="K96" s="34">
        <v>131185</v>
      </c>
      <c r="L96" s="34">
        <v>3475</v>
      </c>
      <c r="M96" s="34"/>
      <c r="N96" s="34">
        <v>97621</v>
      </c>
      <c r="O96" s="34">
        <v>1087</v>
      </c>
      <c r="P96" s="34">
        <v>4616</v>
      </c>
      <c r="Q96" s="71"/>
      <c r="R96" s="124">
        <f t="shared" si="12"/>
        <v>22960140</v>
      </c>
      <c r="S96" s="7"/>
      <c r="T96" s="10"/>
      <c r="U96" s="10"/>
      <c r="V96" s="10"/>
      <c r="W96" s="10"/>
      <c r="X96" s="10"/>
      <c r="Y96" s="10"/>
      <c r="Z96" s="10"/>
      <c r="AA96" s="10"/>
      <c r="AB96" s="10"/>
      <c r="AC96" s="10"/>
      <c r="AD96" s="10"/>
      <c r="AE96" s="10"/>
      <c r="AF96" s="10"/>
      <c r="AG96" s="10"/>
      <c r="AH96" s="10"/>
      <c r="AI96" s="10"/>
      <c r="AJ96" s="10"/>
      <c r="AK96" s="10"/>
      <c r="AL96" s="10"/>
      <c r="AM96" s="10"/>
      <c r="AN96" s="1"/>
      <c r="AO96" s="1"/>
    </row>
    <row r="97" spans="1:41" x14ac:dyDescent="0.2">
      <c r="A97" s="1"/>
      <c r="B97" s="88"/>
      <c r="C97" s="43" t="s">
        <v>9</v>
      </c>
      <c r="D97" s="70">
        <v>5308262</v>
      </c>
      <c r="E97" s="34">
        <v>7997604</v>
      </c>
      <c r="F97" s="34">
        <v>8618600</v>
      </c>
      <c r="G97" s="34">
        <v>546539</v>
      </c>
      <c r="H97" s="34">
        <v>586</v>
      </c>
      <c r="I97" s="34">
        <v>9486</v>
      </c>
      <c r="J97" s="34">
        <v>296909</v>
      </c>
      <c r="K97" s="34">
        <v>131901</v>
      </c>
      <c r="L97" s="34">
        <v>3366</v>
      </c>
      <c r="M97" s="34"/>
      <c r="N97" s="34">
        <v>105039</v>
      </c>
      <c r="O97" s="34">
        <v>964</v>
      </c>
      <c r="P97" s="34">
        <v>5372</v>
      </c>
      <c r="Q97" s="71"/>
      <c r="R97" s="124">
        <f t="shared" si="12"/>
        <v>23024628</v>
      </c>
      <c r="S97" s="7"/>
      <c r="T97" s="10"/>
      <c r="U97" s="10"/>
      <c r="V97" s="10"/>
      <c r="W97" s="10"/>
      <c r="X97" s="10"/>
      <c r="Y97" s="10"/>
      <c r="Z97" s="10"/>
      <c r="AA97" s="10"/>
      <c r="AB97" s="10"/>
      <c r="AC97" s="10"/>
      <c r="AD97" s="10"/>
      <c r="AE97" s="10"/>
      <c r="AF97" s="10"/>
      <c r="AG97" s="10"/>
      <c r="AH97" s="10"/>
      <c r="AI97" s="10"/>
      <c r="AJ97" s="10"/>
      <c r="AK97" s="10"/>
      <c r="AL97" s="10"/>
      <c r="AM97" s="10"/>
      <c r="AN97" s="1"/>
      <c r="AO97" s="1"/>
    </row>
    <row r="98" spans="1:41" x14ac:dyDescent="0.2">
      <c r="A98" s="1"/>
      <c r="B98" s="50"/>
      <c r="C98" s="43" t="s">
        <v>10</v>
      </c>
      <c r="D98" s="70">
        <v>5294116</v>
      </c>
      <c r="E98" s="34">
        <v>7908827</v>
      </c>
      <c r="F98" s="34">
        <v>8617521</v>
      </c>
      <c r="G98" s="34">
        <v>556220</v>
      </c>
      <c r="H98" s="34">
        <v>647</v>
      </c>
      <c r="I98" s="34">
        <v>9343</v>
      </c>
      <c r="J98" s="34">
        <v>297259</v>
      </c>
      <c r="K98" s="34">
        <v>132411</v>
      </c>
      <c r="L98" s="34">
        <v>2851</v>
      </c>
      <c r="M98" s="34"/>
      <c r="N98" s="34">
        <v>93757</v>
      </c>
      <c r="O98" s="34"/>
      <c r="P98" s="34">
        <v>7526</v>
      </c>
      <c r="Q98" s="71"/>
      <c r="R98" s="124">
        <f t="shared" si="12"/>
        <v>22920478</v>
      </c>
      <c r="S98" s="7"/>
      <c r="T98" s="10"/>
      <c r="U98" s="10"/>
      <c r="V98" s="10"/>
      <c r="W98" s="10"/>
      <c r="X98" s="10"/>
      <c r="Y98" s="10"/>
      <c r="Z98" s="10"/>
      <c r="AA98" s="10"/>
      <c r="AB98" s="10"/>
      <c r="AC98" s="10"/>
      <c r="AD98" s="10"/>
      <c r="AE98" s="10"/>
      <c r="AF98" s="10"/>
      <c r="AG98" s="10"/>
      <c r="AH98" s="10"/>
      <c r="AI98" s="10"/>
      <c r="AJ98" s="10"/>
      <c r="AK98" s="10"/>
      <c r="AL98" s="10"/>
      <c r="AM98" s="10"/>
      <c r="AN98" s="1"/>
      <c r="AO98" s="1"/>
    </row>
    <row r="99" spans="1:41" ht="13.5" thickBot="1" x14ac:dyDescent="0.25">
      <c r="A99" s="1"/>
      <c r="B99" s="103"/>
      <c r="C99" s="45" t="s">
        <v>11</v>
      </c>
      <c r="D99" s="72">
        <v>5384385</v>
      </c>
      <c r="E99" s="73">
        <v>8109615</v>
      </c>
      <c r="F99" s="73">
        <v>8493331</v>
      </c>
      <c r="G99" s="73">
        <v>670935</v>
      </c>
      <c r="H99" s="73">
        <v>647</v>
      </c>
      <c r="I99" s="73">
        <v>9447</v>
      </c>
      <c r="J99" s="73">
        <v>300114</v>
      </c>
      <c r="K99" s="73">
        <v>131801</v>
      </c>
      <c r="L99" s="73">
        <v>2633</v>
      </c>
      <c r="M99" s="73"/>
      <c r="N99" s="73">
        <v>94385</v>
      </c>
      <c r="O99" s="73"/>
      <c r="P99" s="73">
        <v>9060</v>
      </c>
      <c r="Q99" s="74"/>
      <c r="R99" s="126">
        <f t="shared" si="12"/>
        <v>23206353</v>
      </c>
      <c r="S99" s="7"/>
      <c r="T99" s="10"/>
      <c r="U99" s="10"/>
      <c r="V99" s="10"/>
      <c r="W99" s="10"/>
      <c r="X99" s="10"/>
      <c r="Y99" s="10"/>
      <c r="Z99" s="10"/>
      <c r="AA99" s="10"/>
      <c r="AB99" s="10"/>
      <c r="AC99" s="10"/>
      <c r="AD99" s="10"/>
      <c r="AE99" s="10"/>
      <c r="AF99" s="10"/>
      <c r="AG99" s="10"/>
      <c r="AH99" s="10"/>
      <c r="AI99" s="10"/>
      <c r="AJ99" s="10"/>
      <c r="AK99" s="10"/>
      <c r="AL99" s="10"/>
      <c r="AM99" s="10"/>
      <c r="AN99" s="1"/>
      <c r="AO99" s="1"/>
    </row>
    <row r="100" spans="1:41" x14ac:dyDescent="0.2">
      <c r="A100" s="1"/>
      <c r="B100" s="52">
        <v>2016</v>
      </c>
      <c r="C100" s="41" t="s">
        <v>1</v>
      </c>
      <c r="D100" s="87">
        <v>5494039</v>
      </c>
      <c r="E100" s="75">
        <v>8102736</v>
      </c>
      <c r="F100" s="75">
        <v>8312015</v>
      </c>
      <c r="G100" s="75">
        <v>729832</v>
      </c>
      <c r="H100" s="75">
        <v>637</v>
      </c>
      <c r="I100" s="75">
        <v>9212</v>
      </c>
      <c r="J100" s="75">
        <v>310538</v>
      </c>
      <c r="K100" s="75">
        <v>128668</v>
      </c>
      <c r="L100" s="75">
        <v>2807</v>
      </c>
      <c r="M100" s="75"/>
      <c r="N100" s="75">
        <v>90401</v>
      </c>
      <c r="O100" s="75"/>
      <c r="P100" s="75">
        <v>9916</v>
      </c>
      <c r="Q100" s="123"/>
      <c r="R100" s="125">
        <f t="shared" si="12"/>
        <v>23190801</v>
      </c>
      <c r="S100" s="7"/>
      <c r="T100" s="10"/>
      <c r="U100" s="10"/>
      <c r="V100" s="10"/>
      <c r="W100" s="10"/>
      <c r="X100" s="10"/>
      <c r="Y100" s="10"/>
      <c r="Z100" s="10"/>
      <c r="AA100" s="10"/>
      <c r="AB100" s="10"/>
      <c r="AC100" s="10"/>
      <c r="AD100" s="10"/>
      <c r="AE100" s="10"/>
      <c r="AF100" s="10"/>
      <c r="AG100" s="10"/>
      <c r="AH100" s="10"/>
      <c r="AI100" s="10"/>
      <c r="AJ100" s="10"/>
      <c r="AK100" s="10"/>
      <c r="AL100" s="10"/>
      <c r="AM100" s="10"/>
      <c r="AN100" s="1"/>
      <c r="AO100" s="1"/>
    </row>
    <row r="101" spans="1:41" x14ac:dyDescent="0.2">
      <c r="A101" s="1"/>
      <c r="B101" s="50"/>
      <c r="C101" s="43" t="s">
        <v>33</v>
      </c>
      <c r="D101" s="70">
        <v>5449456</v>
      </c>
      <c r="E101" s="34">
        <v>8202473</v>
      </c>
      <c r="F101" s="34">
        <v>7990998</v>
      </c>
      <c r="G101" s="34">
        <v>760945</v>
      </c>
      <c r="H101" s="34">
        <v>597</v>
      </c>
      <c r="I101" s="34">
        <v>9037</v>
      </c>
      <c r="J101" s="34">
        <v>315845</v>
      </c>
      <c r="K101" s="34">
        <v>127542</v>
      </c>
      <c r="L101" s="34">
        <v>3287</v>
      </c>
      <c r="M101" s="34"/>
      <c r="N101" s="34">
        <v>88708</v>
      </c>
      <c r="O101" s="34"/>
      <c r="P101" s="34">
        <v>10589</v>
      </c>
      <c r="Q101" s="71"/>
      <c r="R101" s="124">
        <f t="shared" si="12"/>
        <v>22959477</v>
      </c>
      <c r="S101" s="7"/>
      <c r="T101" s="10"/>
      <c r="U101" s="10"/>
      <c r="V101" s="10"/>
      <c r="W101" s="10"/>
      <c r="X101" s="10"/>
      <c r="Y101" s="10"/>
      <c r="Z101" s="10"/>
      <c r="AA101" s="10"/>
      <c r="AB101" s="10"/>
      <c r="AC101" s="10"/>
      <c r="AD101" s="10"/>
      <c r="AE101" s="10"/>
      <c r="AF101" s="10"/>
      <c r="AG101" s="10"/>
      <c r="AH101" s="10"/>
      <c r="AI101" s="10"/>
      <c r="AJ101" s="10"/>
      <c r="AK101" s="10"/>
      <c r="AL101" s="10"/>
      <c r="AM101" s="10"/>
      <c r="AN101" s="1"/>
      <c r="AO101" s="1"/>
    </row>
    <row r="102" spans="1:41" x14ac:dyDescent="0.2">
      <c r="A102" s="1"/>
      <c r="B102" s="88"/>
      <c r="C102" s="43" t="s">
        <v>2</v>
      </c>
      <c r="D102" s="70">
        <v>5540988</v>
      </c>
      <c r="E102" s="34">
        <v>8225841</v>
      </c>
      <c r="F102" s="34">
        <v>7890570</v>
      </c>
      <c r="G102" s="34">
        <v>810797</v>
      </c>
      <c r="H102" s="34">
        <v>404</v>
      </c>
      <c r="I102" s="34">
        <v>9120</v>
      </c>
      <c r="J102" s="34">
        <v>325366</v>
      </c>
      <c r="K102" s="34">
        <v>129045</v>
      </c>
      <c r="L102" s="34">
        <v>3179</v>
      </c>
      <c r="M102" s="34"/>
      <c r="N102" s="34">
        <v>90121</v>
      </c>
      <c r="O102" s="34"/>
      <c r="P102" s="34">
        <v>11535</v>
      </c>
      <c r="Q102" s="71"/>
      <c r="R102" s="124">
        <f t="shared" si="12"/>
        <v>23036966</v>
      </c>
      <c r="S102" s="7"/>
      <c r="T102" s="10"/>
      <c r="U102" s="10"/>
      <c r="V102" s="10"/>
      <c r="W102" s="10"/>
      <c r="X102" s="10"/>
      <c r="Y102" s="10"/>
      <c r="Z102" s="10"/>
      <c r="AA102" s="10"/>
      <c r="AB102" s="10"/>
      <c r="AC102" s="10"/>
      <c r="AD102" s="10"/>
      <c r="AE102" s="10"/>
      <c r="AF102" s="10"/>
      <c r="AG102" s="10"/>
      <c r="AH102" s="10"/>
      <c r="AI102" s="10"/>
      <c r="AJ102" s="10"/>
      <c r="AK102" s="10"/>
      <c r="AL102" s="10"/>
      <c r="AM102" s="10"/>
      <c r="AN102" s="1"/>
      <c r="AO102" s="1"/>
    </row>
    <row r="103" spans="1:41" x14ac:dyDescent="0.2">
      <c r="A103" s="1"/>
      <c r="B103" s="88"/>
      <c r="C103" s="43" t="s">
        <v>3</v>
      </c>
      <c r="D103" s="70">
        <v>5250702</v>
      </c>
      <c r="E103" s="34">
        <v>8231062</v>
      </c>
      <c r="F103" s="34">
        <v>7756188</v>
      </c>
      <c r="G103" s="34">
        <v>881303</v>
      </c>
      <c r="H103" s="34">
        <v>204</v>
      </c>
      <c r="I103" s="34">
        <v>9089</v>
      </c>
      <c r="J103" s="34">
        <v>336737</v>
      </c>
      <c r="K103" s="34">
        <v>132114</v>
      </c>
      <c r="L103" s="34">
        <v>3110</v>
      </c>
      <c r="M103" s="34"/>
      <c r="N103" s="34">
        <v>89710</v>
      </c>
      <c r="O103" s="34"/>
      <c r="P103" s="34">
        <v>13194</v>
      </c>
      <c r="Q103" s="71"/>
      <c r="R103" s="124">
        <f t="shared" si="12"/>
        <v>22703413</v>
      </c>
      <c r="S103" s="7"/>
      <c r="T103" s="10"/>
      <c r="U103" s="10"/>
      <c r="V103" s="10"/>
      <c r="W103" s="10"/>
      <c r="X103" s="10"/>
      <c r="Y103" s="10"/>
      <c r="Z103" s="10"/>
      <c r="AA103" s="10"/>
      <c r="AB103" s="10"/>
      <c r="AC103" s="10"/>
      <c r="AD103" s="10"/>
      <c r="AE103" s="10"/>
      <c r="AF103" s="10"/>
      <c r="AG103" s="10"/>
      <c r="AH103" s="10"/>
      <c r="AI103" s="10"/>
      <c r="AJ103" s="10"/>
      <c r="AK103" s="10"/>
      <c r="AL103" s="10"/>
      <c r="AM103" s="10"/>
      <c r="AN103" s="1"/>
      <c r="AO103" s="1"/>
    </row>
    <row r="104" spans="1:41" x14ac:dyDescent="0.2">
      <c r="A104" s="1"/>
      <c r="B104" s="50"/>
      <c r="C104" s="43" t="s">
        <v>4</v>
      </c>
      <c r="D104" s="70">
        <v>5539449</v>
      </c>
      <c r="E104" s="34">
        <v>8238727</v>
      </c>
      <c r="F104" s="34">
        <v>7806537</v>
      </c>
      <c r="G104" s="34">
        <v>1014648</v>
      </c>
      <c r="H104" s="34">
        <v>194</v>
      </c>
      <c r="I104" s="34">
        <v>9065</v>
      </c>
      <c r="J104" s="34">
        <v>342662</v>
      </c>
      <c r="K104" s="34">
        <v>135304</v>
      </c>
      <c r="L104" s="34">
        <v>2661</v>
      </c>
      <c r="M104" s="34"/>
      <c r="N104" s="34">
        <v>90649</v>
      </c>
      <c r="O104" s="34"/>
      <c r="P104" s="34">
        <v>14019</v>
      </c>
      <c r="Q104" s="71"/>
      <c r="R104" s="124">
        <f t="shared" si="12"/>
        <v>23193915</v>
      </c>
      <c r="S104" s="7"/>
      <c r="T104" s="10"/>
      <c r="U104" s="10"/>
      <c r="V104" s="10"/>
      <c r="W104" s="10"/>
      <c r="X104" s="10"/>
      <c r="Y104" s="10"/>
      <c r="Z104" s="10"/>
      <c r="AA104" s="10"/>
      <c r="AB104" s="10"/>
      <c r="AC104" s="10"/>
      <c r="AD104" s="10"/>
      <c r="AE104" s="10"/>
      <c r="AF104" s="10"/>
      <c r="AG104" s="10"/>
      <c r="AH104" s="10"/>
      <c r="AI104" s="10"/>
      <c r="AJ104" s="10"/>
      <c r="AK104" s="10"/>
      <c r="AL104" s="10"/>
      <c r="AM104" s="10"/>
      <c r="AN104" s="1"/>
      <c r="AO104" s="1"/>
    </row>
    <row r="105" spans="1:41" x14ac:dyDescent="0.2">
      <c r="A105" s="1"/>
      <c r="B105" s="88"/>
      <c r="C105" s="43" t="s">
        <v>5</v>
      </c>
      <c r="D105" s="70">
        <v>5393745</v>
      </c>
      <c r="E105" s="34">
        <v>7994280</v>
      </c>
      <c r="F105" s="34">
        <v>7632989</v>
      </c>
      <c r="G105" s="34">
        <v>1067203</v>
      </c>
      <c r="H105" s="34">
        <v>209</v>
      </c>
      <c r="I105" s="34">
        <v>8957</v>
      </c>
      <c r="J105" s="34">
        <v>351607</v>
      </c>
      <c r="K105" s="34">
        <v>137374</v>
      </c>
      <c r="L105" s="34">
        <v>2595</v>
      </c>
      <c r="M105" s="34"/>
      <c r="N105" s="34">
        <v>94143</v>
      </c>
      <c r="O105" s="34"/>
      <c r="P105" s="34">
        <v>14780</v>
      </c>
      <c r="Q105" s="71"/>
      <c r="R105" s="124">
        <f t="shared" si="12"/>
        <v>22697882</v>
      </c>
      <c r="S105" s="7"/>
      <c r="T105" s="10"/>
      <c r="U105" s="10"/>
      <c r="V105" s="10"/>
      <c r="W105" s="10"/>
      <c r="X105" s="10"/>
      <c r="Y105" s="10"/>
      <c r="Z105" s="10"/>
      <c r="AA105" s="10"/>
      <c r="AB105" s="10"/>
      <c r="AC105" s="10"/>
      <c r="AD105" s="10"/>
      <c r="AE105" s="10"/>
      <c r="AF105" s="10"/>
      <c r="AG105" s="10"/>
      <c r="AH105" s="10"/>
      <c r="AI105" s="10"/>
      <c r="AJ105" s="10"/>
      <c r="AK105" s="10"/>
      <c r="AL105" s="10"/>
      <c r="AM105" s="10"/>
      <c r="AN105" s="1"/>
      <c r="AO105" s="1"/>
    </row>
    <row r="106" spans="1:41" x14ac:dyDescent="0.2">
      <c r="A106" s="1"/>
      <c r="B106" s="50"/>
      <c r="C106" s="43" t="s">
        <v>6</v>
      </c>
      <c r="D106" s="70">
        <v>5393745</v>
      </c>
      <c r="E106" s="34">
        <v>7992912</v>
      </c>
      <c r="F106" s="34">
        <v>7773810</v>
      </c>
      <c r="G106" s="34">
        <v>1148509</v>
      </c>
      <c r="H106" s="34">
        <v>219</v>
      </c>
      <c r="I106" s="34">
        <v>8995</v>
      </c>
      <c r="J106" s="34">
        <v>360046</v>
      </c>
      <c r="K106" s="34">
        <v>142711</v>
      </c>
      <c r="L106" s="34">
        <v>3772</v>
      </c>
      <c r="M106" s="34"/>
      <c r="N106" s="34">
        <v>93984</v>
      </c>
      <c r="O106" s="34"/>
      <c r="P106" s="34">
        <v>15523</v>
      </c>
      <c r="Q106" s="71"/>
      <c r="R106" s="124">
        <f t="shared" si="12"/>
        <v>22934226</v>
      </c>
      <c r="S106" s="7"/>
      <c r="T106" s="10"/>
      <c r="U106" s="10"/>
      <c r="V106" s="10"/>
      <c r="W106" s="10"/>
      <c r="X106" s="10"/>
      <c r="Y106" s="10"/>
      <c r="Z106" s="10"/>
      <c r="AA106" s="10"/>
      <c r="AB106" s="10"/>
      <c r="AC106" s="10"/>
      <c r="AD106" s="10"/>
      <c r="AE106" s="10"/>
      <c r="AF106" s="10"/>
      <c r="AG106" s="10"/>
      <c r="AH106" s="10"/>
      <c r="AI106" s="10"/>
      <c r="AJ106" s="10"/>
      <c r="AK106" s="10"/>
      <c r="AL106" s="10"/>
      <c r="AM106" s="10"/>
      <c r="AN106" s="1"/>
      <c r="AO106" s="1"/>
    </row>
    <row r="107" spans="1:41" x14ac:dyDescent="0.2">
      <c r="A107" s="1"/>
      <c r="B107" s="88"/>
      <c r="C107" s="43" t="s">
        <v>7</v>
      </c>
      <c r="D107" s="70">
        <v>5483032</v>
      </c>
      <c r="E107" s="34">
        <v>7987440</v>
      </c>
      <c r="F107" s="34">
        <v>7749650</v>
      </c>
      <c r="G107" s="34">
        <v>1215876</v>
      </c>
      <c r="H107" s="34">
        <v>209</v>
      </c>
      <c r="I107" s="34">
        <v>9060</v>
      </c>
      <c r="J107" s="34">
        <v>359151</v>
      </c>
      <c r="K107" s="34">
        <v>147759</v>
      </c>
      <c r="L107" s="34">
        <v>1344</v>
      </c>
      <c r="M107" s="34"/>
      <c r="N107" s="34">
        <v>96016</v>
      </c>
      <c r="O107" s="34"/>
      <c r="P107" s="34">
        <v>16032</v>
      </c>
      <c r="Q107" s="71"/>
      <c r="R107" s="124">
        <f t="shared" si="12"/>
        <v>23065569</v>
      </c>
      <c r="S107" s="7"/>
      <c r="T107" s="10"/>
      <c r="U107" s="10"/>
      <c r="V107" s="10"/>
      <c r="W107" s="10"/>
      <c r="X107" s="10"/>
      <c r="Y107" s="10"/>
      <c r="Z107" s="10"/>
      <c r="AA107" s="10"/>
      <c r="AB107" s="10"/>
      <c r="AC107" s="10"/>
      <c r="AD107" s="10"/>
      <c r="AE107" s="10"/>
      <c r="AF107" s="10"/>
      <c r="AG107" s="10"/>
      <c r="AH107" s="10"/>
      <c r="AI107" s="10"/>
      <c r="AJ107" s="10"/>
      <c r="AK107" s="10"/>
      <c r="AL107" s="10"/>
      <c r="AM107" s="10"/>
      <c r="AN107" s="1"/>
      <c r="AO107" s="1"/>
    </row>
    <row r="108" spans="1:41" x14ac:dyDescent="0.2">
      <c r="A108" s="1"/>
      <c r="B108" s="88"/>
      <c r="C108" s="43" t="s">
        <v>8</v>
      </c>
      <c r="D108" s="70">
        <v>5486962</v>
      </c>
      <c r="E108" s="34">
        <v>7879477</v>
      </c>
      <c r="F108" s="34">
        <v>7617791</v>
      </c>
      <c r="G108" s="34">
        <v>1261945</v>
      </c>
      <c r="H108" s="34">
        <v>202</v>
      </c>
      <c r="I108" s="34">
        <v>9172</v>
      </c>
      <c r="J108" s="34">
        <v>355216</v>
      </c>
      <c r="K108" s="34">
        <v>152122</v>
      </c>
      <c r="L108" s="34">
        <v>1290</v>
      </c>
      <c r="M108" s="34"/>
      <c r="N108" s="34">
        <v>91803</v>
      </c>
      <c r="O108" s="34"/>
      <c r="P108" s="34">
        <v>16323</v>
      </c>
      <c r="Q108" s="71"/>
      <c r="R108" s="124">
        <f t="shared" si="12"/>
        <v>22872303</v>
      </c>
      <c r="S108" s="7"/>
      <c r="T108" s="10"/>
      <c r="U108" s="10"/>
      <c r="V108" s="10"/>
      <c r="W108" s="10"/>
      <c r="X108" s="10"/>
      <c r="Y108" s="10"/>
      <c r="Z108" s="10"/>
      <c r="AA108" s="10"/>
      <c r="AB108" s="10"/>
      <c r="AC108" s="10"/>
      <c r="AD108" s="10"/>
      <c r="AE108" s="10"/>
      <c r="AF108" s="10"/>
      <c r="AG108" s="10"/>
      <c r="AH108" s="10"/>
      <c r="AI108" s="10"/>
      <c r="AJ108" s="10"/>
      <c r="AK108" s="10"/>
      <c r="AL108" s="10"/>
      <c r="AM108" s="10"/>
      <c r="AN108" s="1"/>
      <c r="AO108" s="1"/>
    </row>
    <row r="109" spans="1:41" x14ac:dyDescent="0.2">
      <c r="A109" s="1"/>
      <c r="B109" s="88"/>
      <c r="C109" s="43" t="s">
        <v>9</v>
      </c>
      <c r="D109" s="70">
        <v>5504060</v>
      </c>
      <c r="E109" s="34">
        <v>7690108</v>
      </c>
      <c r="F109" s="34">
        <v>7477242</v>
      </c>
      <c r="G109" s="34">
        <v>1346305</v>
      </c>
      <c r="H109" s="34">
        <v>199</v>
      </c>
      <c r="I109" s="34">
        <v>9160</v>
      </c>
      <c r="J109" s="34">
        <v>359575</v>
      </c>
      <c r="K109" s="34">
        <v>154596</v>
      </c>
      <c r="L109" s="34">
        <v>1608</v>
      </c>
      <c r="M109" s="34"/>
      <c r="N109" s="34">
        <v>91368</v>
      </c>
      <c r="O109" s="34"/>
      <c r="P109" s="34">
        <v>16948</v>
      </c>
      <c r="Q109" s="71"/>
      <c r="R109" s="124">
        <f t="shared" si="12"/>
        <v>22651169</v>
      </c>
      <c r="S109" s="7"/>
      <c r="T109" s="10"/>
      <c r="U109" s="10"/>
      <c r="V109" s="10"/>
      <c r="W109" s="10"/>
      <c r="X109" s="10"/>
      <c r="Y109" s="10"/>
      <c r="Z109" s="10"/>
      <c r="AA109" s="10"/>
      <c r="AB109" s="10"/>
      <c r="AC109" s="10"/>
      <c r="AD109" s="10"/>
      <c r="AE109" s="10"/>
      <c r="AF109" s="10"/>
      <c r="AG109" s="10"/>
      <c r="AH109" s="10"/>
      <c r="AI109" s="10"/>
      <c r="AJ109" s="10"/>
      <c r="AK109" s="10"/>
      <c r="AL109" s="10"/>
      <c r="AM109" s="10"/>
      <c r="AN109" s="1"/>
      <c r="AO109" s="1"/>
    </row>
    <row r="110" spans="1:41" x14ac:dyDescent="0.2">
      <c r="A110" s="1"/>
      <c r="B110" s="88"/>
      <c r="C110" s="43" t="s">
        <v>10</v>
      </c>
      <c r="D110" s="70">
        <v>5565842</v>
      </c>
      <c r="E110" s="34">
        <v>7543669</v>
      </c>
      <c r="F110" s="34">
        <v>7360941</v>
      </c>
      <c r="G110" s="34">
        <v>1419335</v>
      </c>
      <c r="H110" s="34">
        <v>184</v>
      </c>
      <c r="I110" s="34">
        <v>9118</v>
      </c>
      <c r="J110" s="34">
        <v>362334</v>
      </c>
      <c r="K110" s="34">
        <v>159387</v>
      </c>
      <c r="L110" s="34">
        <v>1211</v>
      </c>
      <c r="M110" s="34"/>
      <c r="N110" s="34">
        <v>90978</v>
      </c>
      <c r="O110" s="34"/>
      <c r="P110" s="34">
        <v>17364</v>
      </c>
      <c r="Q110" s="71"/>
      <c r="R110" s="124">
        <f t="shared" si="12"/>
        <v>22530363</v>
      </c>
      <c r="S110" s="7"/>
      <c r="T110" s="10"/>
      <c r="U110" s="10"/>
      <c r="V110" s="10"/>
      <c r="W110" s="10"/>
      <c r="X110" s="10"/>
      <c r="Y110" s="10"/>
      <c r="Z110" s="10"/>
      <c r="AA110" s="10"/>
      <c r="AB110" s="10"/>
      <c r="AC110" s="10"/>
      <c r="AD110" s="10"/>
      <c r="AE110" s="10"/>
      <c r="AF110" s="10"/>
      <c r="AG110" s="10"/>
      <c r="AH110" s="10"/>
      <c r="AI110" s="10"/>
      <c r="AJ110" s="10"/>
      <c r="AK110" s="10"/>
      <c r="AL110" s="10"/>
      <c r="AM110" s="10"/>
      <c r="AN110" s="1"/>
      <c r="AO110" s="1"/>
    </row>
    <row r="111" spans="1:41" ht="13.5" thickBot="1" x14ac:dyDescent="0.25">
      <c r="A111" s="1"/>
      <c r="B111" s="51"/>
      <c r="C111" s="45" t="s">
        <v>11</v>
      </c>
      <c r="D111" s="72">
        <v>5941185</v>
      </c>
      <c r="E111" s="73">
        <v>7663748</v>
      </c>
      <c r="F111" s="73">
        <v>7497409</v>
      </c>
      <c r="G111" s="73">
        <v>1559426</v>
      </c>
      <c r="H111" s="73">
        <v>178</v>
      </c>
      <c r="I111" s="73">
        <v>9203</v>
      </c>
      <c r="J111" s="73">
        <v>351659</v>
      </c>
      <c r="K111" s="73">
        <v>163881</v>
      </c>
      <c r="L111" s="73">
        <v>1051</v>
      </c>
      <c r="M111" s="73"/>
      <c r="N111" s="73">
        <v>94261</v>
      </c>
      <c r="O111" s="73"/>
      <c r="P111" s="73">
        <v>20602</v>
      </c>
      <c r="Q111" s="74"/>
      <c r="R111" s="126">
        <f t="shared" si="12"/>
        <v>23302603</v>
      </c>
      <c r="S111" s="7"/>
      <c r="T111" s="10"/>
      <c r="U111" s="10"/>
      <c r="V111" s="10"/>
      <c r="W111" s="10"/>
      <c r="X111" s="10"/>
      <c r="Y111" s="10"/>
      <c r="Z111" s="10"/>
      <c r="AA111" s="10"/>
      <c r="AB111" s="10"/>
      <c r="AC111" s="10"/>
      <c r="AD111" s="10"/>
      <c r="AE111" s="10"/>
      <c r="AF111" s="10"/>
      <c r="AG111" s="10"/>
      <c r="AH111" s="10"/>
      <c r="AI111" s="10"/>
      <c r="AJ111" s="10"/>
      <c r="AK111" s="10"/>
      <c r="AL111" s="10"/>
      <c r="AM111" s="10"/>
      <c r="AN111" s="1"/>
      <c r="AO111" s="1"/>
    </row>
    <row r="112" spans="1:41" x14ac:dyDescent="0.2">
      <c r="A112" s="1"/>
      <c r="B112" s="52">
        <v>2017</v>
      </c>
      <c r="C112" s="41" t="s">
        <v>1</v>
      </c>
      <c r="D112" s="87">
        <v>5853925</v>
      </c>
      <c r="E112" s="75">
        <v>7689147</v>
      </c>
      <c r="F112" s="75">
        <v>7424618</v>
      </c>
      <c r="G112" s="75">
        <v>1583948</v>
      </c>
      <c r="H112" s="75">
        <v>170</v>
      </c>
      <c r="I112" s="75">
        <v>8930</v>
      </c>
      <c r="J112" s="75">
        <v>344877</v>
      </c>
      <c r="K112" s="75">
        <v>167805</v>
      </c>
      <c r="L112" s="75">
        <v>1066</v>
      </c>
      <c r="M112" s="75"/>
      <c r="N112" s="75">
        <v>91524</v>
      </c>
      <c r="O112" s="75"/>
      <c r="P112" s="75">
        <v>20876</v>
      </c>
      <c r="Q112" s="123"/>
      <c r="R112" s="125">
        <f t="shared" si="12"/>
        <v>23186886</v>
      </c>
      <c r="S112" s="7"/>
      <c r="T112" s="10"/>
      <c r="U112" s="10"/>
      <c r="V112" s="10"/>
      <c r="W112" s="10"/>
      <c r="X112" s="10"/>
      <c r="Y112" s="10"/>
      <c r="Z112" s="10"/>
      <c r="AA112" s="10"/>
      <c r="AB112" s="10"/>
      <c r="AC112" s="10"/>
      <c r="AD112" s="10"/>
      <c r="AE112" s="10"/>
      <c r="AF112" s="10"/>
      <c r="AG112" s="10"/>
      <c r="AH112" s="10"/>
      <c r="AI112" s="10"/>
      <c r="AJ112" s="10"/>
      <c r="AK112" s="10"/>
      <c r="AL112" s="10"/>
      <c r="AM112" s="10"/>
      <c r="AN112" s="1"/>
      <c r="AO112" s="1"/>
    </row>
    <row r="113" spans="1:41" x14ac:dyDescent="0.2">
      <c r="A113" s="1"/>
      <c r="B113" s="50"/>
      <c r="C113" s="43" t="s">
        <v>33</v>
      </c>
      <c r="D113" s="70">
        <v>5517477</v>
      </c>
      <c r="E113" s="34">
        <v>7375123</v>
      </c>
      <c r="F113" s="34">
        <v>7186900</v>
      </c>
      <c r="G113" s="34">
        <v>1617311</v>
      </c>
      <c r="H113" s="34">
        <v>160</v>
      </c>
      <c r="I113" s="34">
        <v>8758</v>
      </c>
      <c r="J113" s="34">
        <v>332120</v>
      </c>
      <c r="K113" s="34">
        <v>170806</v>
      </c>
      <c r="L113" s="34">
        <v>821</v>
      </c>
      <c r="M113" s="34"/>
      <c r="N113" s="34">
        <v>88833</v>
      </c>
      <c r="O113" s="34"/>
      <c r="P113" s="34">
        <v>21048</v>
      </c>
      <c r="Q113" s="71"/>
      <c r="R113" s="124">
        <f t="shared" si="12"/>
        <v>22319357</v>
      </c>
      <c r="S113" s="7"/>
      <c r="T113" s="10"/>
      <c r="U113" s="10"/>
      <c r="V113" s="10"/>
      <c r="W113" s="10"/>
      <c r="X113" s="10"/>
      <c r="Y113" s="10"/>
      <c r="Z113" s="10"/>
      <c r="AA113" s="10"/>
      <c r="AB113" s="10"/>
      <c r="AC113" s="10"/>
      <c r="AD113" s="10"/>
      <c r="AE113" s="10"/>
      <c r="AF113" s="10"/>
      <c r="AG113" s="10"/>
      <c r="AH113" s="10"/>
      <c r="AI113" s="10"/>
      <c r="AJ113" s="10"/>
      <c r="AK113" s="10"/>
      <c r="AL113" s="10"/>
      <c r="AM113" s="10"/>
      <c r="AN113" s="1"/>
      <c r="AO113" s="1"/>
    </row>
    <row r="114" spans="1:41" x14ac:dyDescent="0.2">
      <c r="A114" s="1"/>
      <c r="B114" s="88"/>
      <c r="C114" s="43" t="s">
        <v>2</v>
      </c>
      <c r="D114" s="70">
        <v>5500346</v>
      </c>
      <c r="E114" s="34">
        <v>7312780</v>
      </c>
      <c r="F114" s="34">
        <v>7278846</v>
      </c>
      <c r="G114" s="34">
        <v>1729558</v>
      </c>
      <c r="H114" s="34">
        <v>140</v>
      </c>
      <c r="I114" s="34">
        <v>8868</v>
      </c>
      <c r="J114" s="34">
        <v>314841</v>
      </c>
      <c r="K114" s="34">
        <v>176684</v>
      </c>
      <c r="L114" s="34">
        <v>808</v>
      </c>
      <c r="M114" s="34"/>
      <c r="N114" s="34">
        <v>89251</v>
      </c>
      <c r="O114" s="34"/>
      <c r="P114" s="34">
        <v>21116</v>
      </c>
      <c r="Q114" s="71"/>
      <c r="R114" s="124">
        <f t="shared" si="12"/>
        <v>22433238</v>
      </c>
      <c r="S114" s="7"/>
      <c r="T114" s="10"/>
      <c r="U114" s="10"/>
      <c r="V114" s="10"/>
      <c r="W114" s="10"/>
      <c r="X114" s="10"/>
      <c r="Y114" s="10"/>
      <c r="Z114" s="10"/>
      <c r="AA114" s="10"/>
      <c r="AB114" s="10"/>
      <c r="AC114" s="10"/>
      <c r="AD114" s="10"/>
      <c r="AE114" s="10"/>
      <c r="AF114" s="10"/>
      <c r="AG114" s="10"/>
      <c r="AH114" s="10"/>
      <c r="AI114" s="10"/>
      <c r="AJ114" s="10"/>
      <c r="AK114" s="10"/>
      <c r="AL114" s="10"/>
      <c r="AM114" s="10"/>
      <c r="AN114" s="1"/>
      <c r="AO114" s="1"/>
    </row>
    <row r="115" spans="1:41" x14ac:dyDescent="0.2">
      <c r="A115" s="1"/>
      <c r="B115" s="88"/>
      <c r="C115" s="43" t="s">
        <v>3</v>
      </c>
      <c r="D115" s="70">
        <v>5684290</v>
      </c>
      <c r="E115" s="34">
        <v>7160880</v>
      </c>
      <c r="F115" s="34">
        <v>7105071</v>
      </c>
      <c r="G115" s="34">
        <v>1780198</v>
      </c>
      <c r="H115" s="34">
        <v>132</v>
      </c>
      <c r="I115" s="34">
        <v>8847</v>
      </c>
      <c r="J115" s="34">
        <v>301548</v>
      </c>
      <c r="K115" s="34">
        <v>181948</v>
      </c>
      <c r="L115" s="34">
        <v>961</v>
      </c>
      <c r="M115" s="34"/>
      <c r="N115" s="34">
        <v>86428</v>
      </c>
      <c r="O115" s="34"/>
      <c r="P115" s="34">
        <v>21122</v>
      </c>
      <c r="Q115" s="71"/>
      <c r="R115" s="124">
        <f t="shared" si="12"/>
        <v>22331425</v>
      </c>
      <c r="S115" s="7"/>
      <c r="T115" s="10"/>
      <c r="U115" s="10"/>
      <c r="V115" s="10"/>
      <c r="W115" s="10"/>
      <c r="X115" s="10"/>
      <c r="Y115" s="10"/>
      <c r="Z115" s="10"/>
      <c r="AA115" s="10"/>
      <c r="AB115" s="10"/>
      <c r="AC115" s="10"/>
      <c r="AD115" s="10"/>
      <c r="AE115" s="10"/>
      <c r="AF115" s="10"/>
      <c r="AG115" s="10"/>
      <c r="AH115" s="10"/>
      <c r="AI115" s="10"/>
      <c r="AJ115" s="10"/>
      <c r="AK115" s="10"/>
      <c r="AL115" s="10"/>
      <c r="AM115" s="10"/>
      <c r="AN115" s="1"/>
      <c r="AO115" s="1"/>
    </row>
    <row r="116" spans="1:41" x14ac:dyDescent="0.2">
      <c r="A116" s="1"/>
      <c r="B116" s="50"/>
      <c r="C116" s="43" t="s">
        <v>4</v>
      </c>
      <c r="D116" s="70">
        <v>5599321</v>
      </c>
      <c r="E116" s="34">
        <v>7058455</v>
      </c>
      <c r="F116" s="34">
        <v>7264904</v>
      </c>
      <c r="G116" s="34">
        <v>1901074</v>
      </c>
      <c r="H116" s="34">
        <v>130</v>
      </c>
      <c r="I116" s="34">
        <v>8974</v>
      </c>
      <c r="J116" s="34">
        <v>296397</v>
      </c>
      <c r="K116" s="34">
        <v>187369</v>
      </c>
      <c r="L116" s="34">
        <v>897</v>
      </c>
      <c r="M116" s="34"/>
      <c r="N116" s="34">
        <v>86290</v>
      </c>
      <c r="O116" s="34"/>
      <c r="P116" s="34">
        <v>21231</v>
      </c>
      <c r="Q116" s="71"/>
      <c r="R116" s="124">
        <f t="shared" si="12"/>
        <v>22425042</v>
      </c>
      <c r="S116" s="7"/>
      <c r="T116" s="10"/>
      <c r="U116" s="10"/>
      <c r="V116" s="10"/>
      <c r="W116" s="10"/>
      <c r="X116" s="10"/>
      <c r="Y116" s="10"/>
      <c r="Z116" s="10"/>
      <c r="AA116" s="10"/>
      <c r="AB116" s="10"/>
      <c r="AC116" s="10"/>
      <c r="AD116" s="10"/>
      <c r="AE116" s="10"/>
      <c r="AF116" s="10"/>
      <c r="AG116" s="10"/>
      <c r="AH116" s="10"/>
      <c r="AI116" s="10"/>
      <c r="AJ116" s="10"/>
      <c r="AK116" s="10"/>
      <c r="AL116" s="10"/>
      <c r="AM116" s="10"/>
      <c r="AN116" s="1"/>
      <c r="AO116" s="1"/>
    </row>
    <row r="117" spans="1:41" x14ac:dyDescent="0.2">
      <c r="A117" s="1"/>
      <c r="B117" s="88"/>
      <c r="C117" s="43" t="s">
        <v>5</v>
      </c>
      <c r="D117" s="70">
        <v>5458877</v>
      </c>
      <c r="E117" s="34">
        <v>7139891</v>
      </c>
      <c r="F117" s="34">
        <v>7170299</v>
      </c>
      <c r="G117" s="34">
        <v>1949322</v>
      </c>
      <c r="H117" s="34">
        <v>125</v>
      </c>
      <c r="I117" s="34">
        <v>8897</v>
      </c>
      <c r="J117" s="34">
        <v>282526</v>
      </c>
      <c r="K117" s="34">
        <v>191506</v>
      </c>
      <c r="L117" s="34">
        <v>779</v>
      </c>
      <c r="M117" s="34"/>
      <c r="N117" s="34">
        <v>83653</v>
      </c>
      <c r="O117" s="34"/>
      <c r="P117" s="34">
        <v>21317</v>
      </c>
      <c r="Q117" s="71"/>
      <c r="R117" s="124">
        <f t="shared" si="12"/>
        <v>22307192</v>
      </c>
      <c r="S117" s="7"/>
      <c r="T117" s="10"/>
      <c r="U117" s="10"/>
      <c r="V117" s="10"/>
      <c r="W117" s="10"/>
      <c r="X117" s="10"/>
      <c r="Y117" s="10"/>
      <c r="Z117" s="10"/>
      <c r="AA117" s="10"/>
      <c r="AB117" s="10"/>
      <c r="AC117" s="10"/>
      <c r="AD117" s="10"/>
      <c r="AE117" s="10"/>
      <c r="AF117" s="10"/>
      <c r="AG117" s="10"/>
      <c r="AH117" s="10"/>
      <c r="AI117" s="10"/>
      <c r="AJ117" s="10"/>
      <c r="AK117" s="10"/>
      <c r="AL117" s="10"/>
      <c r="AM117" s="10"/>
      <c r="AN117" s="1"/>
      <c r="AO117" s="1"/>
    </row>
    <row r="118" spans="1:41" x14ac:dyDescent="0.2">
      <c r="A118" s="1"/>
      <c r="B118" s="88"/>
      <c r="C118" s="43" t="s">
        <v>6</v>
      </c>
      <c r="D118" s="70">
        <v>5429775</v>
      </c>
      <c r="E118" s="34">
        <v>7099061</v>
      </c>
      <c r="F118" s="34">
        <v>7243915</v>
      </c>
      <c r="G118" s="34">
        <v>2060511</v>
      </c>
      <c r="H118" s="34">
        <v>118</v>
      </c>
      <c r="I118" s="34">
        <v>9006</v>
      </c>
      <c r="J118" s="34">
        <v>267578</v>
      </c>
      <c r="K118" s="34">
        <v>197532</v>
      </c>
      <c r="L118" s="34">
        <v>807</v>
      </c>
      <c r="M118" s="34"/>
      <c r="N118" s="34">
        <v>81710</v>
      </c>
      <c r="O118" s="34"/>
      <c r="P118" s="34">
        <v>21391</v>
      </c>
      <c r="Q118" s="71"/>
      <c r="R118" s="124">
        <f t="shared" si="12"/>
        <v>22411404</v>
      </c>
      <c r="S118" s="7"/>
      <c r="T118" s="10"/>
      <c r="U118" s="10"/>
      <c r="V118" s="10"/>
      <c r="W118" s="10"/>
      <c r="X118" s="10"/>
      <c r="Y118" s="10"/>
      <c r="Z118" s="10"/>
      <c r="AA118" s="10"/>
      <c r="AB118" s="10"/>
      <c r="AC118" s="10"/>
      <c r="AD118" s="10"/>
      <c r="AE118" s="10"/>
      <c r="AF118" s="10"/>
      <c r="AG118" s="10"/>
      <c r="AH118" s="10"/>
      <c r="AI118" s="10"/>
      <c r="AJ118" s="10"/>
      <c r="AK118" s="10"/>
      <c r="AL118" s="10"/>
      <c r="AM118" s="10"/>
      <c r="AN118" s="1"/>
      <c r="AO118" s="1"/>
    </row>
    <row r="119" spans="1:41" x14ac:dyDescent="0.2">
      <c r="A119" s="1"/>
      <c r="B119" s="50"/>
      <c r="C119" s="43" t="s">
        <v>7</v>
      </c>
      <c r="D119" s="70">
        <v>5412859</v>
      </c>
      <c r="E119" s="34">
        <v>7136263</v>
      </c>
      <c r="F119" s="34">
        <v>7135340</v>
      </c>
      <c r="G119" s="34">
        <v>2140706</v>
      </c>
      <c r="H119" s="34">
        <v>110</v>
      </c>
      <c r="I119" s="34">
        <v>9033</v>
      </c>
      <c r="J119" s="34">
        <v>252719</v>
      </c>
      <c r="K119" s="34">
        <v>200878</v>
      </c>
      <c r="L119" s="34">
        <v>803</v>
      </c>
      <c r="M119" s="34"/>
      <c r="N119" s="34">
        <v>80106</v>
      </c>
      <c r="O119" s="34"/>
      <c r="P119" s="34">
        <v>21437</v>
      </c>
      <c r="Q119" s="71"/>
      <c r="R119" s="124">
        <f t="shared" si="12"/>
        <v>22390254</v>
      </c>
      <c r="S119" s="7"/>
      <c r="T119" s="10"/>
      <c r="U119" s="10"/>
      <c r="V119" s="10"/>
      <c r="W119" s="10"/>
      <c r="X119" s="10"/>
      <c r="Y119" s="10"/>
      <c r="Z119" s="10"/>
      <c r="AA119" s="10"/>
      <c r="AB119" s="10"/>
      <c r="AC119" s="10"/>
      <c r="AD119" s="10"/>
      <c r="AE119" s="10"/>
      <c r="AF119" s="10"/>
      <c r="AG119" s="10"/>
      <c r="AH119" s="10"/>
      <c r="AI119" s="10"/>
      <c r="AJ119" s="10"/>
      <c r="AK119" s="10"/>
      <c r="AL119" s="10"/>
      <c r="AM119" s="10"/>
      <c r="AN119" s="1"/>
      <c r="AO119" s="1"/>
    </row>
    <row r="120" spans="1:41" x14ac:dyDescent="0.2">
      <c r="A120" s="1"/>
      <c r="B120" s="88"/>
      <c r="C120" s="43" t="s">
        <v>8</v>
      </c>
      <c r="D120" s="70">
        <v>5536058</v>
      </c>
      <c r="E120" s="34">
        <v>7173796</v>
      </c>
      <c r="F120" s="34">
        <v>7300296</v>
      </c>
      <c r="G120" s="34">
        <v>2210634</v>
      </c>
      <c r="H120" s="34">
        <v>102</v>
      </c>
      <c r="I120" s="34">
        <v>8932</v>
      </c>
      <c r="J120" s="34">
        <v>243159</v>
      </c>
      <c r="K120" s="34">
        <v>204368</v>
      </c>
      <c r="L120" s="34">
        <v>784</v>
      </c>
      <c r="M120" s="34"/>
      <c r="N120" s="34">
        <v>75890</v>
      </c>
      <c r="O120" s="34"/>
      <c r="P120" s="34">
        <v>21163</v>
      </c>
      <c r="Q120" s="71"/>
      <c r="R120" s="124">
        <f t="shared" si="12"/>
        <v>22775182</v>
      </c>
      <c r="S120" s="7"/>
      <c r="T120" s="10"/>
      <c r="U120" s="10"/>
      <c r="V120" s="10"/>
      <c r="W120" s="10"/>
      <c r="X120" s="10"/>
      <c r="Y120" s="10"/>
      <c r="Z120" s="10"/>
      <c r="AA120" s="10"/>
      <c r="AB120" s="10"/>
      <c r="AC120" s="10"/>
      <c r="AD120" s="10"/>
      <c r="AE120" s="10"/>
      <c r="AF120" s="10"/>
      <c r="AG120" s="10"/>
      <c r="AH120" s="10"/>
      <c r="AI120" s="10"/>
      <c r="AJ120" s="10"/>
      <c r="AK120" s="10"/>
      <c r="AL120" s="10"/>
      <c r="AM120" s="10"/>
      <c r="AN120" s="1"/>
      <c r="AO120" s="1"/>
    </row>
    <row r="121" spans="1:41" x14ac:dyDescent="0.2">
      <c r="A121" s="1"/>
      <c r="B121" s="88"/>
      <c r="C121" s="43" t="s">
        <v>9</v>
      </c>
      <c r="D121" s="70">
        <v>5591888</v>
      </c>
      <c r="E121" s="34">
        <v>7265676</v>
      </c>
      <c r="F121" s="34">
        <v>7075033</v>
      </c>
      <c r="G121" s="34">
        <v>2278148</v>
      </c>
      <c r="H121" s="34">
        <v>98</v>
      </c>
      <c r="I121" s="34">
        <v>8992</v>
      </c>
      <c r="J121" s="34">
        <v>233470</v>
      </c>
      <c r="K121" s="34">
        <v>206552</v>
      </c>
      <c r="L121" s="34">
        <v>752</v>
      </c>
      <c r="M121" s="34"/>
      <c r="N121" s="34">
        <v>72104</v>
      </c>
      <c r="O121" s="34"/>
      <c r="P121" s="34">
        <v>21522</v>
      </c>
      <c r="Q121" s="71"/>
      <c r="R121" s="124">
        <f t="shared" si="12"/>
        <v>22754235</v>
      </c>
      <c r="S121" s="7"/>
      <c r="T121" s="10"/>
      <c r="U121" s="10"/>
      <c r="V121" s="10"/>
      <c r="W121" s="10"/>
      <c r="X121" s="10"/>
      <c r="Y121" s="10"/>
      <c r="Z121" s="10"/>
      <c r="AA121" s="10"/>
      <c r="AB121" s="10"/>
      <c r="AC121" s="10"/>
      <c r="AD121" s="10"/>
      <c r="AE121" s="10"/>
      <c r="AF121" s="10"/>
      <c r="AG121" s="10"/>
      <c r="AH121" s="10"/>
      <c r="AI121" s="10"/>
      <c r="AJ121" s="10"/>
      <c r="AK121" s="10"/>
      <c r="AL121" s="10"/>
      <c r="AM121" s="10"/>
      <c r="AN121" s="1"/>
      <c r="AO121" s="1"/>
    </row>
    <row r="122" spans="1:41" x14ac:dyDescent="0.2">
      <c r="A122" s="1"/>
      <c r="B122" s="50"/>
      <c r="C122" s="43" t="s">
        <v>10</v>
      </c>
      <c r="D122" s="70">
        <v>5616021</v>
      </c>
      <c r="E122" s="34">
        <v>7317324</v>
      </c>
      <c r="F122" s="34">
        <v>7208978</v>
      </c>
      <c r="G122" s="34">
        <v>2334735</v>
      </c>
      <c r="H122" s="34">
        <v>62</v>
      </c>
      <c r="I122" s="34">
        <v>8998</v>
      </c>
      <c r="J122" s="34">
        <v>233581</v>
      </c>
      <c r="K122" s="34">
        <v>208860</v>
      </c>
      <c r="L122" s="34">
        <v>789</v>
      </c>
      <c r="M122" s="34"/>
      <c r="N122" s="34">
        <v>68199</v>
      </c>
      <c r="O122" s="34"/>
      <c r="P122" s="34">
        <v>21576</v>
      </c>
      <c r="Q122" s="71"/>
      <c r="R122" s="124">
        <f t="shared" si="12"/>
        <v>23019123</v>
      </c>
      <c r="S122" s="7"/>
      <c r="T122" s="10"/>
      <c r="U122" s="10"/>
      <c r="V122" s="10"/>
      <c r="W122" s="10"/>
      <c r="X122" s="10"/>
      <c r="Y122" s="10"/>
      <c r="Z122" s="10"/>
      <c r="AA122" s="10"/>
      <c r="AB122" s="10"/>
      <c r="AC122" s="10"/>
      <c r="AD122" s="10"/>
      <c r="AE122" s="10"/>
      <c r="AF122" s="10"/>
      <c r="AG122" s="10"/>
      <c r="AH122" s="10"/>
      <c r="AI122" s="10"/>
      <c r="AJ122" s="10"/>
      <c r="AK122" s="10"/>
      <c r="AL122" s="10"/>
      <c r="AM122" s="10"/>
      <c r="AN122" s="1"/>
      <c r="AO122" s="1"/>
    </row>
    <row r="123" spans="1:41" ht="13.5" thickBot="1" x14ac:dyDescent="0.25">
      <c r="A123" s="1"/>
      <c r="B123" s="103"/>
      <c r="C123" s="45" t="s">
        <v>11</v>
      </c>
      <c r="D123" s="72">
        <v>5712073</v>
      </c>
      <c r="E123" s="73">
        <v>7311870</v>
      </c>
      <c r="F123" s="73">
        <v>6935587</v>
      </c>
      <c r="G123" s="73">
        <v>2511493</v>
      </c>
      <c r="H123" s="73">
        <v>52</v>
      </c>
      <c r="I123" s="73">
        <v>9088</v>
      </c>
      <c r="J123" s="73">
        <v>234343</v>
      </c>
      <c r="K123" s="73">
        <v>212498</v>
      </c>
      <c r="L123" s="73">
        <v>685</v>
      </c>
      <c r="M123" s="73"/>
      <c r="N123" s="73">
        <v>64246</v>
      </c>
      <c r="O123" s="73"/>
      <c r="P123" s="73">
        <v>21212</v>
      </c>
      <c r="Q123" s="74"/>
      <c r="R123" s="126">
        <f t="shared" si="12"/>
        <v>23013147</v>
      </c>
      <c r="S123" s="7"/>
      <c r="T123" s="10"/>
      <c r="U123" s="10"/>
      <c r="V123" s="10"/>
      <c r="W123" s="10"/>
      <c r="X123" s="10"/>
      <c r="Y123" s="10"/>
      <c r="Z123" s="10"/>
      <c r="AA123" s="10"/>
      <c r="AB123" s="10"/>
      <c r="AC123" s="10"/>
      <c r="AD123" s="10"/>
      <c r="AE123" s="10"/>
      <c r="AF123" s="10"/>
      <c r="AG123" s="10"/>
      <c r="AH123" s="10"/>
      <c r="AI123" s="10"/>
      <c r="AJ123" s="10"/>
      <c r="AK123" s="10"/>
      <c r="AL123" s="10"/>
      <c r="AM123" s="10"/>
      <c r="AN123" s="1"/>
      <c r="AO123" s="1"/>
    </row>
    <row r="124" spans="1:41" x14ac:dyDescent="0.2">
      <c r="A124" s="1"/>
      <c r="B124" s="52">
        <v>2018</v>
      </c>
      <c r="C124" s="41" t="s">
        <v>1</v>
      </c>
      <c r="D124" s="87">
        <v>5759300</v>
      </c>
      <c r="E124" s="75">
        <v>7383684</v>
      </c>
      <c r="F124" s="75">
        <v>6911073</v>
      </c>
      <c r="G124" s="75">
        <v>2567754</v>
      </c>
      <c r="H124" s="75"/>
      <c r="I124" s="75">
        <v>9071</v>
      </c>
      <c r="J124" s="75">
        <v>229580</v>
      </c>
      <c r="K124" s="75">
        <v>215719</v>
      </c>
      <c r="L124" s="75">
        <v>637</v>
      </c>
      <c r="M124" s="75"/>
      <c r="N124" s="75">
        <v>59377</v>
      </c>
      <c r="O124" s="75"/>
      <c r="P124" s="75">
        <v>19303</v>
      </c>
      <c r="Q124" s="123"/>
      <c r="R124" s="125">
        <f t="shared" si="12"/>
        <v>23155498</v>
      </c>
      <c r="S124" s="7"/>
      <c r="T124" s="10"/>
      <c r="U124" s="10"/>
      <c r="V124" s="10"/>
      <c r="W124" s="10"/>
      <c r="X124" s="10"/>
      <c r="Y124" s="10"/>
      <c r="Z124" s="10"/>
      <c r="AA124" s="10"/>
      <c r="AB124" s="10"/>
      <c r="AC124" s="10"/>
      <c r="AD124" s="10"/>
      <c r="AE124" s="10"/>
      <c r="AF124" s="10"/>
      <c r="AG124" s="10"/>
      <c r="AH124" s="10"/>
      <c r="AI124" s="10"/>
      <c r="AJ124" s="10"/>
      <c r="AK124" s="10"/>
      <c r="AL124" s="10"/>
      <c r="AM124" s="10"/>
      <c r="AN124" s="1"/>
      <c r="AO124" s="1"/>
    </row>
    <row r="125" spans="1:41" x14ac:dyDescent="0.2">
      <c r="A125" s="1"/>
      <c r="B125" s="50"/>
      <c r="C125" s="43" t="s">
        <v>33</v>
      </c>
      <c r="D125" s="70">
        <v>5794246</v>
      </c>
      <c r="E125" s="34">
        <v>7391557</v>
      </c>
      <c r="F125" s="34">
        <v>6895983</v>
      </c>
      <c r="G125" s="34">
        <v>2593244</v>
      </c>
      <c r="H125" s="34"/>
      <c r="I125" s="34">
        <v>9029</v>
      </c>
      <c r="J125" s="34">
        <v>223075</v>
      </c>
      <c r="K125" s="34">
        <v>217310</v>
      </c>
      <c r="L125" s="34">
        <v>637</v>
      </c>
      <c r="M125" s="34"/>
      <c r="N125" s="34">
        <v>52498</v>
      </c>
      <c r="O125" s="34"/>
      <c r="P125" s="34">
        <v>17832</v>
      </c>
      <c r="Q125" s="71"/>
      <c r="R125" s="124">
        <f t="shared" si="12"/>
        <v>23195411</v>
      </c>
      <c r="S125" s="7"/>
      <c r="T125" s="10"/>
      <c r="U125" s="10"/>
      <c r="V125" s="10"/>
      <c r="W125" s="10"/>
      <c r="X125" s="10"/>
      <c r="Y125" s="10"/>
      <c r="Z125" s="10"/>
      <c r="AA125" s="10"/>
      <c r="AB125" s="10"/>
      <c r="AC125" s="10"/>
      <c r="AD125" s="10"/>
      <c r="AE125" s="10"/>
      <c r="AF125" s="10"/>
      <c r="AG125" s="10"/>
      <c r="AH125" s="10"/>
      <c r="AI125" s="10"/>
      <c r="AJ125" s="10"/>
      <c r="AK125" s="10"/>
      <c r="AL125" s="10"/>
      <c r="AM125" s="10"/>
      <c r="AN125" s="1"/>
      <c r="AO125" s="1"/>
    </row>
    <row r="126" spans="1:41" x14ac:dyDescent="0.2">
      <c r="A126" s="1"/>
      <c r="B126" s="88"/>
      <c r="C126" s="43" t="s">
        <v>2</v>
      </c>
      <c r="D126" s="70">
        <v>5842331</v>
      </c>
      <c r="E126" s="34">
        <v>7583455</v>
      </c>
      <c r="F126" s="34">
        <v>6871606</v>
      </c>
      <c r="G126" s="34">
        <v>2703666</v>
      </c>
      <c r="H126" s="34"/>
      <c r="I126" s="34">
        <v>9168</v>
      </c>
      <c r="J126" s="34">
        <v>220459</v>
      </c>
      <c r="K126" s="34">
        <v>220093</v>
      </c>
      <c r="L126" s="34">
        <v>580</v>
      </c>
      <c r="M126" s="34"/>
      <c r="N126" s="34">
        <v>46582</v>
      </c>
      <c r="O126" s="34"/>
      <c r="P126" s="34">
        <v>18144</v>
      </c>
      <c r="Q126" s="71"/>
      <c r="R126" s="124">
        <f t="shared" si="12"/>
        <v>23516084</v>
      </c>
      <c r="S126" s="7"/>
      <c r="T126" s="10"/>
      <c r="U126" s="10"/>
      <c r="V126" s="10"/>
      <c r="W126" s="10"/>
      <c r="X126" s="10"/>
      <c r="Y126" s="10"/>
      <c r="Z126" s="10"/>
      <c r="AA126" s="10"/>
      <c r="AB126" s="10"/>
      <c r="AC126" s="10"/>
      <c r="AD126" s="10"/>
      <c r="AE126" s="10"/>
      <c r="AF126" s="10"/>
      <c r="AG126" s="10"/>
      <c r="AH126" s="10"/>
      <c r="AI126" s="10"/>
      <c r="AJ126" s="10"/>
      <c r="AK126" s="10"/>
      <c r="AL126" s="10"/>
      <c r="AM126" s="10"/>
      <c r="AN126" s="1"/>
      <c r="AO126" s="1"/>
    </row>
    <row r="127" spans="1:41" x14ac:dyDescent="0.2">
      <c r="A127" s="1"/>
      <c r="B127" s="88"/>
      <c r="C127" s="43" t="s">
        <v>3</v>
      </c>
      <c r="D127" s="70">
        <v>5804972</v>
      </c>
      <c r="E127" s="34">
        <v>7561116</v>
      </c>
      <c r="F127" s="34">
        <v>6847317</v>
      </c>
      <c r="G127" s="34">
        <v>2782415</v>
      </c>
      <c r="H127" s="34"/>
      <c r="I127" s="34">
        <v>9007</v>
      </c>
      <c r="J127" s="34">
        <v>218648</v>
      </c>
      <c r="K127" s="34">
        <v>223944</v>
      </c>
      <c r="L127" s="34">
        <v>531</v>
      </c>
      <c r="M127" s="34"/>
      <c r="N127" s="34">
        <v>39777</v>
      </c>
      <c r="O127" s="34"/>
      <c r="P127" s="34">
        <v>18132</v>
      </c>
      <c r="Q127" s="71"/>
      <c r="R127" s="124">
        <f t="shared" si="12"/>
        <v>23505859</v>
      </c>
      <c r="S127" s="7"/>
      <c r="T127" s="10"/>
      <c r="U127" s="10"/>
      <c r="V127" s="10"/>
      <c r="W127" s="10"/>
      <c r="X127" s="10"/>
      <c r="Y127" s="10"/>
      <c r="Z127" s="10"/>
      <c r="AA127" s="10"/>
      <c r="AB127" s="10"/>
      <c r="AC127" s="10"/>
      <c r="AD127" s="10"/>
      <c r="AE127" s="10"/>
      <c r="AF127" s="10"/>
      <c r="AG127" s="10"/>
      <c r="AH127" s="10"/>
      <c r="AI127" s="10"/>
      <c r="AJ127" s="10"/>
      <c r="AK127" s="10"/>
      <c r="AL127" s="10"/>
      <c r="AM127" s="10"/>
      <c r="AN127" s="1"/>
      <c r="AO127" s="1"/>
    </row>
    <row r="128" spans="1:41" x14ac:dyDescent="0.2">
      <c r="A128" s="1"/>
      <c r="B128" s="50"/>
      <c r="C128" s="43" t="s">
        <v>4</v>
      </c>
      <c r="D128" s="70">
        <v>5749943</v>
      </c>
      <c r="E128" s="34">
        <v>7612667</v>
      </c>
      <c r="F128" s="34">
        <v>6808601</v>
      </c>
      <c r="G128" s="34">
        <v>2881871</v>
      </c>
      <c r="H128" s="34"/>
      <c r="I128" s="34">
        <v>8934</v>
      </c>
      <c r="J128" s="34">
        <v>213696</v>
      </c>
      <c r="K128" s="34">
        <v>228373</v>
      </c>
      <c r="L128" s="34">
        <v>525</v>
      </c>
      <c r="M128" s="34"/>
      <c r="N128" s="34">
        <v>24887</v>
      </c>
      <c r="O128" s="34"/>
      <c r="P128" s="34">
        <v>16220</v>
      </c>
      <c r="Q128" s="71"/>
      <c r="R128" s="124">
        <f t="shared" si="12"/>
        <v>23545717</v>
      </c>
      <c r="S128" s="7"/>
      <c r="T128" s="10"/>
      <c r="U128" s="10"/>
      <c r="V128" s="10"/>
      <c r="W128" s="10"/>
      <c r="X128" s="10"/>
      <c r="Y128" s="10"/>
      <c r="Z128" s="10"/>
      <c r="AA128" s="10"/>
      <c r="AB128" s="10"/>
      <c r="AC128" s="10"/>
      <c r="AD128" s="10"/>
      <c r="AE128" s="10"/>
      <c r="AF128" s="10"/>
      <c r="AG128" s="10"/>
      <c r="AH128" s="10"/>
      <c r="AI128" s="10"/>
      <c r="AJ128" s="10"/>
      <c r="AK128" s="10"/>
      <c r="AL128" s="10"/>
      <c r="AM128" s="10"/>
      <c r="AN128" s="1"/>
      <c r="AO128" s="1"/>
    </row>
    <row r="129" spans="1:41" x14ac:dyDescent="0.2">
      <c r="A129" s="1"/>
      <c r="B129" s="88"/>
      <c r="C129" s="43" t="s">
        <v>5</v>
      </c>
      <c r="D129" s="70">
        <v>5689453</v>
      </c>
      <c r="E129" s="34">
        <v>7596131</v>
      </c>
      <c r="F129" s="34">
        <v>6777609</v>
      </c>
      <c r="G129" s="34">
        <v>2993449</v>
      </c>
      <c r="H129" s="34"/>
      <c r="I129" s="34">
        <v>8673</v>
      </c>
      <c r="J129" s="34">
        <v>202588</v>
      </c>
      <c r="K129" s="34">
        <v>232095</v>
      </c>
      <c r="L129" s="34">
        <v>520</v>
      </c>
      <c r="M129" s="34"/>
      <c r="N129" s="34">
        <v>17847</v>
      </c>
      <c r="O129" s="34"/>
      <c r="P129" s="34">
        <v>16383</v>
      </c>
      <c r="Q129" s="71"/>
      <c r="R129" s="124">
        <f t="shared" si="12"/>
        <v>23534748</v>
      </c>
      <c r="S129" s="7"/>
      <c r="T129" s="10"/>
      <c r="U129" s="10"/>
      <c r="V129" s="10"/>
      <c r="W129" s="10"/>
      <c r="X129" s="10"/>
      <c r="Y129" s="10"/>
      <c r="Z129" s="10"/>
      <c r="AA129" s="10"/>
      <c r="AB129" s="10"/>
      <c r="AC129" s="10"/>
      <c r="AD129" s="10"/>
      <c r="AE129" s="10"/>
      <c r="AF129" s="10"/>
      <c r="AG129" s="10"/>
      <c r="AH129" s="10"/>
      <c r="AI129" s="10"/>
      <c r="AJ129" s="10"/>
      <c r="AK129" s="10"/>
      <c r="AL129" s="10"/>
      <c r="AM129" s="10"/>
      <c r="AN129" s="1"/>
      <c r="AO129" s="1"/>
    </row>
    <row r="130" spans="1:41" x14ac:dyDescent="0.2">
      <c r="A130" s="1"/>
      <c r="B130" s="88"/>
      <c r="C130" s="43" t="s">
        <v>6</v>
      </c>
      <c r="D130" s="70">
        <v>5697812</v>
      </c>
      <c r="E130" s="34">
        <v>7416024</v>
      </c>
      <c r="F130" s="34">
        <v>6783063</v>
      </c>
      <c r="G130" s="34">
        <v>3134951</v>
      </c>
      <c r="H130" s="34"/>
      <c r="I130" s="34">
        <v>8500</v>
      </c>
      <c r="J130" s="34">
        <v>196542</v>
      </c>
      <c r="K130" s="34">
        <v>234863</v>
      </c>
      <c r="L130" s="34">
        <v>456</v>
      </c>
      <c r="M130" s="34"/>
      <c r="N130" s="34">
        <v>14018</v>
      </c>
      <c r="O130" s="34"/>
      <c r="P130" s="34">
        <v>16429</v>
      </c>
      <c r="Q130" s="71"/>
      <c r="R130" s="124">
        <f t="shared" si="12"/>
        <v>23502658</v>
      </c>
      <c r="S130" s="7"/>
      <c r="T130" s="10"/>
      <c r="U130" s="10"/>
      <c r="V130" s="10"/>
      <c r="W130" s="10"/>
      <c r="X130" s="10"/>
      <c r="Y130" s="10"/>
      <c r="Z130" s="10"/>
      <c r="AA130" s="10"/>
      <c r="AB130" s="10"/>
      <c r="AC130" s="10"/>
      <c r="AD130" s="10"/>
      <c r="AE130" s="10"/>
      <c r="AF130" s="10"/>
      <c r="AG130" s="10"/>
      <c r="AH130" s="10"/>
      <c r="AI130" s="10"/>
      <c r="AJ130" s="10"/>
      <c r="AK130" s="10"/>
      <c r="AL130" s="10"/>
      <c r="AM130" s="10"/>
      <c r="AN130" s="1"/>
      <c r="AO130" s="1"/>
    </row>
    <row r="131" spans="1:41" x14ac:dyDescent="0.2">
      <c r="A131" s="1"/>
      <c r="B131" s="50"/>
      <c r="C131" s="43" t="s">
        <v>7</v>
      </c>
      <c r="D131" s="70">
        <v>5800193</v>
      </c>
      <c r="E131" s="34">
        <v>7663149</v>
      </c>
      <c r="F131" s="34">
        <v>6753303</v>
      </c>
      <c r="G131" s="34">
        <v>3251568</v>
      </c>
      <c r="H131" s="34"/>
      <c r="I131" s="34">
        <v>8591</v>
      </c>
      <c r="J131" s="34">
        <v>209651</v>
      </c>
      <c r="K131" s="34">
        <v>239497</v>
      </c>
      <c r="L131" s="34">
        <v>436</v>
      </c>
      <c r="M131" s="34"/>
      <c r="N131" s="34">
        <v>11122</v>
      </c>
      <c r="O131" s="34"/>
      <c r="P131" s="34">
        <v>18724</v>
      </c>
      <c r="Q131" s="71"/>
      <c r="R131" s="124">
        <f t="shared" si="12"/>
        <v>23956234</v>
      </c>
      <c r="S131" s="7"/>
      <c r="T131" s="10"/>
      <c r="U131" s="10"/>
      <c r="V131" s="10"/>
      <c r="W131" s="10"/>
      <c r="X131" s="10"/>
      <c r="Y131" s="10"/>
      <c r="Z131" s="10"/>
      <c r="AA131" s="10"/>
      <c r="AB131" s="10"/>
      <c r="AC131" s="10"/>
      <c r="AD131" s="10"/>
      <c r="AE131" s="10"/>
      <c r="AF131" s="10"/>
      <c r="AG131" s="10"/>
      <c r="AH131" s="10"/>
      <c r="AI131" s="10"/>
      <c r="AJ131" s="10"/>
      <c r="AK131" s="10"/>
      <c r="AL131" s="10"/>
      <c r="AM131" s="10"/>
      <c r="AN131" s="1"/>
      <c r="AO131" s="1"/>
    </row>
    <row r="132" spans="1:41" x14ac:dyDescent="0.2">
      <c r="A132" s="1"/>
      <c r="B132" s="88"/>
      <c r="C132" s="43" t="s">
        <v>8</v>
      </c>
      <c r="D132" s="70">
        <v>5921043</v>
      </c>
      <c r="E132" s="34">
        <v>7619823</v>
      </c>
      <c r="F132" s="34">
        <v>6785747</v>
      </c>
      <c r="G132" s="34">
        <v>3312236</v>
      </c>
      <c r="H132" s="34"/>
      <c r="I132" s="34">
        <v>8442</v>
      </c>
      <c r="J132" s="34">
        <v>205779</v>
      </c>
      <c r="K132" s="34">
        <v>240841</v>
      </c>
      <c r="L132" s="34">
        <v>403</v>
      </c>
      <c r="M132" s="34"/>
      <c r="N132" s="34">
        <v>4415</v>
      </c>
      <c r="O132" s="34"/>
      <c r="P132" s="34">
        <v>18947</v>
      </c>
      <c r="Q132" s="71"/>
      <c r="R132" s="124">
        <f t="shared" si="12"/>
        <v>24117676</v>
      </c>
      <c r="S132" s="7"/>
      <c r="T132" s="10"/>
      <c r="U132" s="10"/>
      <c r="V132" s="10"/>
      <c r="W132" s="10"/>
      <c r="X132" s="10"/>
      <c r="Y132" s="10"/>
      <c r="Z132" s="10"/>
      <c r="AA132" s="10"/>
      <c r="AB132" s="10"/>
      <c r="AC132" s="10"/>
      <c r="AD132" s="10"/>
      <c r="AE132" s="10"/>
      <c r="AF132" s="10"/>
      <c r="AG132" s="10"/>
      <c r="AH132" s="10"/>
      <c r="AI132" s="10"/>
      <c r="AJ132" s="10"/>
      <c r="AK132" s="10"/>
      <c r="AL132" s="10"/>
      <c r="AM132" s="10"/>
      <c r="AN132" s="1"/>
      <c r="AO132" s="1"/>
    </row>
    <row r="133" spans="1:41" x14ac:dyDescent="0.2">
      <c r="A133" s="1"/>
      <c r="B133" s="88"/>
      <c r="C133" s="43" t="s">
        <v>9</v>
      </c>
      <c r="D133" s="70">
        <v>5971688</v>
      </c>
      <c r="E133" s="34">
        <v>7675857</v>
      </c>
      <c r="F133" s="34">
        <v>6856824</v>
      </c>
      <c r="G133" s="34">
        <v>3450569</v>
      </c>
      <c r="H133" s="34"/>
      <c r="I133" s="34">
        <v>8609</v>
      </c>
      <c r="J133" s="34">
        <v>212528</v>
      </c>
      <c r="K133" s="34">
        <v>244212</v>
      </c>
      <c r="L133" s="34">
        <v>402</v>
      </c>
      <c r="M133" s="34"/>
      <c r="N133" s="34"/>
      <c r="O133" s="34"/>
      <c r="P133" s="34">
        <v>19278</v>
      </c>
      <c r="Q133" s="71"/>
      <c r="R133" s="124">
        <f t="shared" si="12"/>
        <v>24439967</v>
      </c>
      <c r="S133" s="7"/>
      <c r="T133" s="10"/>
      <c r="U133" s="10"/>
      <c r="V133" s="10"/>
      <c r="W133" s="10"/>
      <c r="X133" s="10"/>
      <c r="Y133" s="10"/>
      <c r="Z133" s="10"/>
      <c r="AA133" s="10"/>
      <c r="AB133" s="10"/>
      <c r="AC133" s="10"/>
      <c r="AD133" s="10"/>
      <c r="AE133" s="10"/>
      <c r="AF133" s="10"/>
      <c r="AG133" s="10"/>
      <c r="AH133" s="10"/>
      <c r="AI133" s="10"/>
      <c r="AJ133" s="10"/>
      <c r="AK133" s="10"/>
      <c r="AL133" s="10"/>
      <c r="AM133" s="10"/>
      <c r="AN133" s="1"/>
      <c r="AO133" s="1"/>
    </row>
    <row r="134" spans="1:41" x14ac:dyDescent="0.2">
      <c r="A134" s="1"/>
      <c r="B134" s="50"/>
      <c r="C134" s="43" t="s">
        <v>10</v>
      </c>
      <c r="D134" s="70">
        <v>6024200</v>
      </c>
      <c r="E134" s="34">
        <v>7629316</v>
      </c>
      <c r="F134" s="34">
        <v>7001590</v>
      </c>
      <c r="G134" s="34">
        <v>3532285</v>
      </c>
      <c r="H134" s="34"/>
      <c r="I134" s="34">
        <v>8557</v>
      </c>
      <c r="J134" s="34">
        <v>215980</v>
      </c>
      <c r="K134" s="34">
        <v>244624</v>
      </c>
      <c r="L134" s="34">
        <v>374</v>
      </c>
      <c r="M134" s="34"/>
      <c r="N134" s="34"/>
      <c r="O134" s="34"/>
      <c r="P134" s="34">
        <v>18318</v>
      </c>
      <c r="Q134" s="71"/>
      <c r="R134" s="124">
        <f t="shared" si="12"/>
        <v>24675244</v>
      </c>
      <c r="S134" s="7"/>
      <c r="T134" s="10"/>
      <c r="U134" s="10"/>
      <c r="V134" s="10"/>
      <c r="W134" s="10"/>
      <c r="X134" s="10"/>
      <c r="Y134" s="10"/>
      <c r="Z134" s="10"/>
      <c r="AA134" s="10"/>
      <c r="AB134" s="10"/>
      <c r="AC134" s="10"/>
      <c r="AD134" s="10"/>
      <c r="AE134" s="10"/>
      <c r="AF134" s="10"/>
      <c r="AG134" s="10"/>
      <c r="AH134" s="10"/>
      <c r="AI134" s="10"/>
      <c r="AJ134" s="10"/>
      <c r="AK134" s="10"/>
      <c r="AL134" s="10"/>
      <c r="AM134" s="10"/>
      <c r="AN134" s="1"/>
      <c r="AO134" s="1"/>
    </row>
    <row r="135" spans="1:41" ht="13.5" thickBot="1" x14ac:dyDescent="0.25">
      <c r="A135" s="1"/>
      <c r="B135" s="103"/>
      <c r="C135" s="45" t="s">
        <v>11</v>
      </c>
      <c r="D135" s="72">
        <v>6043996</v>
      </c>
      <c r="E135" s="73">
        <v>7824690</v>
      </c>
      <c r="F135" s="73">
        <v>7072696</v>
      </c>
      <c r="G135" s="73">
        <v>3740878</v>
      </c>
      <c r="H135" s="73"/>
      <c r="I135" s="73">
        <v>8744</v>
      </c>
      <c r="J135" s="73">
        <v>217534</v>
      </c>
      <c r="K135" s="73">
        <v>248828</v>
      </c>
      <c r="L135" s="73">
        <v>342</v>
      </c>
      <c r="M135" s="73"/>
      <c r="N135" s="73"/>
      <c r="O135" s="73"/>
      <c r="P135" s="73">
        <v>21273</v>
      </c>
      <c r="Q135" s="74"/>
      <c r="R135" s="126">
        <f t="shared" si="12"/>
        <v>25178981</v>
      </c>
      <c r="S135" s="7"/>
      <c r="T135" s="10"/>
      <c r="U135" s="10"/>
      <c r="V135" s="10"/>
      <c r="W135" s="10"/>
      <c r="X135" s="10"/>
      <c r="Y135" s="10"/>
      <c r="Z135" s="10"/>
      <c r="AA135" s="10"/>
      <c r="AB135" s="10"/>
      <c r="AC135" s="10"/>
      <c r="AD135" s="10"/>
      <c r="AE135" s="10"/>
      <c r="AF135" s="10"/>
      <c r="AG135" s="10"/>
      <c r="AH135" s="10"/>
      <c r="AI135" s="10"/>
      <c r="AJ135" s="10"/>
      <c r="AK135" s="10"/>
      <c r="AL135" s="10"/>
      <c r="AM135" s="10"/>
      <c r="AN135" s="1"/>
      <c r="AO135" s="1"/>
    </row>
    <row r="136" spans="1:41" x14ac:dyDescent="0.2">
      <c r="A136" s="1"/>
      <c r="B136" s="52">
        <v>2019</v>
      </c>
      <c r="C136" s="41" t="s">
        <v>1</v>
      </c>
      <c r="D136" s="87">
        <v>5995118</v>
      </c>
      <c r="E136" s="75">
        <v>7904810</v>
      </c>
      <c r="F136" s="75">
        <v>7014033</v>
      </c>
      <c r="G136" s="75">
        <v>3969222</v>
      </c>
      <c r="H136" s="75"/>
      <c r="I136" s="75">
        <v>8811</v>
      </c>
      <c r="J136" s="75">
        <v>215257</v>
      </c>
      <c r="K136" s="75">
        <v>250002</v>
      </c>
      <c r="L136" s="75">
        <v>354</v>
      </c>
      <c r="M136" s="75"/>
      <c r="N136" s="75"/>
      <c r="O136" s="75"/>
      <c r="P136" s="75">
        <v>28222</v>
      </c>
      <c r="Q136" s="123"/>
      <c r="R136" s="125">
        <f t="shared" si="12"/>
        <v>25385829</v>
      </c>
      <c r="S136" s="7"/>
      <c r="T136" s="10"/>
      <c r="U136" s="10"/>
      <c r="V136" s="10"/>
      <c r="W136" s="10"/>
      <c r="X136" s="10"/>
      <c r="Y136" s="10"/>
      <c r="Z136" s="10"/>
      <c r="AA136" s="10"/>
      <c r="AB136" s="10"/>
      <c r="AC136" s="10"/>
      <c r="AD136" s="10"/>
      <c r="AE136" s="10"/>
      <c r="AF136" s="10"/>
      <c r="AG136" s="10"/>
      <c r="AH136" s="10"/>
      <c r="AI136" s="10"/>
      <c r="AJ136" s="10"/>
      <c r="AK136" s="10"/>
      <c r="AL136" s="10"/>
      <c r="AM136" s="10"/>
      <c r="AN136" s="1"/>
      <c r="AO136" s="1"/>
    </row>
    <row r="137" spans="1:41" x14ac:dyDescent="0.2">
      <c r="A137" s="1"/>
      <c r="B137" s="50"/>
      <c r="C137" s="43" t="s">
        <v>33</v>
      </c>
      <c r="D137" s="70">
        <v>6040987</v>
      </c>
      <c r="E137" s="34">
        <v>7902469</v>
      </c>
      <c r="F137" s="34">
        <v>6777597</v>
      </c>
      <c r="G137" s="34">
        <v>3983467</v>
      </c>
      <c r="H137" s="34"/>
      <c r="I137" s="34">
        <v>8377</v>
      </c>
      <c r="J137" s="34">
        <v>215502</v>
      </c>
      <c r="K137" s="34">
        <v>255609</v>
      </c>
      <c r="L137" s="34">
        <v>302</v>
      </c>
      <c r="M137" s="34"/>
      <c r="N137" s="34"/>
      <c r="O137" s="34"/>
      <c r="P137" s="34">
        <v>28039</v>
      </c>
      <c r="Q137" s="71"/>
      <c r="R137" s="124">
        <f t="shared" si="12"/>
        <v>25212349</v>
      </c>
      <c r="S137" s="7"/>
      <c r="T137" s="10"/>
      <c r="U137" s="10"/>
      <c r="V137" s="10"/>
      <c r="W137" s="10"/>
      <c r="X137" s="10"/>
      <c r="Y137" s="10"/>
      <c r="Z137" s="10"/>
      <c r="AA137" s="10"/>
      <c r="AB137" s="10"/>
      <c r="AC137" s="10"/>
      <c r="AD137" s="10"/>
      <c r="AE137" s="10"/>
      <c r="AF137" s="10"/>
      <c r="AG137" s="10"/>
      <c r="AH137" s="10"/>
      <c r="AI137" s="10"/>
      <c r="AJ137" s="10"/>
      <c r="AK137" s="10"/>
      <c r="AL137" s="10"/>
      <c r="AM137" s="10"/>
      <c r="AN137" s="1"/>
      <c r="AO137" s="1"/>
    </row>
    <row r="138" spans="1:41" x14ac:dyDescent="0.2">
      <c r="A138" s="1"/>
      <c r="B138" s="88"/>
      <c r="C138" s="43" t="s">
        <v>2</v>
      </c>
      <c r="D138" s="70">
        <v>6084139</v>
      </c>
      <c r="E138" s="34">
        <v>7909743</v>
      </c>
      <c r="F138" s="34">
        <v>7103839</v>
      </c>
      <c r="G138" s="34">
        <v>4120477</v>
      </c>
      <c r="H138" s="34"/>
      <c r="I138" s="34">
        <v>8368</v>
      </c>
      <c r="J138" s="34">
        <v>214631</v>
      </c>
      <c r="K138" s="34">
        <v>259318</v>
      </c>
      <c r="L138" s="34">
        <v>300</v>
      </c>
      <c r="M138" s="34"/>
      <c r="N138" s="34"/>
      <c r="O138" s="34"/>
      <c r="P138" s="34">
        <v>30345</v>
      </c>
      <c r="Q138" s="71"/>
      <c r="R138" s="124">
        <f t="shared" si="12"/>
        <v>25731160</v>
      </c>
      <c r="S138" s="7"/>
      <c r="T138" s="10"/>
      <c r="U138" s="10"/>
      <c r="V138" s="10"/>
      <c r="W138" s="10"/>
      <c r="X138" s="10"/>
      <c r="Y138" s="10"/>
      <c r="Z138" s="10"/>
      <c r="AA138" s="10"/>
      <c r="AB138" s="10"/>
      <c r="AC138" s="10"/>
      <c r="AD138" s="10"/>
      <c r="AE138" s="10"/>
      <c r="AF138" s="10"/>
      <c r="AG138" s="10"/>
      <c r="AH138" s="10"/>
      <c r="AI138" s="10"/>
      <c r="AJ138" s="10"/>
      <c r="AK138" s="10"/>
      <c r="AL138" s="10"/>
      <c r="AM138" s="10"/>
      <c r="AN138" s="1"/>
      <c r="AO138" s="1"/>
    </row>
    <row r="139" spans="1:41" x14ac:dyDescent="0.2">
      <c r="A139" s="1"/>
      <c r="B139" s="88"/>
      <c r="C139" s="43" t="s">
        <v>3</v>
      </c>
      <c r="D139" s="70">
        <v>6115421</v>
      </c>
      <c r="E139" s="34">
        <v>7786713</v>
      </c>
      <c r="F139" s="34">
        <v>7254927</v>
      </c>
      <c r="G139" s="34">
        <v>4132209</v>
      </c>
      <c r="H139" s="34"/>
      <c r="I139" s="34">
        <v>8142</v>
      </c>
      <c r="J139" s="34">
        <v>216532</v>
      </c>
      <c r="K139" s="34">
        <v>261520</v>
      </c>
      <c r="L139" s="34">
        <v>294</v>
      </c>
      <c r="M139" s="34"/>
      <c r="N139" s="34"/>
      <c r="O139" s="34"/>
      <c r="P139" s="34">
        <v>18328</v>
      </c>
      <c r="Q139" s="71"/>
      <c r="R139" s="124">
        <f t="shared" si="12"/>
        <v>25794086</v>
      </c>
      <c r="S139" s="7"/>
      <c r="T139" s="10"/>
      <c r="U139" s="10"/>
      <c r="V139" s="10"/>
      <c r="W139" s="10"/>
      <c r="X139" s="10"/>
      <c r="Y139" s="10"/>
      <c r="Z139" s="10"/>
      <c r="AA139" s="10"/>
      <c r="AB139" s="10"/>
      <c r="AC139" s="10"/>
      <c r="AD139" s="10"/>
      <c r="AE139" s="10"/>
      <c r="AF139" s="10"/>
      <c r="AG139" s="10"/>
      <c r="AH139" s="10"/>
      <c r="AI139" s="10"/>
      <c r="AJ139" s="10"/>
      <c r="AK139" s="10"/>
      <c r="AL139" s="10"/>
      <c r="AM139" s="10"/>
      <c r="AN139" s="1"/>
      <c r="AO139" s="1"/>
    </row>
    <row r="140" spans="1:41" x14ac:dyDescent="0.2">
      <c r="A140" s="1"/>
      <c r="B140" s="50"/>
      <c r="C140" s="43" t="s">
        <v>4</v>
      </c>
      <c r="D140" s="70">
        <v>6063383</v>
      </c>
      <c r="E140" s="34">
        <v>7798411</v>
      </c>
      <c r="F140" s="34">
        <v>7204969</v>
      </c>
      <c r="G140" s="34">
        <v>4171218</v>
      </c>
      <c r="H140" s="34"/>
      <c r="I140" s="34">
        <v>8059</v>
      </c>
      <c r="J140" s="34">
        <v>215173</v>
      </c>
      <c r="K140" s="34">
        <v>264284</v>
      </c>
      <c r="L140" s="34">
        <v>257</v>
      </c>
      <c r="M140" s="34"/>
      <c r="N140" s="34"/>
      <c r="O140" s="34"/>
      <c r="P140" s="34">
        <v>12817</v>
      </c>
      <c r="Q140" s="71"/>
      <c r="R140" s="124">
        <f t="shared" si="12"/>
        <v>25738571</v>
      </c>
      <c r="S140" s="7"/>
      <c r="T140" s="10"/>
      <c r="U140" s="10"/>
      <c r="V140" s="10"/>
      <c r="W140" s="10"/>
      <c r="X140" s="10"/>
      <c r="Y140" s="10"/>
      <c r="Z140" s="10"/>
      <c r="AA140" s="10"/>
      <c r="AB140" s="10"/>
      <c r="AC140" s="10"/>
      <c r="AD140" s="10"/>
      <c r="AE140" s="10"/>
      <c r="AF140" s="10"/>
      <c r="AG140" s="10"/>
      <c r="AH140" s="10"/>
      <c r="AI140" s="10"/>
      <c r="AJ140" s="10"/>
      <c r="AK140" s="10"/>
      <c r="AL140" s="10"/>
      <c r="AM140" s="10"/>
      <c r="AN140" s="1"/>
      <c r="AO140" s="1"/>
    </row>
    <row r="141" spans="1:41" x14ac:dyDescent="0.2">
      <c r="A141" s="1"/>
      <c r="B141" s="88"/>
      <c r="C141" s="43" t="s">
        <v>5</v>
      </c>
      <c r="D141" s="70">
        <v>6014323</v>
      </c>
      <c r="E141" s="34">
        <v>7910096</v>
      </c>
      <c r="F141" s="34">
        <v>7054494</v>
      </c>
      <c r="G141" s="34">
        <v>4216882</v>
      </c>
      <c r="H141" s="34"/>
      <c r="I141" s="34">
        <v>8004</v>
      </c>
      <c r="J141" s="34">
        <v>209915</v>
      </c>
      <c r="K141" s="34">
        <v>268416</v>
      </c>
      <c r="L141" s="34">
        <v>244</v>
      </c>
      <c r="M141" s="34"/>
      <c r="N141" s="34"/>
      <c r="O141" s="34"/>
      <c r="P141" s="34">
        <v>17852</v>
      </c>
      <c r="Q141" s="71"/>
      <c r="R141" s="124">
        <f t="shared" si="12"/>
        <v>25700226</v>
      </c>
      <c r="S141" s="7"/>
      <c r="T141" s="10"/>
      <c r="U141" s="10"/>
      <c r="V141" s="10"/>
      <c r="W141" s="10"/>
      <c r="X141" s="10"/>
      <c r="Y141" s="10"/>
      <c r="Z141" s="10"/>
      <c r="AA141" s="10"/>
      <c r="AB141" s="10"/>
      <c r="AC141" s="10"/>
      <c r="AD141" s="10"/>
      <c r="AE141" s="10"/>
      <c r="AF141" s="10"/>
      <c r="AG141" s="10"/>
      <c r="AH141" s="10"/>
      <c r="AI141" s="10"/>
      <c r="AJ141" s="10"/>
      <c r="AK141" s="10"/>
      <c r="AL141" s="10"/>
      <c r="AM141" s="10"/>
      <c r="AN141" s="1"/>
      <c r="AO141" s="1"/>
    </row>
    <row r="142" spans="1:41" x14ac:dyDescent="0.2">
      <c r="A142" s="1"/>
      <c r="B142" s="88"/>
      <c r="C142" s="43" t="s">
        <v>6</v>
      </c>
      <c r="D142" s="70">
        <v>5962659</v>
      </c>
      <c r="E142" s="34">
        <v>7864910</v>
      </c>
      <c r="F142" s="34">
        <v>7038142</v>
      </c>
      <c r="G142" s="34">
        <v>4317883</v>
      </c>
      <c r="H142" s="34"/>
      <c r="I142" s="34">
        <v>7769</v>
      </c>
      <c r="J142" s="34">
        <v>209707</v>
      </c>
      <c r="K142" s="34">
        <v>272823</v>
      </c>
      <c r="L142" s="34">
        <v>234</v>
      </c>
      <c r="M142" s="34"/>
      <c r="N142" s="34"/>
      <c r="O142" s="34"/>
      <c r="P142" s="34">
        <v>17216</v>
      </c>
      <c r="Q142" s="71"/>
      <c r="R142" s="124">
        <f t="shared" si="12"/>
        <v>25691343</v>
      </c>
      <c r="S142" s="7"/>
      <c r="T142" s="10"/>
      <c r="U142" s="10"/>
      <c r="V142" s="10"/>
      <c r="W142" s="10"/>
      <c r="X142" s="10"/>
      <c r="Y142" s="10"/>
      <c r="Z142" s="10"/>
      <c r="AA142" s="10"/>
      <c r="AB142" s="10"/>
      <c r="AC142" s="10"/>
      <c r="AD142" s="10"/>
      <c r="AE142" s="10"/>
      <c r="AF142" s="10"/>
      <c r="AG142" s="10"/>
      <c r="AH142" s="10"/>
      <c r="AI142" s="10"/>
      <c r="AJ142" s="10"/>
      <c r="AK142" s="10"/>
      <c r="AL142" s="10"/>
      <c r="AM142" s="10"/>
      <c r="AN142" s="1"/>
      <c r="AO142" s="1"/>
    </row>
    <row r="143" spans="1:41" x14ac:dyDescent="0.2">
      <c r="A143" s="1"/>
      <c r="B143" s="50"/>
      <c r="C143" s="43" t="s">
        <v>7</v>
      </c>
      <c r="D143" s="70">
        <v>5918181</v>
      </c>
      <c r="E143" s="34">
        <v>7783491</v>
      </c>
      <c r="F143" s="34">
        <v>6914636</v>
      </c>
      <c r="G143" s="34">
        <v>4377942</v>
      </c>
      <c r="H143" s="34"/>
      <c r="I143" s="34">
        <v>7621</v>
      </c>
      <c r="J143" s="34">
        <v>205937</v>
      </c>
      <c r="K143" s="34">
        <v>277935</v>
      </c>
      <c r="L143" s="34">
        <v>235</v>
      </c>
      <c r="M143" s="34"/>
      <c r="N143" s="34"/>
      <c r="O143" s="34"/>
      <c r="P143" s="34">
        <v>17254</v>
      </c>
      <c r="Q143" s="71"/>
      <c r="R143" s="124">
        <f t="shared" si="12"/>
        <v>25503232</v>
      </c>
      <c r="S143" s="7"/>
      <c r="T143" s="10"/>
      <c r="U143" s="10"/>
      <c r="V143" s="10"/>
      <c r="W143" s="10"/>
      <c r="X143" s="10"/>
      <c r="Y143" s="10"/>
      <c r="Z143" s="10"/>
      <c r="AA143" s="10"/>
      <c r="AB143" s="10"/>
      <c r="AC143" s="10"/>
      <c r="AD143" s="10"/>
      <c r="AE143" s="10"/>
      <c r="AF143" s="10"/>
      <c r="AG143" s="10"/>
      <c r="AH143" s="10"/>
      <c r="AI143" s="10"/>
      <c r="AJ143" s="10"/>
      <c r="AK143" s="10"/>
      <c r="AL143" s="10"/>
      <c r="AM143" s="10"/>
      <c r="AN143" s="1"/>
      <c r="AO143" s="1"/>
    </row>
    <row r="144" spans="1:41" x14ac:dyDescent="0.2">
      <c r="A144" s="1"/>
      <c r="B144" s="88"/>
      <c r="C144" s="43" t="s">
        <v>8</v>
      </c>
      <c r="D144" s="70">
        <v>5866424</v>
      </c>
      <c r="E144" s="34">
        <v>7926677</v>
      </c>
      <c r="F144" s="34">
        <v>6765313</v>
      </c>
      <c r="G144" s="34">
        <v>4420273</v>
      </c>
      <c r="H144" s="34"/>
      <c r="I144" s="34">
        <v>7316</v>
      </c>
      <c r="J144" s="34">
        <v>205411</v>
      </c>
      <c r="K144" s="34">
        <v>280436</v>
      </c>
      <c r="L144" s="34">
        <v>223</v>
      </c>
      <c r="M144" s="34"/>
      <c r="N144" s="34"/>
      <c r="O144" s="34"/>
      <c r="P144" s="34">
        <v>16761</v>
      </c>
      <c r="Q144" s="71"/>
      <c r="R144" s="124">
        <f t="shared" si="12"/>
        <v>25488834</v>
      </c>
      <c r="S144" s="7"/>
      <c r="T144" s="10"/>
      <c r="U144" s="10"/>
      <c r="V144" s="10"/>
      <c r="W144" s="10"/>
      <c r="X144" s="10"/>
      <c r="Y144" s="10"/>
      <c r="Z144" s="10"/>
      <c r="AA144" s="10"/>
      <c r="AB144" s="10"/>
      <c r="AC144" s="10"/>
      <c r="AD144" s="10"/>
      <c r="AE144" s="10"/>
      <c r="AF144" s="10"/>
      <c r="AG144" s="10"/>
      <c r="AH144" s="10"/>
      <c r="AI144" s="10"/>
      <c r="AJ144" s="10"/>
      <c r="AK144" s="10"/>
      <c r="AL144" s="10"/>
      <c r="AM144" s="10"/>
      <c r="AN144" s="1"/>
      <c r="AO144" s="1"/>
    </row>
    <row r="145" spans="1:41" x14ac:dyDescent="0.2">
      <c r="A145" s="1"/>
      <c r="B145" s="88"/>
      <c r="C145" s="43" t="s">
        <v>9</v>
      </c>
      <c r="D145" s="70">
        <v>5824403</v>
      </c>
      <c r="E145" s="34">
        <v>7526177</v>
      </c>
      <c r="F145" s="34">
        <v>6530354</v>
      </c>
      <c r="G145" s="34">
        <v>4460505</v>
      </c>
      <c r="H145" s="34"/>
      <c r="I145" s="34">
        <v>7218</v>
      </c>
      <c r="J145" s="34">
        <v>201602</v>
      </c>
      <c r="K145" s="34">
        <v>285585</v>
      </c>
      <c r="L145" s="34">
        <v>238</v>
      </c>
      <c r="M145" s="34"/>
      <c r="N145" s="34"/>
      <c r="O145" s="34"/>
      <c r="P145" s="34">
        <v>16373</v>
      </c>
      <c r="Q145" s="71"/>
      <c r="R145" s="124">
        <f t="shared" si="12"/>
        <v>24852455</v>
      </c>
      <c r="S145" s="7"/>
      <c r="T145" s="10"/>
      <c r="U145" s="10"/>
      <c r="V145" s="10"/>
      <c r="W145" s="10"/>
      <c r="X145" s="10"/>
      <c r="Y145" s="10"/>
      <c r="Z145" s="10"/>
      <c r="AA145" s="10"/>
      <c r="AB145" s="10"/>
      <c r="AC145" s="10"/>
      <c r="AD145" s="10"/>
      <c r="AE145" s="10"/>
      <c r="AF145" s="10"/>
      <c r="AG145" s="10"/>
      <c r="AH145" s="10"/>
      <c r="AI145" s="10"/>
      <c r="AJ145" s="10"/>
      <c r="AK145" s="10"/>
      <c r="AL145" s="10"/>
      <c r="AM145" s="10"/>
      <c r="AN145" s="1"/>
      <c r="AO145" s="1"/>
    </row>
    <row r="146" spans="1:41" x14ac:dyDescent="0.2">
      <c r="A146" s="1"/>
      <c r="B146" s="50"/>
      <c r="C146" s="43" t="s">
        <v>10</v>
      </c>
      <c r="D146" s="70">
        <v>5773258</v>
      </c>
      <c r="E146" s="34">
        <v>7397045</v>
      </c>
      <c r="F146" s="34">
        <v>6250897</v>
      </c>
      <c r="G146" s="34">
        <v>4547784</v>
      </c>
      <c r="H146" s="34"/>
      <c r="I146" s="34">
        <v>6987</v>
      </c>
      <c r="J146" s="34">
        <v>198602</v>
      </c>
      <c r="K146" s="34">
        <v>286342</v>
      </c>
      <c r="L146" s="34">
        <v>448</v>
      </c>
      <c r="M146" s="34"/>
      <c r="N146" s="34"/>
      <c r="O146" s="34"/>
      <c r="P146" s="34">
        <v>17923</v>
      </c>
      <c r="Q146" s="71"/>
      <c r="R146" s="124">
        <f t="shared" si="12"/>
        <v>24479286</v>
      </c>
      <c r="S146" s="7"/>
      <c r="T146" s="10"/>
      <c r="U146" s="10"/>
      <c r="V146" s="10"/>
      <c r="W146" s="10"/>
      <c r="X146" s="10"/>
      <c r="Y146" s="10"/>
      <c r="Z146" s="10"/>
      <c r="AA146" s="10"/>
      <c r="AB146" s="10"/>
      <c r="AC146" s="10"/>
      <c r="AD146" s="10"/>
      <c r="AE146" s="10"/>
      <c r="AF146" s="10"/>
      <c r="AG146" s="10"/>
      <c r="AH146" s="10"/>
      <c r="AI146" s="10"/>
      <c r="AJ146" s="10"/>
      <c r="AK146" s="10"/>
      <c r="AL146" s="10"/>
      <c r="AM146" s="10"/>
      <c r="AN146" s="1"/>
      <c r="AO146" s="1"/>
    </row>
    <row r="147" spans="1:41" ht="13.5" thickBot="1" x14ac:dyDescent="0.25">
      <c r="A147" s="1"/>
      <c r="B147" s="103"/>
      <c r="C147" s="45" t="s">
        <v>11</v>
      </c>
      <c r="D147" s="72">
        <v>5770262</v>
      </c>
      <c r="E147" s="73">
        <v>7653803</v>
      </c>
      <c r="F147" s="73">
        <v>6353830</v>
      </c>
      <c r="G147" s="73">
        <v>4757013</v>
      </c>
      <c r="H147" s="73"/>
      <c r="I147" s="73">
        <v>6845</v>
      </c>
      <c r="J147" s="73">
        <v>198389</v>
      </c>
      <c r="K147" s="73">
        <v>292022</v>
      </c>
      <c r="L147" s="73">
        <v>436</v>
      </c>
      <c r="M147" s="73"/>
      <c r="N147" s="73"/>
      <c r="O147" s="73"/>
      <c r="P147" s="73">
        <v>19068</v>
      </c>
      <c r="Q147" s="74"/>
      <c r="R147" s="126">
        <f t="shared" si="12"/>
        <v>25051668</v>
      </c>
      <c r="S147" s="7"/>
      <c r="T147" s="10"/>
      <c r="U147" s="10"/>
      <c r="V147" s="10"/>
      <c r="W147" s="10"/>
      <c r="X147" s="10"/>
      <c r="Y147" s="10"/>
      <c r="Z147" s="10"/>
      <c r="AA147" s="10"/>
      <c r="AB147" s="10"/>
      <c r="AC147" s="10"/>
      <c r="AD147" s="10"/>
      <c r="AE147" s="10"/>
      <c r="AF147" s="10"/>
      <c r="AG147" s="10"/>
      <c r="AH147" s="10"/>
      <c r="AI147" s="10"/>
      <c r="AJ147" s="10"/>
      <c r="AK147" s="10"/>
      <c r="AL147" s="10"/>
      <c r="AM147" s="10"/>
      <c r="AN147" s="1"/>
      <c r="AO147" s="1"/>
    </row>
    <row r="148" spans="1:41" x14ac:dyDescent="0.2">
      <c r="A148" s="1"/>
      <c r="B148" s="52">
        <v>2020</v>
      </c>
      <c r="C148" s="41" t="s">
        <v>1</v>
      </c>
      <c r="D148" s="87">
        <v>5733852</v>
      </c>
      <c r="E148" s="75">
        <v>7685213</v>
      </c>
      <c r="F148" s="75">
        <v>6241165</v>
      </c>
      <c r="G148" s="75">
        <v>4814248</v>
      </c>
      <c r="H148" s="75"/>
      <c r="I148" s="75">
        <v>6680</v>
      </c>
      <c r="J148" s="75">
        <v>194487</v>
      </c>
      <c r="K148" s="75">
        <v>296128</v>
      </c>
      <c r="L148" s="75">
        <v>246</v>
      </c>
      <c r="M148" s="75"/>
      <c r="N148" s="75"/>
      <c r="O148" s="75"/>
      <c r="P148" s="75">
        <v>19424</v>
      </c>
      <c r="Q148" s="123"/>
      <c r="R148" s="125">
        <f t="shared" si="12"/>
        <v>24991443</v>
      </c>
      <c r="S148" s="7"/>
      <c r="T148" s="10"/>
      <c r="U148" s="10"/>
      <c r="V148" s="10"/>
      <c r="W148" s="10"/>
      <c r="X148" s="10"/>
      <c r="Y148" s="10"/>
      <c r="Z148" s="10"/>
      <c r="AA148" s="10"/>
      <c r="AB148" s="10"/>
      <c r="AC148" s="10"/>
      <c r="AD148" s="10"/>
      <c r="AE148" s="10"/>
      <c r="AF148" s="10"/>
      <c r="AG148" s="10"/>
      <c r="AH148" s="10"/>
      <c r="AI148" s="10"/>
      <c r="AJ148" s="10"/>
      <c r="AK148" s="10"/>
      <c r="AL148" s="10"/>
      <c r="AM148" s="10"/>
      <c r="AN148" s="1"/>
      <c r="AO148" s="1"/>
    </row>
    <row r="149" spans="1:41" x14ac:dyDescent="0.2">
      <c r="A149" s="1"/>
      <c r="B149" s="50"/>
      <c r="C149" s="43" t="s">
        <v>33</v>
      </c>
      <c r="D149" s="70">
        <v>5711214</v>
      </c>
      <c r="E149" s="34">
        <v>7681213</v>
      </c>
      <c r="F149" s="34">
        <v>6150802</v>
      </c>
      <c r="G149" s="34">
        <v>4835380</v>
      </c>
      <c r="H149" s="34"/>
      <c r="I149" s="34">
        <v>6475</v>
      </c>
      <c r="J149" s="34">
        <v>191360</v>
      </c>
      <c r="K149" s="34">
        <v>296632</v>
      </c>
      <c r="L149" s="34">
        <v>201</v>
      </c>
      <c r="M149" s="34"/>
      <c r="N149" s="34"/>
      <c r="O149" s="34"/>
      <c r="P149" s="34">
        <v>22236</v>
      </c>
      <c r="Q149" s="71"/>
      <c r="R149" s="124">
        <f t="shared" si="12"/>
        <v>24895513</v>
      </c>
      <c r="S149" s="7"/>
      <c r="T149" s="10"/>
      <c r="U149" s="10"/>
      <c r="V149" s="10"/>
      <c r="W149" s="10"/>
      <c r="X149" s="10"/>
      <c r="Y149" s="10"/>
      <c r="Z149" s="10"/>
      <c r="AA149" s="10"/>
      <c r="AB149" s="10"/>
      <c r="AC149" s="10"/>
      <c r="AD149" s="10"/>
      <c r="AE149" s="10"/>
      <c r="AF149" s="10"/>
      <c r="AG149" s="10"/>
      <c r="AH149" s="10"/>
      <c r="AI149" s="10"/>
      <c r="AJ149" s="10"/>
      <c r="AK149" s="10"/>
      <c r="AL149" s="10"/>
      <c r="AM149" s="10"/>
      <c r="AN149" s="1"/>
      <c r="AO149" s="1"/>
    </row>
    <row r="150" spans="1:41" x14ac:dyDescent="0.2">
      <c r="A150" s="1"/>
      <c r="B150" s="88"/>
      <c r="C150" s="43" t="s">
        <v>2</v>
      </c>
      <c r="D150" s="70">
        <v>5636647</v>
      </c>
      <c r="E150" s="34">
        <v>7661943</v>
      </c>
      <c r="F150" s="34">
        <v>6095190</v>
      </c>
      <c r="G150" s="34">
        <v>4854795</v>
      </c>
      <c r="H150" s="34"/>
      <c r="I150" s="34">
        <v>6700</v>
      </c>
      <c r="J150" s="34">
        <v>193682</v>
      </c>
      <c r="K150" s="34">
        <v>300015</v>
      </c>
      <c r="L150" s="34">
        <v>214</v>
      </c>
      <c r="M150" s="34"/>
      <c r="N150" s="34"/>
      <c r="O150" s="34"/>
      <c r="P150" s="34">
        <v>22873</v>
      </c>
      <c r="Q150" s="71"/>
      <c r="R150" s="124">
        <f t="shared" si="12"/>
        <v>24772059</v>
      </c>
      <c r="S150" s="7"/>
      <c r="T150" s="10"/>
      <c r="U150" s="10"/>
      <c r="V150" s="10"/>
      <c r="W150" s="10"/>
      <c r="X150" s="10"/>
      <c r="Y150" s="10"/>
      <c r="Z150" s="10"/>
      <c r="AA150" s="10"/>
      <c r="AB150" s="10"/>
      <c r="AC150" s="10"/>
      <c r="AD150" s="10"/>
      <c r="AE150" s="10"/>
      <c r="AF150" s="10"/>
      <c r="AG150" s="10"/>
      <c r="AH150" s="10"/>
      <c r="AI150" s="10"/>
      <c r="AJ150" s="10"/>
      <c r="AK150" s="10"/>
      <c r="AL150" s="10"/>
      <c r="AM150" s="10"/>
      <c r="AN150" s="1"/>
      <c r="AO150" s="1"/>
    </row>
    <row r="151" spans="1:41" x14ac:dyDescent="0.2">
      <c r="A151" s="1"/>
      <c r="B151" s="88"/>
      <c r="C151" s="43" t="s">
        <v>3</v>
      </c>
      <c r="D151" s="70">
        <v>5551919</v>
      </c>
      <c r="E151" s="34">
        <v>7568887</v>
      </c>
      <c r="F151" s="34">
        <v>5937317</v>
      </c>
      <c r="G151" s="34">
        <v>4774558</v>
      </c>
      <c r="H151" s="34"/>
      <c r="I151" s="34">
        <v>6348</v>
      </c>
      <c r="J151" s="34">
        <v>176394</v>
      </c>
      <c r="K151" s="34">
        <v>294998</v>
      </c>
      <c r="L151" s="34">
        <v>177</v>
      </c>
      <c r="M151" s="34"/>
      <c r="N151" s="34"/>
      <c r="O151" s="34"/>
      <c r="P151" s="34">
        <v>17503</v>
      </c>
      <c r="Q151" s="71"/>
      <c r="R151" s="124">
        <f t="shared" si="12"/>
        <v>24328101</v>
      </c>
      <c r="S151" s="7"/>
      <c r="T151" s="10"/>
      <c r="U151" s="10"/>
      <c r="V151" s="10"/>
      <c r="W151" s="10"/>
      <c r="X151" s="10"/>
      <c r="Y151" s="10"/>
      <c r="Z151" s="10"/>
      <c r="AA151" s="10"/>
      <c r="AB151" s="10"/>
      <c r="AC151" s="10"/>
      <c r="AD151" s="10"/>
      <c r="AE151" s="10"/>
      <c r="AF151" s="10"/>
      <c r="AG151" s="10"/>
      <c r="AH151" s="10"/>
      <c r="AI151" s="10"/>
      <c r="AJ151" s="10"/>
      <c r="AK151" s="10"/>
      <c r="AL151" s="10"/>
      <c r="AM151" s="10"/>
      <c r="AN151" s="1"/>
      <c r="AO151" s="1"/>
    </row>
    <row r="152" spans="1:41" x14ac:dyDescent="0.2">
      <c r="A152" s="1"/>
      <c r="B152" s="50"/>
      <c r="C152" s="43" t="s">
        <v>4</v>
      </c>
      <c r="D152" s="70">
        <v>5433601</v>
      </c>
      <c r="E152" s="34">
        <v>7496900</v>
      </c>
      <c r="F152" s="34">
        <v>5917232</v>
      </c>
      <c r="G152" s="34">
        <v>4807816</v>
      </c>
      <c r="H152" s="34"/>
      <c r="I152" s="34">
        <v>6232</v>
      </c>
      <c r="J152" s="34">
        <v>177480</v>
      </c>
      <c r="K152" s="34">
        <v>292599</v>
      </c>
      <c r="L152" s="34">
        <v>215</v>
      </c>
      <c r="M152" s="34"/>
      <c r="N152" s="34"/>
      <c r="O152" s="34"/>
      <c r="P152" s="34">
        <v>14760</v>
      </c>
      <c r="Q152" s="71"/>
      <c r="R152" s="124">
        <f t="shared" si="12"/>
        <v>24146835</v>
      </c>
      <c r="S152" s="7"/>
      <c r="T152" s="10"/>
      <c r="U152" s="10"/>
      <c r="V152" s="10"/>
      <c r="W152" s="10"/>
      <c r="X152" s="10"/>
      <c r="Y152" s="10"/>
      <c r="Z152" s="10"/>
      <c r="AA152" s="10"/>
      <c r="AB152" s="10"/>
      <c r="AC152" s="10"/>
      <c r="AD152" s="10"/>
      <c r="AE152" s="10"/>
      <c r="AF152" s="10"/>
      <c r="AG152" s="10"/>
      <c r="AH152" s="10"/>
      <c r="AI152" s="10"/>
      <c r="AJ152" s="10"/>
      <c r="AK152" s="10"/>
      <c r="AL152" s="10"/>
      <c r="AM152" s="10"/>
      <c r="AN152" s="1"/>
      <c r="AO152" s="1"/>
    </row>
    <row r="153" spans="1:41" x14ac:dyDescent="0.2">
      <c r="A153" s="1"/>
      <c r="B153" s="88"/>
      <c r="C153" s="43" t="s">
        <v>5</v>
      </c>
      <c r="D153" s="70">
        <v>5359173</v>
      </c>
      <c r="E153" s="34">
        <v>7459945</v>
      </c>
      <c r="F153" s="34">
        <v>6161223</v>
      </c>
      <c r="G153" s="34">
        <v>4863779</v>
      </c>
      <c r="H153" s="34"/>
      <c r="I153" s="34">
        <v>6106</v>
      </c>
      <c r="J153" s="34">
        <v>181518</v>
      </c>
      <c r="K153" s="34">
        <v>291367</v>
      </c>
      <c r="L153" s="34">
        <v>235</v>
      </c>
      <c r="M153" s="34"/>
      <c r="N153" s="34"/>
      <c r="O153" s="34"/>
      <c r="P153" s="34">
        <v>14796</v>
      </c>
      <c r="Q153" s="71"/>
      <c r="R153" s="124">
        <f t="shared" si="12"/>
        <v>24338142</v>
      </c>
      <c r="S153" s="7"/>
      <c r="T153" s="10"/>
      <c r="U153" s="10"/>
      <c r="V153" s="10"/>
      <c r="W153" s="10"/>
      <c r="X153" s="10"/>
      <c r="Y153" s="10"/>
      <c r="Z153" s="10"/>
      <c r="AA153" s="10"/>
      <c r="AB153" s="10"/>
      <c r="AC153" s="10"/>
      <c r="AD153" s="10"/>
      <c r="AE153" s="10"/>
      <c r="AF153" s="10"/>
      <c r="AG153" s="10"/>
      <c r="AH153" s="10"/>
      <c r="AI153" s="10"/>
      <c r="AJ153" s="10"/>
      <c r="AK153" s="10"/>
      <c r="AL153" s="10"/>
      <c r="AM153" s="10"/>
      <c r="AN153" s="1"/>
      <c r="AO153" s="1"/>
    </row>
    <row r="154" spans="1:41" x14ac:dyDescent="0.2">
      <c r="A154" s="1"/>
      <c r="B154" s="88"/>
      <c r="C154" s="43" t="s">
        <v>6</v>
      </c>
      <c r="D154" s="70">
        <v>5305643</v>
      </c>
      <c r="E154" s="34">
        <v>7668542</v>
      </c>
      <c r="F154" s="34">
        <v>6049041</v>
      </c>
      <c r="G154" s="34">
        <v>4945741</v>
      </c>
      <c r="H154" s="34"/>
      <c r="I154" s="34">
        <v>6067</v>
      </c>
      <c r="J154" s="34">
        <v>166167</v>
      </c>
      <c r="K154" s="34">
        <v>288652</v>
      </c>
      <c r="L154" s="34">
        <v>248</v>
      </c>
      <c r="M154" s="34"/>
      <c r="N154" s="34"/>
      <c r="O154" s="34"/>
      <c r="P154" s="34">
        <v>15683</v>
      </c>
      <c r="Q154" s="71"/>
      <c r="R154" s="124">
        <f t="shared" si="12"/>
        <v>24445784</v>
      </c>
      <c r="S154" s="7"/>
      <c r="T154" s="10"/>
      <c r="U154" s="10"/>
      <c r="V154" s="10"/>
      <c r="W154" s="10"/>
      <c r="X154" s="10"/>
      <c r="Y154" s="10"/>
      <c r="Z154" s="10"/>
      <c r="AA154" s="10"/>
      <c r="AB154" s="10"/>
      <c r="AC154" s="10"/>
      <c r="AD154" s="10"/>
      <c r="AE154" s="10"/>
      <c r="AF154" s="10"/>
      <c r="AG154" s="10"/>
      <c r="AH154" s="10"/>
      <c r="AI154" s="10"/>
      <c r="AJ154" s="10"/>
      <c r="AK154" s="10"/>
      <c r="AL154" s="10"/>
      <c r="AM154" s="10"/>
      <c r="AN154" s="1"/>
      <c r="AO154" s="1"/>
    </row>
    <row r="155" spans="1:41" x14ac:dyDescent="0.2">
      <c r="A155" s="1"/>
      <c r="B155" s="50"/>
      <c r="C155" s="43" t="s">
        <v>7</v>
      </c>
      <c r="D155" s="70">
        <v>5306157</v>
      </c>
      <c r="E155" s="34">
        <v>7739686</v>
      </c>
      <c r="F155" s="34">
        <v>6041265</v>
      </c>
      <c r="G155" s="34">
        <v>5052201</v>
      </c>
      <c r="H155" s="34"/>
      <c r="I155" s="34">
        <v>6025</v>
      </c>
      <c r="J155" s="34">
        <v>158996</v>
      </c>
      <c r="K155" s="34">
        <v>286596</v>
      </c>
      <c r="L155" s="34">
        <v>252</v>
      </c>
      <c r="M155" s="34"/>
      <c r="N155" s="34"/>
      <c r="O155" s="34"/>
      <c r="P155" s="34">
        <v>19051</v>
      </c>
      <c r="Q155" s="71"/>
      <c r="R155" s="124">
        <f t="shared" si="12"/>
        <v>24610229</v>
      </c>
      <c r="S155" s="7"/>
      <c r="T155" s="10"/>
      <c r="U155" s="10"/>
      <c r="V155" s="10"/>
      <c r="W155" s="10"/>
      <c r="X155" s="10"/>
      <c r="Y155" s="10"/>
      <c r="Z155" s="10"/>
      <c r="AA155" s="10"/>
      <c r="AB155" s="10"/>
      <c r="AC155" s="10"/>
      <c r="AD155" s="10"/>
      <c r="AE155" s="10"/>
      <c r="AF155" s="10"/>
      <c r="AG155" s="10"/>
      <c r="AH155" s="10"/>
      <c r="AI155" s="10"/>
      <c r="AJ155" s="10"/>
      <c r="AK155" s="10"/>
      <c r="AL155" s="10"/>
      <c r="AM155" s="10"/>
      <c r="AN155" s="1"/>
      <c r="AO155" s="1"/>
    </row>
    <row r="156" spans="1:41" x14ac:dyDescent="0.2">
      <c r="A156" s="1"/>
      <c r="B156" s="88"/>
      <c r="C156" s="43" t="s">
        <v>8</v>
      </c>
      <c r="D156" s="70">
        <v>5310721</v>
      </c>
      <c r="E156" s="34">
        <v>7758491</v>
      </c>
      <c r="F156" s="34">
        <v>6017661</v>
      </c>
      <c r="G156" s="34">
        <v>5066202</v>
      </c>
      <c r="H156" s="34"/>
      <c r="I156" s="34">
        <v>5968</v>
      </c>
      <c r="J156" s="34">
        <v>157589</v>
      </c>
      <c r="K156" s="34">
        <v>281615</v>
      </c>
      <c r="L156" s="34">
        <v>231</v>
      </c>
      <c r="M156" s="34"/>
      <c r="N156" s="34"/>
      <c r="O156" s="34"/>
      <c r="P156" s="34">
        <v>20343</v>
      </c>
      <c r="Q156" s="71"/>
      <c r="R156" s="124">
        <f t="shared" si="12"/>
        <v>24618821</v>
      </c>
      <c r="S156" s="7"/>
      <c r="T156" s="10"/>
      <c r="U156" s="10"/>
      <c r="V156" s="10"/>
      <c r="W156" s="10"/>
      <c r="X156" s="10"/>
      <c r="Y156" s="10"/>
      <c r="Z156" s="10"/>
      <c r="AA156" s="10"/>
      <c r="AB156" s="10"/>
      <c r="AC156" s="10"/>
      <c r="AD156" s="10"/>
      <c r="AE156" s="10"/>
      <c r="AF156" s="10"/>
      <c r="AG156" s="10"/>
      <c r="AH156" s="10"/>
      <c r="AI156" s="10"/>
      <c r="AJ156" s="10"/>
      <c r="AK156" s="10"/>
      <c r="AL156" s="10"/>
      <c r="AM156" s="10"/>
      <c r="AN156" s="1"/>
      <c r="AO156" s="1"/>
    </row>
    <row r="157" spans="1:41" x14ac:dyDescent="0.2">
      <c r="A157" s="1"/>
      <c r="B157" s="88"/>
      <c r="C157" s="43" t="s">
        <v>9</v>
      </c>
      <c r="D157" s="70">
        <v>5278934</v>
      </c>
      <c r="E157" s="34">
        <v>7832734</v>
      </c>
      <c r="F157" s="34">
        <v>6110870</v>
      </c>
      <c r="G157" s="34">
        <v>5099475</v>
      </c>
      <c r="H157" s="34"/>
      <c r="I157" s="34">
        <v>5956</v>
      </c>
      <c r="J157" s="34">
        <v>155102</v>
      </c>
      <c r="K157" s="34">
        <v>278286</v>
      </c>
      <c r="L157" s="34">
        <v>214</v>
      </c>
      <c r="M157" s="34"/>
      <c r="N157" s="34"/>
      <c r="O157" s="34"/>
      <c r="P157" s="34">
        <v>20495</v>
      </c>
      <c r="Q157" s="71">
        <v>498</v>
      </c>
      <c r="R157" s="124">
        <f t="shared" ref="R157:R162" si="13">SUM(D157:Q157)</f>
        <v>24782564</v>
      </c>
      <c r="S157" s="7"/>
      <c r="T157" s="10"/>
      <c r="U157" s="10"/>
      <c r="V157" s="10"/>
      <c r="W157" s="10"/>
      <c r="X157" s="10"/>
      <c r="Y157" s="10"/>
      <c r="Z157" s="10"/>
      <c r="AA157" s="10"/>
      <c r="AB157" s="10"/>
      <c r="AC157" s="10"/>
      <c r="AD157" s="10"/>
      <c r="AE157" s="10"/>
      <c r="AF157" s="10"/>
      <c r="AG157" s="10"/>
      <c r="AH157" s="10"/>
      <c r="AI157" s="10"/>
      <c r="AJ157" s="10"/>
      <c r="AK157" s="10"/>
      <c r="AL157" s="10"/>
      <c r="AM157" s="10"/>
      <c r="AN157" s="1"/>
      <c r="AO157" s="1"/>
    </row>
    <row r="158" spans="1:41" x14ac:dyDescent="0.2">
      <c r="A158" s="1"/>
      <c r="B158" s="50"/>
      <c r="C158" s="43" t="s">
        <v>10</v>
      </c>
      <c r="D158" s="70">
        <v>5238434</v>
      </c>
      <c r="E158" s="34">
        <v>7865180</v>
      </c>
      <c r="F158" s="34">
        <v>6141453</v>
      </c>
      <c r="G158" s="34">
        <v>5114600</v>
      </c>
      <c r="H158" s="34"/>
      <c r="I158" s="34">
        <v>5833</v>
      </c>
      <c r="J158" s="34">
        <v>154571</v>
      </c>
      <c r="K158" s="34">
        <v>274875</v>
      </c>
      <c r="L158" s="34">
        <v>204</v>
      </c>
      <c r="M158" s="34"/>
      <c r="N158" s="34"/>
      <c r="O158" s="34"/>
      <c r="P158" s="34">
        <v>21124</v>
      </c>
      <c r="Q158" s="71">
        <v>1972</v>
      </c>
      <c r="R158" s="124">
        <f t="shared" si="13"/>
        <v>24818246</v>
      </c>
      <c r="S158" s="7"/>
      <c r="T158" s="10"/>
      <c r="U158" s="10"/>
      <c r="V158" s="10"/>
      <c r="W158" s="10"/>
      <c r="X158" s="10"/>
      <c r="Y158" s="10"/>
      <c r="Z158" s="10"/>
      <c r="AA158" s="10"/>
      <c r="AB158" s="10"/>
      <c r="AC158" s="10"/>
      <c r="AD158" s="10"/>
      <c r="AE158" s="10"/>
      <c r="AF158" s="10"/>
      <c r="AG158" s="10"/>
      <c r="AH158" s="10"/>
      <c r="AI158" s="10"/>
      <c r="AJ158" s="10"/>
      <c r="AK158" s="10"/>
      <c r="AL158" s="10"/>
      <c r="AM158" s="10"/>
      <c r="AN158" s="1"/>
      <c r="AO158" s="1"/>
    </row>
    <row r="159" spans="1:41" ht="13.5" thickBot="1" x14ac:dyDescent="0.25">
      <c r="A159" s="1"/>
      <c r="B159" s="103"/>
      <c r="C159" s="45" t="s">
        <v>11</v>
      </c>
      <c r="D159" s="72">
        <v>5204684</v>
      </c>
      <c r="E159" s="73">
        <v>7993378</v>
      </c>
      <c r="F159" s="73">
        <v>6211432</v>
      </c>
      <c r="G159" s="73">
        <v>5204681</v>
      </c>
      <c r="H159" s="73"/>
      <c r="I159" s="73">
        <v>5674</v>
      </c>
      <c r="J159" s="73">
        <v>152046</v>
      </c>
      <c r="K159" s="73">
        <v>272013</v>
      </c>
      <c r="L159" s="73">
        <v>204</v>
      </c>
      <c r="M159" s="73"/>
      <c r="N159" s="73"/>
      <c r="O159" s="73"/>
      <c r="P159" s="73">
        <v>20263</v>
      </c>
      <c r="Q159" s="74">
        <v>3874</v>
      </c>
      <c r="R159" s="126">
        <f t="shared" si="13"/>
        <v>25068249</v>
      </c>
      <c r="S159" s="7"/>
      <c r="T159" s="10"/>
      <c r="U159" s="10"/>
      <c r="V159" s="10"/>
      <c r="W159" s="10"/>
      <c r="X159" s="10"/>
      <c r="Y159" s="10"/>
      <c r="Z159" s="10"/>
      <c r="AA159" s="10"/>
      <c r="AB159" s="10"/>
      <c r="AC159" s="10"/>
      <c r="AD159" s="10"/>
      <c r="AE159" s="10"/>
      <c r="AF159" s="10"/>
      <c r="AG159" s="10"/>
      <c r="AH159" s="10"/>
      <c r="AI159" s="10"/>
      <c r="AJ159" s="10"/>
      <c r="AK159" s="10"/>
      <c r="AL159" s="10"/>
      <c r="AM159" s="10"/>
      <c r="AN159" s="1"/>
      <c r="AO159" s="1"/>
    </row>
    <row r="160" spans="1:41" x14ac:dyDescent="0.2">
      <c r="A160" s="1"/>
      <c r="B160" s="52">
        <v>2021</v>
      </c>
      <c r="C160" s="41" t="s">
        <v>1</v>
      </c>
      <c r="D160" s="87">
        <v>5251282</v>
      </c>
      <c r="E160" s="75">
        <v>8035951</v>
      </c>
      <c r="F160" s="75">
        <v>6059131</v>
      </c>
      <c r="G160" s="75">
        <v>5267530</v>
      </c>
      <c r="H160" s="75"/>
      <c r="I160" s="75">
        <v>5509</v>
      </c>
      <c r="J160" s="75">
        <v>150512</v>
      </c>
      <c r="K160" s="75">
        <v>269707</v>
      </c>
      <c r="L160" s="75">
        <v>185</v>
      </c>
      <c r="M160" s="75"/>
      <c r="N160" s="75"/>
      <c r="O160" s="75"/>
      <c r="P160" s="75">
        <v>22214</v>
      </c>
      <c r="Q160" s="123">
        <v>5564</v>
      </c>
      <c r="R160" s="125">
        <f t="shared" si="13"/>
        <v>25067585</v>
      </c>
      <c r="S160" s="7"/>
      <c r="T160" s="10"/>
      <c r="U160" s="10"/>
      <c r="V160" s="10"/>
      <c r="W160" s="10"/>
      <c r="X160" s="10"/>
      <c r="Y160" s="10"/>
      <c r="Z160" s="10"/>
      <c r="AA160" s="10"/>
      <c r="AB160" s="10"/>
      <c r="AC160" s="10"/>
      <c r="AD160" s="10"/>
      <c r="AE160" s="10"/>
      <c r="AF160" s="10"/>
      <c r="AG160" s="10"/>
      <c r="AH160" s="10"/>
      <c r="AI160" s="10"/>
      <c r="AJ160" s="10"/>
      <c r="AK160" s="10"/>
      <c r="AL160" s="10"/>
      <c r="AM160" s="10"/>
      <c r="AN160" s="1"/>
      <c r="AO160" s="1"/>
    </row>
    <row r="161" spans="1:41" x14ac:dyDescent="0.2">
      <c r="A161" s="1"/>
      <c r="B161" s="50"/>
      <c r="C161" s="43" t="s">
        <v>33</v>
      </c>
      <c r="D161" s="70">
        <v>5271026</v>
      </c>
      <c r="E161" s="34">
        <v>8166969</v>
      </c>
      <c r="F161" s="34">
        <v>6002172</v>
      </c>
      <c r="G161" s="34">
        <v>5138734</v>
      </c>
      <c r="H161" s="34"/>
      <c r="I161" s="34">
        <v>5331</v>
      </c>
      <c r="J161" s="34">
        <v>150736</v>
      </c>
      <c r="K161" s="34">
        <v>267752</v>
      </c>
      <c r="L161" s="34">
        <v>187</v>
      </c>
      <c r="M161" s="34"/>
      <c r="N161" s="34"/>
      <c r="O161" s="34"/>
      <c r="P161" s="34">
        <v>19528</v>
      </c>
      <c r="Q161" s="71">
        <v>7245</v>
      </c>
      <c r="R161" s="124">
        <f t="shared" si="13"/>
        <v>25029680</v>
      </c>
      <c r="S161" s="7"/>
      <c r="T161" s="10"/>
      <c r="U161" s="10"/>
      <c r="V161" s="10"/>
      <c r="W161" s="10"/>
      <c r="X161" s="10"/>
      <c r="Y161" s="10"/>
      <c r="Z161" s="10"/>
      <c r="AA161" s="10"/>
      <c r="AB161" s="10"/>
      <c r="AC161" s="10"/>
      <c r="AD161" s="10"/>
      <c r="AE161" s="10"/>
      <c r="AF161" s="10"/>
      <c r="AG161" s="10"/>
      <c r="AH161" s="10"/>
      <c r="AI161" s="10"/>
      <c r="AJ161" s="10"/>
      <c r="AK161" s="10"/>
      <c r="AL161" s="10"/>
      <c r="AM161" s="10"/>
      <c r="AN161" s="1"/>
      <c r="AO161" s="1"/>
    </row>
    <row r="162" spans="1:41" x14ac:dyDescent="0.2">
      <c r="A162" s="1"/>
      <c r="B162" s="88"/>
      <c r="C162" s="43" t="s">
        <v>2</v>
      </c>
      <c r="D162" s="70">
        <v>5349233</v>
      </c>
      <c r="E162" s="34">
        <v>8219526</v>
      </c>
      <c r="F162" s="34">
        <v>6218291</v>
      </c>
      <c r="G162" s="34">
        <v>5197795</v>
      </c>
      <c r="H162" s="34"/>
      <c r="I162" s="34">
        <v>5338</v>
      </c>
      <c r="J162" s="34">
        <v>150587</v>
      </c>
      <c r="K162" s="34">
        <v>264535</v>
      </c>
      <c r="L162" s="34">
        <v>184</v>
      </c>
      <c r="M162" s="34"/>
      <c r="N162" s="34"/>
      <c r="O162" s="34"/>
      <c r="P162" s="34">
        <v>24151</v>
      </c>
      <c r="Q162" s="71">
        <v>10267</v>
      </c>
      <c r="R162" s="124">
        <f t="shared" si="13"/>
        <v>25439907</v>
      </c>
      <c r="S162" s="7"/>
      <c r="T162" s="10"/>
      <c r="U162" s="10"/>
      <c r="V162" s="10"/>
      <c r="W162" s="10"/>
      <c r="X162" s="10"/>
      <c r="Y162" s="10"/>
      <c r="Z162" s="10"/>
      <c r="AA162" s="10"/>
      <c r="AB162" s="10"/>
      <c r="AC162" s="10"/>
      <c r="AD162" s="10"/>
      <c r="AE162" s="10"/>
      <c r="AF162" s="10"/>
      <c r="AG162" s="10"/>
      <c r="AH162" s="10"/>
      <c r="AI162" s="10"/>
      <c r="AJ162" s="10"/>
      <c r="AK162" s="10"/>
      <c r="AL162" s="10"/>
      <c r="AM162" s="10"/>
      <c r="AN162" s="1"/>
      <c r="AO162" s="1"/>
    </row>
    <row r="163" spans="1:41" x14ac:dyDescent="0.2">
      <c r="A163" s="1"/>
      <c r="B163" s="88"/>
      <c r="C163" s="43" t="s">
        <v>3</v>
      </c>
      <c r="D163" s="70">
        <v>5411934</v>
      </c>
      <c r="E163" s="34">
        <v>8224123</v>
      </c>
      <c r="F163" s="34">
        <v>6177523</v>
      </c>
      <c r="G163" s="34">
        <v>5130122</v>
      </c>
      <c r="H163" s="34"/>
      <c r="I163" s="34">
        <v>5232</v>
      </c>
      <c r="J163" s="34">
        <v>145681</v>
      </c>
      <c r="K163" s="34">
        <v>255364</v>
      </c>
      <c r="L163" s="34">
        <v>174</v>
      </c>
      <c r="M163" s="34"/>
      <c r="N163" s="34"/>
      <c r="O163" s="34"/>
      <c r="P163" s="34">
        <v>22856</v>
      </c>
      <c r="Q163" s="71">
        <v>11901</v>
      </c>
      <c r="R163" s="124">
        <f t="shared" ref="R163:R168" si="14">SUM(D163:Q163)</f>
        <v>25384910</v>
      </c>
      <c r="S163" s="7"/>
      <c r="T163" s="10"/>
      <c r="U163" s="10"/>
      <c r="V163" s="10"/>
      <c r="W163" s="10"/>
      <c r="X163" s="10"/>
      <c r="Y163" s="10"/>
      <c r="Z163" s="10"/>
      <c r="AA163" s="10"/>
      <c r="AB163" s="10"/>
      <c r="AC163" s="10"/>
      <c r="AD163" s="10"/>
      <c r="AE163" s="10"/>
      <c r="AF163" s="10"/>
      <c r="AG163" s="10"/>
      <c r="AH163" s="10"/>
      <c r="AI163" s="10"/>
      <c r="AJ163" s="10"/>
      <c r="AK163" s="10"/>
      <c r="AL163" s="10"/>
      <c r="AM163" s="10"/>
      <c r="AN163" s="1"/>
      <c r="AO163" s="1"/>
    </row>
    <row r="164" spans="1:41" x14ac:dyDescent="0.2">
      <c r="A164" s="1"/>
      <c r="B164" s="50"/>
      <c r="C164" s="43" t="s">
        <v>4</v>
      </c>
      <c r="D164" s="70">
        <v>5506332</v>
      </c>
      <c r="E164" s="34">
        <v>8318485</v>
      </c>
      <c r="F164" s="34">
        <v>6230374</v>
      </c>
      <c r="G164" s="34">
        <v>5128355</v>
      </c>
      <c r="H164" s="34"/>
      <c r="I164" s="34">
        <v>5125</v>
      </c>
      <c r="J164" s="34">
        <v>142968</v>
      </c>
      <c r="K164" s="34">
        <v>259861</v>
      </c>
      <c r="L164" s="34">
        <v>165</v>
      </c>
      <c r="M164" s="34"/>
      <c r="N164" s="34"/>
      <c r="O164" s="34"/>
      <c r="P164" s="34">
        <v>21665</v>
      </c>
      <c r="Q164" s="71">
        <v>13893</v>
      </c>
      <c r="R164" s="124">
        <f t="shared" si="14"/>
        <v>25627223</v>
      </c>
      <c r="S164" s="7"/>
      <c r="T164" s="10"/>
      <c r="U164" s="10"/>
      <c r="V164" s="10"/>
      <c r="W164" s="10"/>
      <c r="X164" s="10"/>
      <c r="Y164" s="10"/>
      <c r="Z164" s="10"/>
      <c r="AA164" s="10"/>
      <c r="AB164" s="10"/>
      <c r="AC164" s="10"/>
      <c r="AD164" s="10"/>
      <c r="AE164" s="10"/>
      <c r="AF164" s="10"/>
      <c r="AG164" s="10"/>
      <c r="AH164" s="10"/>
      <c r="AI164" s="10"/>
      <c r="AJ164" s="10"/>
      <c r="AK164" s="10"/>
      <c r="AL164" s="10"/>
      <c r="AM164" s="10"/>
      <c r="AN164" s="1"/>
      <c r="AO164" s="1"/>
    </row>
    <row r="165" spans="1:41" x14ac:dyDescent="0.2">
      <c r="A165" s="1"/>
      <c r="B165" s="88"/>
      <c r="C165" s="43" t="s">
        <v>5</v>
      </c>
      <c r="D165" s="70">
        <v>5593075</v>
      </c>
      <c r="E165" s="34">
        <v>8290948</v>
      </c>
      <c r="F165" s="34">
        <v>6252534</v>
      </c>
      <c r="G165" s="34">
        <v>5121300</v>
      </c>
      <c r="H165" s="34"/>
      <c r="I165" s="34">
        <v>5018</v>
      </c>
      <c r="J165" s="34">
        <v>139076</v>
      </c>
      <c r="K165" s="34">
        <v>258571</v>
      </c>
      <c r="L165" s="34">
        <v>156</v>
      </c>
      <c r="M165" s="34"/>
      <c r="N165" s="34"/>
      <c r="O165" s="34"/>
      <c r="P165" s="34">
        <v>23084</v>
      </c>
      <c r="Q165" s="71">
        <v>17029</v>
      </c>
      <c r="R165" s="124">
        <f t="shared" si="14"/>
        <v>25700791</v>
      </c>
      <c r="S165" s="7"/>
      <c r="T165" s="10"/>
      <c r="U165" s="10"/>
      <c r="V165" s="10"/>
      <c r="W165" s="10"/>
      <c r="X165" s="10"/>
      <c r="Y165" s="10"/>
      <c r="Z165" s="10"/>
      <c r="AA165" s="10"/>
      <c r="AB165" s="10"/>
      <c r="AC165" s="10"/>
      <c r="AD165" s="10"/>
      <c r="AE165" s="10"/>
      <c r="AF165" s="10"/>
      <c r="AG165" s="10"/>
      <c r="AH165" s="10"/>
      <c r="AI165" s="10"/>
      <c r="AJ165" s="10"/>
      <c r="AK165" s="10"/>
      <c r="AL165" s="10"/>
      <c r="AM165" s="10"/>
      <c r="AN165" s="1"/>
      <c r="AO165" s="1"/>
    </row>
    <row r="166" spans="1:41" x14ac:dyDescent="0.2">
      <c r="A166" s="1"/>
      <c r="B166" s="88"/>
      <c r="C166" s="43" t="s">
        <v>6</v>
      </c>
      <c r="D166" s="70">
        <v>5649683</v>
      </c>
      <c r="E166" s="34">
        <v>8296955</v>
      </c>
      <c r="F166" s="34">
        <v>6293894</v>
      </c>
      <c r="G166" s="34">
        <v>5159941</v>
      </c>
      <c r="H166" s="34"/>
      <c r="I166" s="34">
        <v>4945</v>
      </c>
      <c r="J166" s="34">
        <v>136308</v>
      </c>
      <c r="K166" s="34">
        <v>254031</v>
      </c>
      <c r="L166" s="34">
        <v>173</v>
      </c>
      <c r="M166" s="34"/>
      <c r="N166" s="34"/>
      <c r="O166" s="34"/>
      <c r="P166" s="34">
        <v>22606</v>
      </c>
      <c r="Q166" s="71">
        <v>21322</v>
      </c>
      <c r="R166" s="124">
        <f t="shared" si="14"/>
        <v>25839858</v>
      </c>
      <c r="S166" s="7"/>
      <c r="T166" s="10"/>
      <c r="U166" s="10"/>
      <c r="V166" s="10"/>
      <c r="W166" s="10"/>
      <c r="X166" s="10"/>
      <c r="Y166" s="10"/>
      <c r="Z166" s="10"/>
      <c r="AA166" s="10"/>
      <c r="AB166" s="10"/>
      <c r="AC166" s="10"/>
      <c r="AD166" s="10"/>
      <c r="AE166" s="10"/>
      <c r="AF166" s="10"/>
      <c r="AG166" s="10"/>
      <c r="AH166" s="10"/>
      <c r="AI166" s="10"/>
      <c r="AJ166" s="10"/>
      <c r="AK166" s="10"/>
      <c r="AL166" s="10"/>
      <c r="AM166" s="10"/>
      <c r="AN166" s="1"/>
      <c r="AO166" s="1"/>
    </row>
    <row r="167" spans="1:41" x14ac:dyDescent="0.2">
      <c r="A167" s="1"/>
      <c r="B167" s="50"/>
      <c r="C167" s="43" t="s">
        <v>7</v>
      </c>
      <c r="D167" s="70">
        <v>5636115</v>
      </c>
      <c r="E167" s="34">
        <v>8390515</v>
      </c>
      <c r="F167" s="34">
        <v>6332612</v>
      </c>
      <c r="G167" s="34">
        <v>5222136</v>
      </c>
      <c r="H167" s="34"/>
      <c r="I167" s="34">
        <v>4955</v>
      </c>
      <c r="J167" s="34">
        <v>131829</v>
      </c>
      <c r="K167" s="34">
        <v>259813</v>
      </c>
      <c r="L167" s="34">
        <v>144</v>
      </c>
      <c r="M167" s="34"/>
      <c r="N167" s="34"/>
      <c r="O167" s="34"/>
      <c r="P167" s="34">
        <v>30549</v>
      </c>
      <c r="Q167" s="71">
        <v>19427</v>
      </c>
      <c r="R167" s="124">
        <f t="shared" si="14"/>
        <v>26028095</v>
      </c>
      <c r="S167" s="7"/>
      <c r="T167" s="10"/>
      <c r="U167" s="10"/>
      <c r="V167" s="10"/>
      <c r="W167" s="10"/>
      <c r="X167" s="10"/>
      <c r="Y167" s="10"/>
      <c r="Z167" s="10"/>
      <c r="AA167" s="10"/>
      <c r="AB167" s="10"/>
      <c r="AC167" s="10"/>
      <c r="AD167" s="10"/>
      <c r="AE167" s="10"/>
      <c r="AF167" s="10"/>
      <c r="AG167" s="10"/>
      <c r="AH167" s="10"/>
      <c r="AI167" s="10"/>
      <c r="AJ167" s="10"/>
      <c r="AK167" s="10"/>
      <c r="AL167" s="10"/>
      <c r="AM167" s="10"/>
      <c r="AN167" s="1"/>
      <c r="AO167" s="1"/>
    </row>
    <row r="168" spans="1:41" ht="13.5" thickBot="1" x14ac:dyDescent="0.25">
      <c r="A168" s="1"/>
      <c r="B168" s="103"/>
      <c r="C168" s="45" t="s">
        <v>8</v>
      </c>
      <c r="D168" s="72">
        <v>5661654</v>
      </c>
      <c r="E168" s="73">
        <v>8424644</v>
      </c>
      <c r="F168" s="73">
        <v>6320067</v>
      </c>
      <c r="G168" s="73">
        <v>5231720</v>
      </c>
      <c r="H168" s="73"/>
      <c r="I168" s="73">
        <v>4887</v>
      </c>
      <c r="J168" s="73">
        <v>127290</v>
      </c>
      <c r="K168" s="73">
        <v>253740</v>
      </c>
      <c r="L168" s="73"/>
      <c r="M168" s="73"/>
      <c r="N168" s="73"/>
      <c r="O168" s="73"/>
      <c r="P168" s="73">
        <v>30441</v>
      </c>
      <c r="Q168" s="74">
        <v>19427</v>
      </c>
      <c r="R168" s="126">
        <f t="shared" si="14"/>
        <v>26073870</v>
      </c>
      <c r="S168" s="7"/>
      <c r="T168" s="10"/>
      <c r="U168" s="10"/>
      <c r="V168" s="10"/>
      <c r="W168" s="10"/>
      <c r="X168" s="10"/>
      <c r="Y168" s="10"/>
      <c r="Z168" s="10"/>
      <c r="AA168" s="10"/>
      <c r="AB168" s="10"/>
      <c r="AC168" s="10"/>
      <c r="AD168" s="10"/>
      <c r="AE168" s="10"/>
      <c r="AF168" s="10"/>
      <c r="AG168" s="10"/>
      <c r="AH168" s="10"/>
      <c r="AI168" s="10"/>
      <c r="AJ168" s="10"/>
      <c r="AK168" s="10"/>
      <c r="AL168" s="10"/>
      <c r="AM168" s="10"/>
      <c r="AN168" s="1"/>
      <c r="AO168" s="1"/>
    </row>
    <row r="169" spans="1:41" ht="13.5" thickBot="1" x14ac:dyDescent="0.25">
      <c r="A169" s="1"/>
      <c r="B169" s="108"/>
      <c r="C169" s="106"/>
      <c r="D169" s="34"/>
      <c r="E169" s="34"/>
      <c r="F169" s="34"/>
      <c r="G169" s="34"/>
      <c r="H169" s="34"/>
      <c r="I169" s="34"/>
      <c r="J169" s="34"/>
      <c r="K169" s="34"/>
      <c r="L169" s="34"/>
      <c r="M169" s="34"/>
      <c r="N169" s="34"/>
      <c r="O169" s="34"/>
      <c r="P169" s="34"/>
      <c r="Q169" s="34"/>
      <c r="R169" s="7"/>
      <c r="S169" s="10"/>
      <c r="T169" s="10"/>
      <c r="U169" s="10"/>
      <c r="V169" s="10"/>
      <c r="W169" s="10"/>
      <c r="X169" s="10"/>
      <c r="Y169" s="10"/>
      <c r="Z169" s="10"/>
      <c r="AA169" s="10"/>
      <c r="AB169" s="10"/>
      <c r="AC169" s="10"/>
      <c r="AD169" s="10"/>
      <c r="AE169" s="10"/>
      <c r="AF169" s="10"/>
      <c r="AG169" s="10"/>
      <c r="AH169" s="10"/>
      <c r="AI169" s="10"/>
      <c r="AJ169" s="10"/>
      <c r="AK169" s="10"/>
      <c r="AL169" s="10"/>
      <c r="AM169" s="10"/>
      <c r="AN169" s="1"/>
      <c r="AO169" s="1"/>
    </row>
    <row r="170" spans="1:41" ht="13.5" thickBot="1" x14ac:dyDescent="0.25">
      <c r="A170" s="1"/>
      <c r="B170" s="210" t="s">
        <v>75</v>
      </c>
      <c r="C170" s="188"/>
      <c r="D170" s="189">
        <f>+D168/D159-1</f>
        <v>8.77997588326207E-2</v>
      </c>
      <c r="E170" s="189">
        <f>+E168/E159-1</f>
        <v>5.3952909520855963E-2</v>
      </c>
      <c r="F170" s="189">
        <f>+F168/F159-1</f>
        <v>1.7489525764751157E-2</v>
      </c>
      <c r="G170" s="189">
        <f>+G168/G159-1</f>
        <v>5.1951310752762492E-3</v>
      </c>
      <c r="H170" s="189"/>
      <c r="I170" s="189">
        <f>+I168/I159-1</f>
        <v>-0.13870285512865699</v>
      </c>
      <c r="J170" s="189">
        <f>+J168/J159-1</f>
        <v>-0.16281914683714138</v>
      </c>
      <c r="K170" s="189">
        <f>+K168/K159-1</f>
        <v>-6.7176936396422193E-2</v>
      </c>
      <c r="L170" s="189">
        <f>+L168/L159-1</f>
        <v>-1</v>
      </c>
      <c r="M170" s="189"/>
      <c r="N170" s="189"/>
      <c r="O170" s="189"/>
      <c r="P170" s="189">
        <f>+P168/P159-1</f>
        <v>0.50229482307654338</v>
      </c>
      <c r="Q170" s="189">
        <f>+Q168/Q159-1</f>
        <v>4.0147134744450179</v>
      </c>
      <c r="R170" s="191">
        <f>+R168/R159-1</f>
        <v>4.0115326762551362E-2</v>
      </c>
      <c r="S170" s="10"/>
      <c r="T170" s="10"/>
      <c r="U170" s="10"/>
      <c r="V170" s="10"/>
      <c r="W170" s="10"/>
      <c r="X170" s="10"/>
      <c r="Y170" s="10"/>
      <c r="Z170" s="10"/>
      <c r="AA170" s="10"/>
      <c r="AB170" s="10"/>
      <c r="AC170" s="10"/>
      <c r="AD170" s="10"/>
      <c r="AE170" s="10"/>
      <c r="AF170" s="10"/>
      <c r="AG170" s="10"/>
      <c r="AH170" s="10"/>
      <c r="AI170" s="10"/>
      <c r="AJ170" s="10"/>
      <c r="AK170" s="10"/>
      <c r="AL170" s="10"/>
      <c r="AM170" s="10"/>
      <c r="AN170" s="1"/>
      <c r="AO170" s="1"/>
    </row>
    <row r="171" spans="1:41" ht="13.5" thickBot="1" x14ac:dyDescent="0.25">
      <c r="A171" s="1"/>
      <c r="B171" s="210" t="s">
        <v>76</v>
      </c>
      <c r="C171" s="188"/>
      <c r="D171" s="189">
        <f>+D168/D156-1</f>
        <v>6.6080104754137947E-2</v>
      </c>
      <c r="E171" s="189">
        <f>+E168/E156-1</f>
        <v>8.5861155216910179E-2</v>
      </c>
      <c r="F171" s="189">
        <f>+F168/F156-1</f>
        <v>5.0253080058846766E-2</v>
      </c>
      <c r="G171" s="189">
        <f>+G168/G156-1</f>
        <v>3.2671022592466681E-2</v>
      </c>
      <c r="H171" s="189"/>
      <c r="I171" s="189">
        <f>+I168/I156-1</f>
        <v>-0.18113270777479895</v>
      </c>
      <c r="J171" s="189">
        <f>+J168/J156-1</f>
        <v>-0.1922659576493283</v>
      </c>
      <c r="K171" s="189">
        <f>+K168/K156-1</f>
        <v>-9.8982653622853856E-2</v>
      </c>
      <c r="L171" s="189">
        <f>+L168/L156-1</f>
        <v>-1</v>
      </c>
      <c r="M171" s="189"/>
      <c r="N171" s="189"/>
      <c r="O171" s="189"/>
      <c r="P171" s="189">
        <f>+P168/P156-1</f>
        <v>0.49638696357469403</v>
      </c>
      <c r="Q171" s="189" t="e">
        <f>+Q168/Q156-1</f>
        <v>#DIV/0!</v>
      </c>
      <c r="R171" s="191">
        <f>+R168/R156-1</f>
        <v>5.9103114645498334E-2</v>
      </c>
      <c r="S171" s="10"/>
      <c r="T171" s="10"/>
      <c r="U171" s="10"/>
      <c r="V171" s="10"/>
      <c r="W171" s="10"/>
      <c r="X171" s="10"/>
      <c r="Y171" s="10"/>
      <c r="Z171" s="10"/>
      <c r="AA171" s="10"/>
      <c r="AB171" s="10"/>
      <c r="AC171" s="10"/>
      <c r="AD171" s="10"/>
      <c r="AE171" s="10"/>
      <c r="AF171" s="10"/>
      <c r="AG171" s="10"/>
      <c r="AH171" s="10"/>
      <c r="AI171" s="10"/>
      <c r="AJ171" s="10"/>
      <c r="AK171" s="10"/>
      <c r="AL171" s="10"/>
      <c r="AM171" s="10"/>
      <c r="AN171" s="1"/>
      <c r="AO171" s="1"/>
    </row>
    <row r="172" spans="1:41" x14ac:dyDescent="0.2">
      <c r="A172" s="1"/>
      <c r="B172" s="108"/>
      <c r="C172" s="106"/>
      <c r="D172" s="34"/>
      <c r="E172" s="34"/>
      <c r="F172" s="34"/>
      <c r="G172" s="34"/>
      <c r="H172" s="34"/>
      <c r="I172" s="34"/>
      <c r="J172" s="34"/>
      <c r="K172" s="34"/>
      <c r="L172" s="34"/>
      <c r="M172" s="34"/>
      <c r="N172" s="34"/>
      <c r="O172" s="34"/>
      <c r="P172" s="34"/>
      <c r="Q172" s="34"/>
      <c r="R172" s="7"/>
      <c r="S172" s="10"/>
      <c r="T172" s="10"/>
      <c r="U172" s="10"/>
      <c r="V172" s="10"/>
      <c r="W172" s="10"/>
      <c r="X172" s="10"/>
      <c r="Y172" s="10"/>
      <c r="Z172" s="10"/>
      <c r="AA172" s="10"/>
      <c r="AB172" s="10"/>
      <c r="AC172" s="10"/>
      <c r="AD172" s="10"/>
      <c r="AE172" s="10"/>
      <c r="AF172" s="10"/>
      <c r="AG172" s="10"/>
      <c r="AH172" s="10"/>
      <c r="AI172" s="10"/>
      <c r="AJ172" s="10"/>
      <c r="AK172" s="10"/>
      <c r="AL172" s="10"/>
      <c r="AM172" s="10"/>
      <c r="AN172" s="1"/>
      <c r="AO172" s="1"/>
    </row>
    <row r="173" spans="1:41" x14ac:dyDescent="0.2">
      <c r="A173" s="1"/>
      <c r="B173" s="61" t="s">
        <v>27</v>
      </c>
      <c r="C173" s="27"/>
      <c r="D173" s="27"/>
      <c r="E173" s="27"/>
      <c r="F173" s="27"/>
      <c r="G173" s="10"/>
      <c r="H173" s="10"/>
      <c r="I173" s="10"/>
      <c r="J173" s="10"/>
      <c r="K173" s="134"/>
      <c r="L173" s="135"/>
      <c r="M173" s="10"/>
      <c r="N173" s="10"/>
      <c r="O173" s="10"/>
      <c r="P173" s="10"/>
      <c r="Q173" s="10"/>
      <c r="R173" s="7"/>
      <c r="S173" s="10"/>
      <c r="T173" s="10"/>
      <c r="U173" s="1"/>
      <c r="V173" s="1"/>
      <c r="W173" s="1"/>
      <c r="X173" s="1"/>
      <c r="Y173" s="1"/>
      <c r="Z173" s="1"/>
      <c r="AA173" s="1"/>
      <c r="AB173" s="1"/>
      <c r="AC173" s="1"/>
      <c r="AD173" s="1"/>
      <c r="AE173" s="1"/>
      <c r="AF173" s="1"/>
      <c r="AG173" s="1"/>
      <c r="AH173" s="1"/>
      <c r="AI173" s="1"/>
      <c r="AJ173" s="1"/>
      <c r="AK173" s="1"/>
      <c r="AL173" s="1"/>
      <c r="AM173" s="4"/>
      <c r="AN173" s="1"/>
      <c r="AO173" s="1"/>
    </row>
    <row r="174" spans="1:41" x14ac:dyDescent="0.2">
      <c r="A174" s="1"/>
      <c r="B174" s="10"/>
      <c r="C174" s="10"/>
      <c r="D174" s="38"/>
      <c r="E174" s="38"/>
      <c r="F174" s="10"/>
      <c r="G174" s="10"/>
      <c r="H174" s="10"/>
      <c r="I174" s="10"/>
      <c r="J174" s="10"/>
      <c r="K174" s="10"/>
      <c r="L174" s="135"/>
      <c r="M174" s="10"/>
      <c r="N174" s="10"/>
      <c r="O174" s="10"/>
      <c r="P174" s="10"/>
      <c r="Q174" s="10"/>
      <c r="R174" s="10"/>
      <c r="S174" s="10"/>
      <c r="T174" s="10"/>
      <c r="U174" s="1"/>
      <c r="V174" s="1"/>
      <c r="W174" s="1"/>
      <c r="X174" s="1"/>
      <c r="Y174" s="1"/>
      <c r="Z174" s="1"/>
      <c r="AA174" s="1"/>
      <c r="AB174" s="1"/>
      <c r="AC174" s="1"/>
      <c r="AD174" s="1"/>
      <c r="AE174" s="1"/>
      <c r="AF174" s="1"/>
      <c r="AG174" s="1"/>
      <c r="AH174" s="1"/>
      <c r="AI174" s="1"/>
      <c r="AJ174" s="1"/>
      <c r="AK174" s="1"/>
      <c r="AL174" s="1"/>
      <c r="AM174" s="1"/>
      <c r="AN174" s="1"/>
      <c r="AO174" s="1"/>
    </row>
    <row r="175" spans="1:41" x14ac:dyDescent="0.2">
      <c r="A175" s="1"/>
      <c r="B175" s="10"/>
      <c r="C175" s="10"/>
      <c r="D175" s="38"/>
      <c r="E175" s="38"/>
      <c r="F175" s="10"/>
      <c r="G175" s="10"/>
      <c r="H175" s="10"/>
      <c r="I175" s="10"/>
      <c r="J175" s="10"/>
      <c r="K175" s="10"/>
      <c r="L175" s="135"/>
      <c r="M175" s="10"/>
      <c r="N175" s="10"/>
      <c r="O175" s="10"/>
      <c r="P175" s="10"/>
      <c r="Q175" s="10"/>
      <c r="R175" s="10"/>
      <c r="S175" s="11"/>
      <c r="T175" s="12"/>
      <c r="U175" s="8"/>
      <c r="V175" s="8"/>
      <c r="W175" s="1"/>
      <c r="X175" s="1"/>
      <c r="Y175" s="1"/>
      <c r="Z175" s="1"/>
      <c r="AA175" s="1"/>
      <c r="AB175" s="1"/>
      <c r="AC175" s="1"/>
      <c r="AD175" s="1"/>
      <c r="AE175" s="1"/>
      <c r="AF175" s="1"/>
      <c r="AG175" s="1"/>
      <c r="AH175" s="1"/>
      <c r="AI175" s="1"/>
      <c r="AJ175" s="1"/>
      <c r="AK175" s="1"/>
      <c r="AL175" s="1"/>
      <c r="AM175" s="1"/>
      <c r="AN175" s="1"/>
      <c r="AO175" s="1"/>
    </row>
    <row r="176" spans="1:41" x14ac:dyDescent="0.2">
      <c r="A176" s="1"/>
      <c r="B176" s="10"/>
      <c r="C176" s="10"/>
      <c r="D176" s="38"/>
      <c r="E176" s="38"/>
      <c r="F176" s="10"/>
      <c r="G176" s="10"/>
      <c r="H176" s="10"/>
      <c r="I176" s="10"/>
      <c r="J176" s="10"/>
      <c r="K176" s="10"/>
      <c r="L176" s="10"/>
      <c r="M176" s="10"/>
      <c r="N176" s="10"/>
      <c r="O176" s="10"/>
      <c r="P176" s="10"/>
      <c r="Q176" s="10"/>
      <c r="R176" s="10"/>
      <c r="S176" s="11"/>
      <c r="T176" s="12"/>
      <c r="U176" s="8"/>
      <c r="V176" s="8"/>
      <c r="W176" s="1"/>
      <c r="X176" s="1"/>
      <c r="Y176" s="1"/>
      <c r="Z176" s="1"/>
      <c r="AA176" s="1"/>
      <c r="AB176" s="1"/>
      <c r="AC176" s="1"/>
      <c r="AD176" s="1"/>
      <c r="AE176" s="1"/>
      <c r="AF176" s="1"/>
      <c r="AG176" s="1"/>
      <c r="AH176" s="1"/>
      <c r="AI176" s="1"/>
      <c r="AJ176" s="1"/>
      <c r="AK176" s="1"/>
      <c r="AL176" s="1"/>
      <c r="AM176" s="1"/>
      <c r="AN176" s="1"/>
      <c r="AO176" s="1"/>
    </row>
    <row r="177" spans="1:41" x14ac:dyDescent="0.2">
      <c r="A177" s="1"/>
      <c r="B177" s="10"/>
      <c r="C177" s="10"/>
      <c r="D177" s="38"/>
      <c r="E177" s="38"/>
      <c r="F177" s="10"/>
      <c r="G177" s="10"/>
      <c r="H177" s="10"/>
      <c r="I177" s="10"/>
      <c r="J177" s="10"/>
      <c r="K177" s="10"/>
      <c r="L177" s="10"/>
      <c r="M177" s="10"/>
      <c r="N177" s="10"/>
      <c r="O177" s="10"/>
      <c r="P177" s="10"/>
      <c r="Q177" s="10"/>
      <c r="R177" s="10"/>
      <c r="S177" s="11"/>
      <c r="T177" s="12"/>
      <c r="U177" s="8"/>
      <c r="V177" s="8"/>
      <c r="W177" s="1"/>
      <c r="X177" s="1"/>
      <c r="Y177" s="1"/>
      <c r="Z177" s="1"/>
      <c r="AA177" s="1"/>
      <c r="AB177" s="1"/>
      <c r="AC177" s="1"/>
      <c r="AD177" s="1"/>
      <c r="AE177" s="1"/>
      <c r="AF177" s="1"/>
      <c r="AG177" s="1"/>
      <c r="AH177" s="1"/>
      <c r="AI177" s="1"/>
      <c r="AJ177" s="1"/>
      <c r="AK177" s="1"/>
      <c r="AL177" s="1"/>
      <c r="AM177" s="1"/>
      <c r="AN177" s="1"/>
      <c r="AO177" s="1"/>
    </row>
    <row r="178" spans="1:41" x14ac:dyDescent="0.2">
      <c r="A178" s="1"/>
      <c r="B178" s="10"/>
      <c r="C178" s="10"/>
      <c r="D178" s="38"/>
      <c r="E178" s="38"/>
      <c r="F178" s="10"/>
      <c r="G178" s="10"/>
      <c r="H178" s="10"/>
      <c r="I178" s="10"/>
      <c r="J178" s="10"/>
      <c r="K178" s="10"/>
      <c r="L178" s="10"/>
      <c r="M178" s="10"/>
      <c r="N178" s="10"/>
      <c r="O178" s="10"/>
      <c r="P178" s="10"/>
      <c r="Q178" s="10"/>
      <c r="R178" s="10"/>
      <c r="S178" s="11"/>
      <c r="T178" s="12"/>
      <c r="U178" s="8"/>
      <c r="V178" s="8"/>
      <c r="W178" s="1"/>
      <c r="X178" s="1"/>
      <c r="Y178" s="1"/>
      <c r="Z178" s="1"/>
      <c r="AA178" s="1"/>
      <c r="AB178" s="1"/>
      <c r="AC178" s="1"/>
      <c r="AD178" s="1"/>
      <c r="AE178" s="1"/>
      <c r="AF178" s="1"/>
      <c r="AG178" s="1"/>
      <c r="AH178" s="1"/>
      <c r="AI178" s="1"/>
      <c r="AJ178" s="1"/>
      <c r="AK178" s="1"/>
      <c r="AL178" s="1"/>
      <c r="AM178" s="1"/>
      <c r="AN178" s="1"/>
      <c r="AO178" s="1"/>
    </row>
    <row r="179" spans="1:41" x14ac:dyDescent="0.2">
      <c r="A179" s="1"/>
      <c r="B179" s="10"/>
      <c r="C179" s="10"/>
      <c r="D179" s="38"/>
      <c r="E179" s="38"/>
      <c r="F179" s="10"/>
      <c r="G179" s="10"/>
      <c r="H179" s="10"/>
      <c r="I179" s="10"/>
      <c r="J179" s="10"/>
      <c r="K179" s="10"/>
      <c r="L179" s="10"/>
      <c r="M179" s="10"/>
      <c r="N179" s="10"/>
      <c r="O179" s="10"/>
      <c r="P179" s="10"/>
      <c r="Q179" s="10"/>
      <c r="R179" s="10"/>
      <c r="S179" s="11"/>
      <c r="T179" s="12"/>
      <c r="U179" s="8"/>
      <c r="V179" s="8"/>
      <c r="W179" s="1"/>
      <c r="X179" s="1"/>
      <c r="Y179" s="1"/>
      <c r="Z179" s="1"/>
      <c r="AA179" s="1"/>
      <c r="AB179" s="1"/>
      <c r="AC179" s="1"/>
      <c r="AD179" s="1"/>
      <c r="AE179" s="1"/>
      <c r="AF179" s="1"/>
      <c r="AG179" s="1"/>
      <c r="AH179" s="1"/>
      <c r="AI179" s="1"/>
      <c r="AJ179" s="1"/>
      <c r="AK179" s="1"/>
      <c r="AL179" s="1"/>
      <c r="AM179" s="1"/>
      <c r="AN179" s="1"/>
      <c r="AO179" s="1"/>
    </row>
    <row r="180" spans="1:41" x14ac:dyDescent="0.2">
      <c r="A180" s="1"/>
      <c r="B180" s="10"/>
      <c r="C180" s="10"/>
      <c r="D180" s="38"/>
      <c r="E180" s="38"/>
      <c r="F180" s="10"/>
      <c r="G180" s="10"/>
      <c r="H180" s="10"/>
      <c r="I180" s="10"/>
      <c r="J180" s="10"/>
      <c r="K180" s="10"/>
      <c r="L180" s="10"/>
      <c r="M180" s="10"/>
      <c r="N180" s="10"/>
      <c r="O180" s="10"/>
      <c r="P180" s="10"/>
      <c r="Q180" s="10"/>
      <c r="R180" s="10"/>
      <c r="S180" s="11"/>
      <c r="T180" s="12"/>
      <c r="U180" s="8"/>
      <c r="V180" s="8"/>
      <c r="W180" s="1"/>
      <c r="X180" s="1"/>
      <c r="Y180" s="1"/>
      <c r="Z180" s="1"/>
      <c r="AA180" s="1"/>
      <c r="AB180" s="1"/>
      <c r="AC180" s="1"/>
      <c r="AD180" s="1"/>
      <c r="AE180" s="1"/>
      <c r="AF180" s="1"/>
      <c r="AG180" s="1"/>
      <c r="AH180" s="1"/>
      <c r="AI180" s="1"/>
      <c r="AJ180" s="1"/>
      <c r="AK180" s="1"/>
      <c r="AL180" s="1"/>
      <c r="AM180" s="1"/>
      <c r="AN180" s="1"/>
      <c r="AO180" s="1"/>
    </row>
    <row r="181" spans="1:41" x14ac:dyDescent="0.2">
      <c r="A181" s="1"/>
      <c r="B181" s="10"/>
      <c r="C181" s="10"/>
      <c r="D181" s="38"/>
      <c r="E181" s="38"/>
      <c r="F181" s="10"/>
      <c r="G181" s="10"/>
      <c r="H181" s="10"/>
      <c r="I181" s="10"/>
      <c r="J181" s="10"/>
      <c r="K181" s="10"/>
      <c r="L181" s="10"/>
      <c r="M181" s="10"/>
      <c r="N181" s="10"/>
      <c r="O181" s="10"/>
      <c r="P181" s="10"/>
      <c r="Q181" s="10"/>
      <c r="R181" s="10"/>
      <c r="S181" s="11"/>
      <c r="T181" s="12"/>
      <c r="U181" s="8"/>
      <c r="V181" s="8"/>
      <c r="W181" s="1"/>
      <c r="X181" s="1"/>
      <c r="Y181" s="1"/>
      <c r="Z181" s="1"/>
      <c r="AA181" s="1"/>
      <c r="AB181" s="1"/>
      <c r="AC181" s="1"/>
      <c r="AD181" s="1"/>
      <c r="AE181" s="1"/>
      <c r="AF181" s="1"/>
      <c r="AG181" s="1"/>
      <c r="AH181" s="1"/>
      <c r="AI181" s="1"/>
      <c r="AJ181" s="1"/>
      <c r="AK181" s="1"/>
      <c r="AL181" s="1"/>
      <c r="AM181" s="1"/>
      <c r="AN181" s="1"/>
      <c r="AO181" s="1"/>
    </row>
    <row r="182" spans="1:41" x14ac:dyDescent="0.2">
      <c r="A182" s="1"/>
      <c r="B182" s="10"/>
      <c r="C182" s="10"/>
      <c r="D182" s="38"/>
      <c r="E182" s="38"/>
      <c r="F182" s="10"/>
      <c r="G182" s="10"/>
      <c r="H182" s="10"/>
      <c r="I182" s="10"/>
      <c r="J182" s="10"/>
      <c r="K182" s="10"/>
      <c r="L182" s="10"/>
      <c r="M182" s="10"/>
      <c r="N182" s="10"/>
      <c r="O182" s="10"/>
      <c r="P182" s="10"/>
      <c r="Q182" s="10"/>
      <c r="R182" s="10"/>
      <c r="S182" s="11"/>
      <c r="T182" s="12"/>
      <c r="U182" s="8"/>
      <c r="V182" s="8"/>
      <c r="W182" s="1"/>
      <c r="X182" s="1"/>
      <c r="Y182" s="1"/>
      <c r="Z182" s="1"/>
      <c r="AA182" s="1"/>
      <c r="AB182" s="1"/>
      <c r="AC182" s="1"/>
      <c r="AD182" s="1"/>
      <c r="AE182" s="1"/>
      <c r="AF182" s="1"/>
      <c r="AG182" s="1"/>
      <c r="AH182" s="1"/>
      <c r="AI182" s="1"/>
      <c r="AJ182" s="1"/>
      <c r="AK182" s="1"/>
      <c r="AL182" s="1"/>
      <c r="AM182" s="1"/>
      <c r="AN182" s="1"/>
      <c r="AO182" s="1"/>
    </row>
    <row r="183" spans="1:41" x14ac:dyDescent="0.2">
      <c r="A183" s="1"/>
      <c r="B183" s="10"/>
      <c r="C183" s="10"/>
      <c r="D183" s="38"/>
      <c r="E183" s="38"/>
      <c r="F183" s="10"/>
      <c r="G183" s="10"/>
      <c r="H183" s="10"/>
      <c r="I183" s="10"/>
      <c r="J183" s="10"/>
      <c r="K183" s="10"/>
      <c r="L183" s="10"/>
      <c r="M183" s="10"/>
      <c r="N183" s="10"/>
      <c r="O183" s="10"/>
      <c r="P183" s="10"/>
      <c r="Q183" s="10"/>
      <c r="R183" s="10"/>
      <c r="S183" s="11"/>
      <c r="T183" s="12"/>
      <c r="U183" s="8"/>
      <c r="V183" s="8"/>
      <c r="W183" s="1"/>
      <c r="X183" s="1"/>
      <c r="Y183" s="1"/>
      <c r="Z183" s="1"/>
      <c r="AA183" s="1"/>
      <c r="AB183" s="1"/>
      <c r="AC183" s="1"/>
      <c r="AD183" s="1"/>
      <c r="AE183" s="1"/>
      <c r="AF183" s="1"/>
      <c r="AG183" s="1"/>
      <c r="AH183" s="1"/>
      <c r="AI183" s="1"/>
      <c r="AJ183" s="1"/>
      <c r="AK183" s="1"/>
      <c r="AL183" s="1"/>
      <c r="AM183" s="1"/>
      <c r="AN183" s="1"/>
      <c r="AO183" s="1"/>
    </row>
    <row r="184" spans="1:41" x14ac:dyDescent="0.2">
      <c r="A184" s="1"/>
      <c r="B184" s="10"/>
      <c r="C184" s="10"/>
      <c r="D184" s="38"/>
      <c r="E184" s="38"/>
      <c r="F184" s="10"/>
      <c r="G184" s="10"/>
      <c r="H184" s="10"/>
      <c r="I184" s="10"/>
      <c r="J184" s="10"/>
      <c r="K184" s="10"/>
      <c r="L184" s="10"/>
      <c r="M184" s="10"/>
      <c r="N184" s="10"/>
      <c r="O184" s="10"/>
      <c r="P184" s="10"/>
      <c r="Q184" s="10"/>
      <c r="R184" s="10"/>
      <c r="S184" s="11"/>
      <c r="T184" s="12"/>
      <c r="U184" s="8"/>
      <c r="V184" s="8"/>
      <c r="W184" s="1"/>
      <c r="X184" s="1"/>
      <c r="Y184" s="1"/>
      <c r="Z184" s="1"/>
      <c r="AA184" s="1"/>
      <c r="AB184" s="1"/>
      <c r="AC184" s="1"/>
      <c r="AD184" s="1"/>
      <c r="AE184" s="1"/>
      <c r="AF184" s="1"/>
      <c r="AG184" s="1"/>
      <c r="AH184" s="1"/>
      <c r="AI184" s="1"/>
      <c r="AJ184" s="1"/>
      <c r="AK184" s="1"/>
      <c r="AL184" s="1"/>
      <c r="AM184" s="1"/>
      <c r="AN184" s="1"/>
      <c r="AO184" s="1"/>
    </row>
    <row r="185" spans="1:41" x14ac:dyDescent="0.2">
      <c r="A185" s="1"/>
      <c r="B185" s="10"/>
      <c r="C185" s="10"/>
      <c r="D185" s="38"/>
      <c r="E185" s="38"/>
      <c r="F185" s="10"/>
      <c r="G185" s="10"/>
      <c r="H185" s="10"/>
      <c r="I185" s="10"/>
      <c r="J185" s="10"/>
      <c r="K185" s="10"/>
      <c r="L185" s="10"/>
      <c r="M185" s="10"/>
      <c r="N185" s="10"/>
      <c r="O185" s="10"/>
      <c r="P185" s="10"/>
      <c r="Q185" s="10"/>
      <c r="R185" s="10"/>
      <c r="S185" s="11"/>
      <c r="T185" s="12"/>
      <c r="U185" s="8"/>
      <c r="V185" s="8"/>
      <c r="W185" s="1"/>
      <c r="X185" s="1"/>
      <c r="Y185" s="1"/>
      <c r="Z185" s="1"/>
      <c r="AA185" s="1"/>
      <c r="AB185" s="1"/>
      <c r="AC185" s="1"/>
      <c r="AD185" s="1"/>
      <c r="AE185" s="1"/>
      <c r="AF185" s="1"/>
      <c r="AG185" s="1"/>
      <c r="AH185" s="1"/>
      <c r="AI185" s="1"/>
      <c r="AJ185" s="1"/>
      <c r="AK185" s="1"/>
      <c r="AL185" s="1"/>
      <c r="AM185" s="1"/>
      <c r="AN185" s="1"/>
      <c r="AO185" s="1"/>
    </row>
    <row r="186" spans="1:41" x14ac:dyDescent="0.2">
      <c r="A186" s="1"/>
      <c r="B186" s="10"/>
      <c r="C186" s="10"/>
      <c r="D186" s="38"/>
      <c r="E186" s="38"/>
      <c r="F186" s="10"/>
      <c r="G186" s="10"/>
      <c r="H186" s="10"/>
      <c r="I186" s="10"/>
      <c r="J186" s="10"/>
      <c r="K186" s="10"/>
      <c r="L186" s="10"/>
      <c r="M186" s="10"/>
      <c r="N186" s="10"/>
      <c r="O186" s="10"/>
      <c r="P186" s="10"/>
      <c r="Q186" s="10"/>
      <c r="R186" s="10"/>
      <c r="S186" s="11"/>
      <c r="T186" s="12"/>
      <c r="U186" s="8"/>
      <c r="V186" s="8"/>
      <c r="W186" s="1"/>
      <c r="X186" s="1"/>
      <c r="Y186" s="1"/>
      <c r="Z186" s="1"/>
      <c r="AA186" s="1"/>
      <c r="AB186" s="1"/>
      <c r="AC186" s="1"/>
      <c r="AD186" s="1"/>
      <c r="AE186" s="1"/>
      <c r="AF186" s="1"/>
      <c r="AG186" s="1"/>
      <c r="AH186" s="1"/>
      <c r="AI186" s="1"/>
      <c r="AJ186" s="1"/>
      <c r="AK186" s="1"/>
      <c r="AL186" s="1"/>
      <c r="AM186" s="1"/>
      <c r="AN186" s="1"/>
      <c r="AO186" s="1"/>
    </row>
    <row r="187" spans="1:41" x14ac:dyDescent="0.2">
      <c r="A187" s="1"/>
      <c r="B187" s="10"/>
      <c r="C187" s="10"/>
      <c r="D187" s="38"/>
      <c r="E187" s="38"/>
      <c r="F187" s="10"/>
      <c r="G187" s="10"/>
      <c r="H187" s="10"/>
      <c r="I187" s="10"/>
      <c r="J187" s="10"/>
      <c r="K187" s="10"/>
      <c r="L187" s="10"/>
      <c r="M187" s="10"/>
      <c r="N187" s="10"/>
      <c r="O187" s="10"/>
      <c r="P187" s="10"/>
      <c r="Q187" s="10"/>
      <c r="R187" s="10"/>
      <c r="S187" s="11"/>
      <c r="T187" s="12"/>
      <c r="U187" s="8"/>
      <c r="V187" s="8"/>
      <c r="W187" s="1"/>
      <c r="X187" s="1"/>
      <c r="Y187" s="1"/>
      <c r="Z187" s="1"/>
      <c r="AA187" s="1"/>
      <c r="AB187" s="1"/>
      <c r="AC187" s="1"/>
      <c r="AD187" s="1"/>
      <c r="AE187" s="1"/>
      <c r="AF187" s="1"/>
      <c r="AG187" s="1"/>
      <c r="AH187" s="1"/>
      <c r="AI187" s="1"/>
      <c r="AJ187" s="1"/>
      <c r="AK187" s="1"/>
      <c r="AL187" s="1"/>
      <c r="AM187" s="1"/>
      <c r="AN187" s="1"/>
      <c r="AO187" s="1"/>
    </row>
    <row r="188" spans="1:41" x14ac:dyDescent="0.2">
      <c r="A188" s="1"/>
      <c r="B188" s="10"/>
      <c r="C188" s="10"/>
      <c r="D188" s="38"/>
      <c r="E188" s="38"/>
      <c r="F188" s="10"/>
      <c r="G188" s="10"/>
      <c r="H188" s="10"/>
      <c r="I188" s="10"/>
      <c r="J188" s="10"/>
      <c r="K188" s="10"/>
      <c r="L188" s="10"/>
      <c r="M188" s="10"/>
      <c r="N188" s="10"/>
      <c r="O188" s="10"/>
      <c r="P188" s="10"/>
      <c r="Q188" s="10"/>
      <c r="R188" s="10"/>
      <c r="S188" s="11"/>
      <c r="T188" s="12"/>
      <c r="U188" s="8"/>
      <c r="V188" s="8"/>
      <c r="W188" s="1"/>
      <c r="X188" s="1"/>
      <c r="Y188" s="1"/>
      <c r="Z188" s="1"/>
      <c r="AA188" s="1"/>
      <c r="AB188" s="1"/>
      <c r="AC188" s="1"/>
      <c r="AD188" s="1"/>
      <c r="AE188" s="1"/>
      <c r="AF188" s="1"/>
      <c r="AG188" s="1"/>
      <c r="AH188" s="1"/>
      <c r="AI188" s="1"/>
      <c r="AJ188" s="1"/>
      <c r="AK188" s="1"/>
      <c r="AL188" s="1"/>
      <c r="AM188" s="1"/>
      <c r="AN188" s="1"/>
      <c r="AO188" s="1"/>
    </row>
    <row r="189" spans="1:41" x14ac:dyDescent="0.2">
      <c r="A189" s="1"/>
      <c r="B189" s="10"/>
      <c r="C189" s="10"/>
      <c r="D189" s="38"/>
      <c r="E189" s="38"/>
      <c r="F189" s="10"/>
      <c r="G189" s="10"/>
      <c r="H189" s="10"/>
      <c r="I189" s="10"/>
      <c r="J189" s="10"/>
      <c r="K189" s="10"/>
      <c r="L189" s="10"/>
      <c r="M189" s="10"/>
      <c r="N189" s="10"/>
      <c r="O189" s="10"/>
      <c r="P189" s="10"/>
      <c r="Q189" s="10"/>
      <c r="R189" s="10"/>
      <c r="S189" s="11"/>
      <c r="T189" s="12"/>
      <c r="U189" s="8"/>
      <c r="V189" s="8"/>
      <c r="W189" s="1"/>
      <c r="X189" s="1"/>
      <c r="Y189" s="1"/>
      <c r="Z189" s="1"/>
      <c r="AA189" s="1"/>
      <c r="AB189" s="1"/>
      <c r="AC189" s="1"/>
      <c r="AD189" s="1"/>
      <c r="AE189" s="1"/>
      <c r="AF189" s="1"/>
      <c r="AG189" s="1"/>
      <c r="AH189" s="1"/>
      <c r="AI189" s="1"/>
      <c r="AJ189" s="1"/>
      <c r="AK189" s="1"/>
      <c r="AL189" s="1"/>
      <c r="AM189" s="1"/>
      <c r="AN189" s="1"/>
      <c r="AO189" s="1"/>
    </row>
    <row r="190" spans="1:41" x14ac:dyDescent="0.2">
      <c r="A190" s="1"/>
      <c r="B190" s="10"/>
      <c r="C190" s="10"/>
      <c r="D190" s="38"/>
      <c r="E190" s="38"/>
      <c r="F190" s="10"/>
      <c r="G190" s="10"/>
      <c r="H190" s="10"/>
      <c r="I190" s="10"/>
      <c r="J190" s="10"/>
      <c r="K190" s="10"/>
      <c r="L190" s="10"/>
      <c r="M190" s="10"/>
      <c r="N190" s="10"/>
      <c r="O190" s="10"/>
      <c r="P190" s="10"/>
      <c r="Q190" s="10"/>
      <c r="R190" s="10"/>
      <c r="S190" s="11"/>
      <c r="T190" s="12"/>
      <c r="U190" s="8"/>
      <c r="V190" s="8"/>
      <c r="W190" s="1"/>
      <c r="X190" s="1"/>
      <c r="Y190" s="1"/>
      <c r="Z190" s="1"/>
      <c r="AA190" s="1"/>
      <c r="AB190" s="1"/>
      <c r="AC190" s="1"/>
      <c r="AD190" s="1"/>
      <c r="AE190" s="1"/>
      <c r="AF190" s="1"/>
      <c r="AG190" s="1"/>
      <c r="AH190" s="1"/>
      <c r="AI190" s="1"/>
      <c r="AJ190" s="1"/>
      <c r="AK190" s="1"/>
      <c r="AL190" s="1"/>
      <c r="AM190" s="1"/>
      <c r="AN190" s="1"/>
      <c r="AO190" s="1"/>
    </row>
    <row r="191" spans="1:41" x14ac:dyDescent="0.2">
      <c r="A191" s="1"/>
      <c r="B191" s="10"/>
      <c r="C191" s="10"/>
      <c r="D191" s="38"/>
      <c r="E191" s="38"/>
      <c r="F191" s="10"/>
      <c r="G191" s="10"/>
      <c r="H191" s="10"/>
      <c r="I191" s="10"/>
      <c r="J191" s="10"/>
      <c r="K191" s="10"/>
      <c r="L191" s="10"/>
      <c r="M191" s="10"/>
      <c r="N191" s="10"/>
      <c r="O191" s="10"/>
      <c r="P191" s="10"/>
      <c r="Q191" s="10"/>
      <c r="R191" s="10"/>
      <c r="S191" s="11"/>
      <c r="T191" s="12"/>
      <c r="U191" s="8"/>
      <c r="V191" s="8"/>
      <c r="W191" s="1"/>
      <c r="X191" s="1"/>
      <c r="Y191" s="1"/>
      <c r="Z191" s="1"/>
      <c r="AA191" s="1"/>
      <c r="AB191" s="1"/>
      <c r="AC191" s="1"/>
      <c r="AD191" s="1"/>
      <c r="AE191" s="1"/>
      <c r="AF191" s="1"/>
      <c r="AG191" s="1"/>
      <c r="AH191" s="1"/>
      <c r="AI191" s="1"/>
      <c r="AJ191" s="1"/>
      <c r="AK191" s="1"/>
      <c r="AL191" s="1"/>
      <c r="AM191" s="1"/>
      <c r="AN191" s="1"/>
      <c r="AO191" s="1"/>
    </row>
    <row r="192" spans="1:41" x14ac:dyDescent="0.2">
      <c r="A192" s="1"/>
      <c r="B192" s="10"/>
      <c r="C192" s="10"/>
      <c r="D192" s="38"/>
      <c r="E192" s="38"/>
      <c r="F192" s="10"/>
      <c r="G192" s="10"/>
      <c r="H192" s="10"/>
      <c r="I192" s="10"/>
      <c r="J192" s="10"/>
      <c r="K192" s="10"/>
      <c r="L192" s="10"/>
      <c r="M192" s="10"/>
      <c r="N192" s="10"/>
      <c r="O192" s="10"/>
      <c r="P192" s="10"/>
      <c r="Q192" s="10"/>
      <c r="R192" s="10"/>
      <c r="S192" s="11"/>
      <c r="T192" s="12"/>
      <c r="U192" s="8"/>
      <c r="V192" s="8"/>
      <c r="W192" s="1"/>
      <c r="X192" s="1"/>
      <c r="Y192" s="1"/>
      <c r="Z192" s="1"/>
      <c r="AA192" s="1"/>
      <c r="AB192" s="1"/>
      <c r="AC192" s="1"/>
      <c r="AD192" s="1"/>
      <c r="AE192" s="1"/>
      <c r="AF192" s="1"/>
      <c r="AG192" s="1"/>
      <c r="AH192" s="1"/>
      <c r="AI192" s="1"/>
      <c r="AJ192" s="1"/>
      <c r="AK192" s="1"/>
      <c r="AL192" s="1"/>
      <c r="AM192" s="1"/>
      <c r="AN192" s="1"/>
      <c r="AO192" s="1"/>
    </row>
    <row r="193" spans="1:41" x14ac:dyDescent="0.2">
      <c r="A193" s="1"/>
      <c r="B193" s="10"/>
      <c r="C193" s="10"/>
      <c r="D193" s="10"/>
      <c r="E193" s="10"/>
      <c r="F193" s="10"/>
      <c r="G193" s="10"/>
      <c r="H193" s="10"/>
      <c r="I193" s="10"/>
      <c r="J193" s="10"/>
      <c r="K193" s="10"/>
      <c r="L193" s="10"/>
      <c r="M193" s="10"/>
      <c r="N193" s="10"/>
      <c r="O193" s="10"/>
      <c r="P193" s="10"/>
      <c r="Q193" s="10"/>
      <c r="R193" s="10"/>
      <c r="S193" s="10"/>
      <c r="T193" s="10"/>
      <c r="U193" s="1"/>
      <c r="V193" s="1"/>
      <c r="W193" s="1"/>
      <c r="X193" s="1"/>
      <c r="Y193" s="1"/>
      <c r="Z193" s="1"/>
      <c r="AA193" s="1"/>
      <c r="AB193" s="1"/>
      <c r="AC193" s="1"/>
      <c r="AD193" s="1"/>
      <c r="AE193" s="1"/>
      <c r="AF193" s="1"/>
      <c r="AG193" s="1"/>
      <c r="AH193" s="1"/>
      <c r="AI193" s="1"/>
      <c r="AJ193" s="1"/>
      <c r="AK193" s="1"/>
      <c r="AL193" s="1"/>
      <c r="AM193" s="1"/>
      <c r="AN193" s="1"/>
      <c r="AO193" s="1"/>
    </row>
    <row r="194" spans="1:41" x14ac:dyDescent="0.2">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spans="1:41" x14ac:dyDescent="0.2"/>
    <row r="196" spans="1:41" x14ac:dyDescent="0.2"/>
    <row r="197" spans="1:41" hidden="1" x14ac:dyDescent="0.2"/>
    <row r="198" spans="1:41" hidden="1" x14ac:dyDescent="0.2"/>
    <row r="199" spans="1:41" hidden="1" x14ac:dyDescent="0.2"/>
    <row r="200" spans="1:41" hidden="1" x14ac:dyDescent="0.2"/>
    <row r="201" spans="1:41" hidden="1" x14ac:dyDescent="0.2"/>
    <row r="202" spans="1:41" hidden="1" x14ac:dyDescent="0.2"/>
    <row r="203" spans="1:41" hidden="1" x14ac:dyDescent="0.2"/>
    <row r="204" spans="1:41" hidden="1" x14ac:dyDescent="0.2"/>
    <row r="205" spans="1:41" hidden="1" x14ac:dyDescent="0.2"/>
    <row r="206" spans="1:41" hidden="1" x14ac:dyDescent="0.2"/>
    <row r="207" spans="1:41" hidden="1" x14ac:dyDescent="0.2"/>
    <row r="208" spans="1:41"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sheetData>
  <phoneticPr fontId="0" type="noConversion"/>
  <hyperlinks>
    <hyperlink ref="B4" location="ÍNDICE!A1" display="&lt;&lt; VOLVER"/>
    <hyperlink ref="B173" location="ÍNDICE!A1" display="&lt;&lt; VOLVER"/>
  </hyperlinks>
  <printOptions horizontalCentered="1"/>
  <pageMargins left="0.78740157480314965" right="0.78740157480314965" top="0.98425196850393704" bottom="0.98425196850393704" header="0" footer="0"/>
  <pageSetup paperSize="9" scale="67"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0"/>
  <sheetViews>
    <sheetView showGridLines="0" topLeftCell="A27" zoomScaleSheetLayoutView="100" workbookViewId="0">
      <pane xSplit="3" ySplit="1" topLeftCell="D145" activePane="bottomRight" state="frozen"/>
      <selection activeCell="A27" sqref="A27"/>
      <selection pane="topRight" activeCell="D27" sqref="D27"/>
      <selection pane="bottomLeft" activeCell="A28" sqref="A28"/>
      <selection pane="bottomRight" activeCell="S166" sqref="S166:S168"/>
    </sheetView>
  </sheetViews>
  <sheetFormatPr baseColWidth="10" defaultColWidth="0" defaultRowHeight="12.75" zeroHeight="1" x14ac:dyDescent="0.2"/>
  <cols>
    <col min="1" max="1" width="20.42578125" customWidth="1"/>
    <col min="2" max="2" width="12" customWidth="1"/>
    <col min="3" max="3" width="8.28515625" customWidth="1"/>
    <col min="4" max="17" width="14.42578125" customWidth="1"/>
    <col min="18" max="18" width="17.140625" customWidth="1"/>
    <col min="19" max="19" width="13.7109375" customWidth="1"/>
    <col min="20" max="25" width="3" customWidth="1"/>
    <col min="26" max="38" width="3" hidden="1" customWidth="1"/>
    <col min="39" max="39" width="13.28515625" hidden="1" customWidth="1"/>
    <col min="40" max="40" width="5.42578125" hidden="1" customWidth="1"/>
    <col min="41" max="16384" width="3" hidden="1"/>
  </cols>
  <sheetData>
    <row r="1" spans="1:41" s="24" customFormat="1" ht="33.7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3" customFormat="1" ht="12.75" customHeight="1" x14ac:dyDescent="0.2">
      <c r="A2" s="2"/>
      <c r="B2" s="186" t="s">
        <v>12</v>
      </c>
      <c r="C2" s="2"/>
      <c r="D2" s="36"/>
      <c r="E2" s="36"/>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s="3" customFormat="1" ht="10.5" customHeight="1" x14ac:dyDescent="0.2">
      <c r="A3" s="2"/>
      <c r="B3" s="186" t="s">
        <v>61</v>
      </c>
      <c r="C3" s="2"/>
      <c r="D3" s="36"/>
      <c r="E3" s="36"/>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spans="1:41" s="24" customFormat="1" ht="28.5" customHeight="1" thickBot="1" x14ac:dyDescent="0.25">
      <c r="A4" s="23"/>
      <c r="B4" s="61" t="s">
        <v>27</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4"/>
      <c r="AI4" s="23"/>
      <c r="AJ4" s="23"/>
      <c r="AK4" s="23"/>
      <c r="AL4" s="23"/>
      <c r="AM4" s="23"/>
      <c r="AN4" s="23"/>
      <c r="AO4" s="23"/>
    </row>
    <row r="5" spans="1:41" ht="13.5" thickBot="1" x14ac:dyDescent="0.25">
      <c r="A5" s="1"/>
      <c r="B5" s="175" t="s">
        <v>13</v>
      </c>
      <c r="C5" s="176" t="s">
        <v>19</v>
      </c>
      <c r="D5" s="185" t="s">
        <v>37</v>
      </c>
      <c r="E5" s="178" t="s">
        <v>38</v>
      </c>
      <c r="F5" s="178" t="s">
        <v>39</v>
      </c>
      <c r="G5" s="178" t="s">
        <v>70</v>
      </c>
      <c r="H5" s="178" t="s">
        <v>40</v>
      </c>
      <c r="I5" s="178" t="s">
        <v>41</v>
      </c>
      <c r="J5" s="178" t="s">
        <v>42</v>
      </c>
      <c r="K5" s="178" t="s">
        <v>43</v>
      </c>
      <c r="L5" s="178" t="s">
        <v>45</v>
      </c>
      <c r="M5" s="178" t="s">
        <v>46</v>
      </c>
      <c r="N5" s="178" t="s">
        <v>47</v>
      </c>
      <c r="O5" s="178" t="s">
        <v>65</v>
      </c>
      <c r="P5" s="178" t="s">
        <v>69</v>
      </c>
      <c r="Q5" s="179" t="s">
        <v>74</v>
      </c>
      <c r="R5" s="179" t="s">
        <v>67</v>
      </c>
      <c r="S5" s="5"/>
      <c r="T5" s="5"/>
      <c r="U5" s="5"/>
      <c r="V5" s="5"/>
      <c r="W5" s="5"/>
      <c r="X5" s="5"/>
      <c r="Y5" s="5"/>
      <c r="Z5" s="5"/>
      <c r="AA5" s="5"/>
      <c r="AB5" s="5"/>
      <c r="AC5" s="5"/>
      <c r="AD5" s="5"/>
      <c r="AE5" s="5"/>
      <c r="AF5" s="5"/>
      <c r="AG5" s="5"/>
      <c r="AH5" s="5"/>
      <c r="AI5" s="5"/>
      <c r="AJ5" s="5"/>
      <c r="AK5" s="5"/>
      <c r="AL5" s="5"/>
      <c r="AM5" s="6"/>
      <c r="AN5" s="1"/>
      <c r="AO5" s="1"/>
    </row>
    <row r="6" spans="1:41" x14ac:dyDescent="0.2">
      <c r="A6" s="1"/>
      <c r="B6" s="40">
        <v>2000</v>
      </c>
      <c r="C6" s="41" t="s">
        <v>11</v>
      </c>
      <c r="D6" s="87">
        <v>141970</v>
      </c>
      <c r="E6" s="75">
        <v>984901</v>
      </c>
      <c r="F6" s="75">
        <v>1206524</v>
      </c>
      <c r="G6" s="75"/>
      <c r="H6" s="75"/>
      <c r="I6" s="75"/>
      <c r="J6" s="75"/>
      <c r="K6" s="75"/>
      <c r="L6" s="75"/>
      <c r="M6" s="66"/>
      <c r="N6" s="66"/>
      <c r="O6" s="66"/>
      <c r="P6" s="66"/>
      <c r="Q6" s="67"/>
      <c r="R6" s="127">
        <f>SUM(D6:Q6)</f>
        <v>2333395</v>
      </c>
      <c r="S6" s="7"/>
      <c r="T6" s="7"/>
      <c r="U6" s="7"/>
      <c r="V6" s="7"/>
      <c r="W6" s="7"/>
      <c r="X6" s="7"/>
      <c r="Y6" s="7"/>
      <c r="Z6" s="7"/>
      <c r="AA6" s="7"/>
      <c r="AB6" s="7"/>
      <c r="AC6" s="7"/>
      <c r="AD6" s="7"/>
      <c r="AE6" s="7"/>
      <c r="AF6" s="7"/>
      <c r="AG6" s="7"/>
      <c r="AH6" s="7"/>
      <c r="AI6" s="7"/>
      <c r="AJ6" s="7"/>
      <c r="AK6" s="7"/>
      <c r="AL6" s="7"/>
      <c r="AM6" s="7"/>
      <c r="AN6" s="1"/>
      <c r="AO6" s="1"/>
    </row>
    <row r="7" spans="1:41" x14ac:dyDescent="0.2">
      <c r="A7" s="1"/>
      <c r="B7" s="42">
        <v>2001</v>
      </c>
      <c r="C7" s="43" t="s">
        <v>11</v>
      </c>
      <c r="D7" s="70">
        <v>421313</v>
      </c>
      <c r="E7" s="34">
        <v>1793926</v>
      </c>
      <c r="F7" s="34">
        <v>1594692</v>
      </c>
      <c r="G7" s="34"/>
      <c r="H7" s="34"/>
      <c r="I7" s="34"/>
      <c r="J7" s="34"/>
      <c r="K7" s="34"/>
      <c r="L7" s="34"/>
      <c r="M7" s="33"/>
      <c r="N7" s="33"/>
      <c r="O7" s="33"/>
      <c r="P7" s="33"/>
      <c r="Q7" s="63"/>
      <c r="R7" s="128">
        <f t="shared" ref="R7:R26" si="0">SUM(D7:Q7)</f>
        <v>3809931</v>
      </c>
      <c r="S7" s="7"/>
      <c r="T7" s="7"/>
      <c r="U7" s="7"/>
      <c r="V7" s="7"/>
      <c r="W7" s="7"/>
      <c r="X7" s="7"/>
      <c r="Y7" s="7"/>
      <c r="Z7" s="7"/>
      <c r="AA7" s="7"/>
      <c r="AB7" s="7"/>
      <c r="AC7" s="7"/>
      <c r="AD7" s="7"/>
      <c r="AE7" s="7"/>
      <c r="AF7" s="7"/>
      <c r="AG7" s="7"/>
      <c r="AH7" s="7"/>
      <c r="AI7" s="7"/>
      <c r="AJ7" s="7"/>
      <c r="AK7" s="7"/>
      <c r="AL7" s="7"/>
      <c r="AM7" s="7"/>
      <c r="AN7" s="1"/>
      <c r="AO7" s="1"/>
    </row>
    <row r="8" spans="1:41" x14ac:dyDescent="0.2">
      <c r="A8" s="1"/>
      <c r="B8" s="42">
        <v>2002</v>
      </c>
      <c r="C8" s="43" t="s">
        <v>11</v>
      </c>
      <c r="D8" s="70">
        <v>781396</v>
      </c>
      <c r="E8" s="34">
        <v>2082681</v>
      </c>
      <c r="F8" s="34">
        <v>1997362</v>
      </c>
      <c r="G8" s="34"/>
      <c r="H8" s="34"/>
      <c r="I8" s="34"/>
      <c r="J8" s="34"/>
      <c r="K8" s="34"/>
      <c r="L8" s="34"/>
      <c r="M8" s="33"/>
      <c r="N8" s="33"/>
      <c r="O8" s="33"/>
      <c r="P8" s="33"/>
      <c r="Q8" s="63"/>
      <c r="R8" s="128">
        <f t="shared" si="0"/>
        <v>4861439</v>
      </c>
      <c r="S8" s="7"/>
      <c r="T8" s="7"/>
      <c r="U8" s="7"/>
      <c r="V8" s="7"/>
      <c r="W8" s="7"/>
      <c r="X8" s="7"/>
      <c r="Y8" s="7"/>
      <c r="Z8" s="7"/>
      <c r="AA8" s="7"/>
      <c r="AB8" s="7"/>
      <c r="AC8" s="7"/>
      <c r="AD8" s="7"/>
      <c r="AE8" s="7"/>
      <c r="AF8" s="7"/>
      <c r="AG8" s="7"/>
      <c r="AH8" s="7"/>
      <c r="AI8" s="7"/>
      <c r="AJ8" s="7"/>
      <c r="AK8" s="7"/>
      <c r="AL8" s="7"/>
      <c r="AM8" s="7"/>
      <c r="AN8" s="1"/>
      <c r="AO8" s="1"/>
    </row>
    <row r="9" spans="1:41" x14ac:dyDescent="0.2">
      <c r="A9" s="46"/>
      <c r="B9" s="42">
        <v>2003</v>
      </c>
      <c r="C9" s="43" t="s">
        <v>11</v>
      </c>
      <c r="D9" s="70">
        <v>980215</v>
      </c>
      <c r="E9" s="34">
        <v>2198688</v>
      </c>
      <c r="F9" s="34">
        <v>2616068</v>
      </c>
      <c r="G9" s="34"/>
      <c r="H9" s="34"/>
      <c r="I9" s="34"/>
      <c r="J9" s="34"/>
      <c r="K9" s="34"/>
      <c r="L9" s="34"/>
      <c r="M9" s="33"/>
      <c r="N9" s="33"/>
      <c r="O9" s="33"/>
      <c r="P9" s="33"/>
      <c r="Q9" s="63"/>
      <c r="R9" s="128">
        <f t="shared" si="0"/>
        <v>5794971</v>
      </c>
      <c r="S9" s="7"/>
      <c r="T9" s="7"/>
      <c r="U9" s="7"/>
      <c r="V9" s="7"/>
      <c r="W9" s="7"/>
      <c r="X9" s="7"/>
      <c r="Y9" s="7"/>
      <c r="Z9" s="7"/>
      <c r="AA9" s="7"/>
      <c r="AB9" s="7"/>
      <c r="AC9" s="7"/>
      <c r="AD9" s="7"/>
      <c r="AE9" s="7"/>
      <c r="AF9" s="7"/>
      <c r="AG9" s="7"/>
      <c r="AH9" s="7"/>
      <c r="AI9" s="7"/>
      <c r="AJ9" s="7"/>
      <c r="AK9" s="7"/>
      <c r="AL9" s="7"/>
      <c r="AM9" s="7"/>
      <c r="AN9" s="1"/>
      <c r="AO9" s="1"/>
    </row>
    <row r="10" spans="1:41" x14ac:dyDescent="0.2">
      <c r="A10" s="1"/>
      <c r="B10" s="42">
        <v>2004</v>
      </c>
      <c r="C10" s="43" t="s">
        <v>11</v>
      </c>
      <c r="D10" s="70">
        <v>1303192</v>
      </c>
      <c r="E10" s="34">
        <v>2659508</v>
      </c>
      <c r="F10" s="34">
        <v>3682032</v>
      </c>
      <c r="G10" s="34"/>
      <c r="H10" s="34"/>
      <c r="I10" s="34"/>
      <c r="J10" s="34"/>
      <c r="K10" s="34"/>
      <c r="L10" s="34"/>
      <c r="M10" s="33"/>
      <c r="N10" s="33"/>
      <c r="O10" s="33"/>
      <c r="P10" s="33"/>
      <c r="Q10" s="63"/>
      <c r="R10" s="128">
        <f t="shared" si="0"/>
        <v>7644732</v>
      </c>
      <c r="S10" s="7"/>
      <c r="T10" s="7"/>
      <c r="U10" s="7"/>
      <c r="V10" s="7"/>
      <c r="W10" s="7"/>
      <c r="X10" s="7"/>
      <c r="Y10" s="7"/>
      <c r="Z10" s="7"/>
      <c r="AA10" s="7"/>
      <c r="AB10" s="7"/>
      <c r="AC10" s="7"/>
      <c r="AD10" s="7"/>
      <c r="AE10" s="7"/>
      <c r="AF10" s="7"/>
      <c r="AG10" s="7"/>
      <c r="AH10" s="7"/>
      <c r="AI10" s="7"/>
      <c r="AJ10" s="7"/>
      <c r="AK10" s="7"/>
      <c r="AL10" s="7"/>
      <c r="AM10" s="7"/>
      <c r="AN10" s="1"/>
      <c r="AO10" s="1"/>
    </row>
    <row r="11" spans="1:41" x14ac:dyDescent="0.2">
      <c r="A11" s="1"/>
      <c r="B11" s="42">
        <v>2005</v>
      </c>
      <c r="C11" s="43" t="s">
        <v>11</v>
      </c>
      <c r="D11" s="70">
        <v>1575272</v>
      </c>
      <c r="E11" s="34">
        <v>3250626</v>
      </c>
      <c r="F11" s="34">
        <v>3812215</v>
      </c>
      <c r="G11" s="34"/>
      <c r="H11" s="34"/>
      <c r="I11" s="34"/>
      <c r="J11" s="34"/>
      <c r="K11" s="34"/>
      <c r="L11" s="34"/>
      <c r="M11" s="33"/>
      <c r="N11" s="33"/>
      <c r="O11" s="33"/>
      <c r="P11" s="33"/>
      <c r="Q11" s="63"/>
      <c r="R11" s="128">
        <f t="shared" si="0"/>
        <v>8638113</v>
      </c>
      <c r="S11" s="7"/>
      <c r="T11" s="7"/>
      <c r="U11" s="7"/>
      <c r="V11" s="7"/>
      <c r="W11" s="7"/>
      <c r="X11" s="7"/>
      <c r="Y11" s="7"/>
      <c r="Z11" s="7"/>
      <c r="AA11" s="7"/>
      <c r="AB11" s="7"/>
      <c r="AC11" s="7"/>
      <c r="AD11" s="7"/>
      <c r="AE11" s="7"/>
      <c r="AF11" s="7"/>
      <c r="AG11" s="7"/>
      <c r="AH11" s="7"/>
      <c r="AI11" s="7"/>
      <c r="AJ11" s="7"/>
      <c r="AK11" s="7"/>
      <c r="AL11" s="7"/>
      <c r="AM11" s="7"/>
      <c r="AN11" s="1"/>
      <c r="AO11" s="1"/>
    </row>
    <row r="12" spans="1:41" x14ac:dyDescent="0.2">
      <c r="A12" s="1"/>
      <c r="B12" s="42">
        <v>2006</v>
      </c>
      <c r="C12" s="43" t="s">
        <v>11</v>
      </c>
      <c r="D12" s="70">
        <v>1813782</v>
      </c>
      <c r="E12" s="34">
        <v>3834138</v>
      </c>
      <c r="F12" s="34">
        <v>4158657</v>
      </c>
      <c r="G12" s="34"/>
      <c r="H12" s="34"/>
      <c r="I12" s="34"/>
      <c r="J12" s="34"/>
      <c r="K12" s="34"/>
      <c r="L12" s="34"/>
      <c r="M12" s="33"/>
      <c r="N12" s="33"/>
      <c r="O12" s="33"/>
      <c r="P12" s="33"/>
      <c r="Q12" s="63"/>
      <c r="R12" s="128">
        <f t="shared" si="0"/>
        <v>9806577</v>
      </c>
      <c r="S12" s="7"/>
      <c r="T12" s="7"/>
      <c r="U12" s="7"/>
      <c r="V12" s="7"/>
      <c r="W12" s="7"/>
      <c r="X12" s="7"/>
      <c r="Y12" s="7"/>
      <c r="Z12" s="7"/>
      <c r="AA12" s="7"/>
      <c r="AB12" s="7"/>
      <c r="AC12" s="7"/>
      <c r="AD12" s="7"/>
      <c r="AE12" s="7"/>
      <c r="AF12" s="7"/>
      <c r="AG12" s="7"/>
      <c r="AH12" s="7"/>
      <c r="AI12" s="7"/>
      <c r="AJ12" s="7"/>
      <c r="AK12" s="7"/>
      <c r="AL12" s="7"/>
      <c r="AM12" s="7"/>
      <c r="AN12" s="1"/>
      <c r="AO12" s="1"/>
    </row>
    <row r="13" spans="1:41" x14ac:dyDescent="0.2">
      <c r="A13" s="47"/>
      <c r="B13" s="42">
        <v>2007</v>
      </c>
      <c r="C13" s="43" t="s">
        <v>11</v>
      </c>
      <c r="D13" s="70">
        <v>1990472</v>
      </c>
      <c r="E13" s="34">
        <v>4043111</v>
      </c>
      <c r="F13" s="34">
        <v>4398453</v>
      </c>
      <c r="G13" s="34"/>
      <c r="H13" s="34"/>
      <c r="I13" s="34"/>
      <c r="J13" s="34"/>
      <c r="K13" s="34"/>
      <c r="L13" s="34"/>
      <c r="M13" s="33"/>
      <c r="N13" s="33"/>
      <c r="O13" s="33"/>
      <c r="P13" s="33"/>
      <c r="Q13" s="63"/>
      <c r="R13" s="128">
        <f t="shared" si="0"/>
        <v>10432036</v>
      </c>
      <c r="S13" s="7"/>
      <c r="T13" s="8"/>
      <c r="U13" s="8"/>
      <c r="V13" s="8"/>
      <c r="W13" s="8"/>
      <c r="X13" s="8"/>
      <c r="Y13" s="8"/>
      <c r="Z13" s="8"/>
      <c r="AA13" s="8"/>
      <c r="AB13" s="8"/>
      <c r="AC13" s="8"/>
      <c r="AD13" s="8"/>
      <c r="AE13" s="8"/>
      <c r="AF13" s="8"/>
      <c r="AG13" s="8"/>
      <c r="AH13" s="8"/>
      <c r="AI13" s="8"/>
      <c r="AJ13" s="8"/>
      <c r="AK13" s="8"/>
      <c r="AL13" s="8"/>
      <c r="AM13" s="8"/>
      <c r="AN13" s="1"/>
      <c r="AO13" s="1"/>
    </row>
    <row r="14" spans="1:41" x14ac:dyDescent="0.2">
      <c r="A14" s="47"/>
      <c r="B14" s="42">
        <v>2008</v>
      </c>
      <c r="C14" s="43" t="s">
        <v>11</v>
      </c>
      <c r="D14" s="70">
        <v>2360770</v>
      </c>
      <c r="E14" s="34">
        <v>3954478</v>
      </c>
      <c r="F14" s="34">
        <v>4447667</v>
      </c>
      <c r="G14" s="34">
        <v>0</v>
      </c>
      <c r="H14" s="34"/>
      <c r="I14" s="34"/>
      <c r="J14" s="34"/>
      <c r="K14" s="34"/>
      <c r="L14" s="34"/>
      <c r="M14" s="33"/>
      <c r="N14" s="33"/>
      <c r="O14" s="33"/>
      <c r="P14" s="33"/>
      <c r="Q14" s="63"/>
      <c r="R14" s="128">
        <f t="shared" si="0"/>
        <v>10762915</v>
      </c>
      <c r="S14" s="7"/>
      <c r="T14" s="8"/>
      <c r="U14" s="8"/>
      <c r="V14" s="8"/>
      <c r="W14" s="8"/>
      <c r="X14" s="8"/>
      <c r="Y14" s="8"/>
      <c r="Z14" s="8"/>
      <c r="AA14" s="8"/>
      <c r="AB14" s="8"/>
      <c r="AC14" s="8"/>
      <c r="AD14" s="8"/>
      <c r="AE14" s="8"/>
      <c r="AF14" s="8"/>
      <c r="AG14" s="8"/>
      <c r="AH14" s="8"/>
      <c r="AI14" s="8"/>
      <c r="AJ14" s="8"/>
      <c r="AK14" s="8"/>
      <c r="AL14" s="8"/>
      <c r="AM14" s="8"/>
      <c r="AN14" s="1"/>
      <c r="AO14" s="1"/>
    </row>
    <row r="15" spans="1:41" x14ac:dyDescent="0.2">
      <c r="A15" s="47"/>
      <c r="B15" s="42">
        <v>2009</v>
      </c>
      <c r="C15" s="43" t="s">
        <v>11</v>
      </c>
      <c r="D15" s="70">
        <v>2751596</v>
      </c>
      <c r="E15" s="34">
        <v>4299101</v>
      </c>
      <c r="F15" s="34">
        <v>4882326</v>
      </c>
      <c r="G15" s="34">
        <v>0</v>
      </c>
      <c r="H15" s="34"/>
      <c r="I15" s="34"/>
      <c r="J15" s="34"/>
      <c r="K15" s="34"/>
      <c r="L15" s="34"/>
      <c r="M15" s="33"/>
      <c r="N15" s="33"/>
      <c r="O15" s="33"/>
      <c r="P15" s="33"/>
      <c r="Q15" s="63"/>
      <c r="R15" s="128">
        <f t="shared" si="0"/>
        <v>11933023</v>
      </c>
      <c r="S15" s="7"/>
      <c r="T15" s="8"/>
      <c r="U15" s="8"/>
      <c r="V15" s="8"/>
      <c r="W15" s="8"/>
      <c r="X15" s="8"/>
      <c r="Y15" s="8"/>
      <c r="Z15" s="8"/>
      <c r="AA15" s="8"/>
      <c r="AB15" s="8"/>
      <c r="AC15" s="8"/>
      <c r="AD15" s="8"/>
      <c r="AE15" s="8"/>
      <c r="AF15" s="8"/>
      <c r="AG15" s="8"/>
      <c r="AH15" s="8"/>
      <c r="AI15" s="8"/>
      <c r="AJ15" s="8"/>
      <c r="AK15" s="8"/>
      <c r="AL15" s="8"/>
      <c r="AM15" s="8"/>
      <c r="AN15" s="1"/>
      <c r="AO15" s="1"/>
    </row>
    <row r="16" spans="1:41" x14ac:dyDescent="0.2">
      <c r="A16" s="47"/>
      <c r="B16" s="42">
        <v>2010</v>
      </c>
      <c r="C16" s="43" t="s">
        <v>11</v>
      </c>
      <c r="D16" s="70">
        <f t="shared" ref="D16:I16" si="1">+D39</f>
        <v>3666722</v>
      </c>
      <c r="E16" s="34">
        <f t="shared" si="1"/>
        <v>4806883</v>
      </c>
      <c r="F16" s="34">
        <f t="shared" si="1"/>
        <v>5592232</v>
      </c>
      <c r="G16" s="34">
        <f t="shared" si="1"/>
        <v>0</v>
      </c>
      <c r="H16" s="34">
        <f t="shared" si="1"/>
        <v>0</v>
      </c>
      <c r="I16" s="34">
        <f t="shared" si="1"/>
        <v>0</v>
      </c>
      <c r="J16" s="34"/>
      <c r="K16" s="34"/>
      <c r="L16" s="34"/>
      <c r="M16" s="100"/>
      <c r="N16" s="100"/>
      <c r="O16" s="100"/>
      <c r="P16" s="100"/>
      <c r="Q16" s="104"/>
      <c r="R16" s="128">
        <f t="shared" si="0"/>
        <v>14065837</v>
      </c>
      <c r="S16" s="7"/>
      <c r="T16" s="8"/>
      <c r="U16" s="8"/>
      <c r="V16" s="8"/>
      <c r="W16" s="8"/>
      <c r="X16" s="8"/>
      <c r="Y16" s="8"/>
      <c r="Z16" s="8"/>
      <c r="AA16" s="8"/>
      <c r="AB16" s="8"/>
      <c r="AC16" s="8"/>
      <c r="AD16" s="8"/>
      <c r="AE16" s="8"/>
      <c r="AF16" s="8"/>
      <c r="AG16" s="8"/>
      <c r="AH16" s="8"/>
      <c r="AI16" s="8"/>
      <c r="AJ16" s="8"/>
      <c r="AK16" s="8"/>
      <c r="AL16" s="8"/>
      <c r="AM16" s="8"/>
      <c r="AN16" s="1"/>
      <c r="AO16" s="1"/>
    </row>
    <row r="17" spans="1:41" x14ac:dyDescent="0.2">
      <c r="A17" s="47"/>
      <c r="B17" s="42">
        <v>2011</v>
      </c>
      <c r="C17" s="43" t="s">
        <v>11</v>
      </c>
      <c r="D17" s="70">
        <f t="shared" ref="D17:I17" si="2">+D51</f>
        <v>4168916</v>
      </c>
      <c r="E17" s="34">
        <f t="shared" si="2"/>
        <v>5597852</v>
      </c>
      <c r="F17" s="34">
        <f t="shared" si="2"/>
        <v>6118443</v>
      </c>
      <c r="G17" s="34">
        <f t="shared" si="2"/>
        <v>0</v>
      </c>
      <c r="H17" s="34">
        <f t="shared" si="2"/>
        <v>0</v>
      </c>
      <c r="I17" s="34">
        <f t="shared" si="2"/>
        <v>356</v>
      </c>
      <c r="J17" s="34"/>
      <c r="K17" s="34"/>
      <c r="L17" s="34"/>
      <c r="M17" s="99"/>
      <c r="N17" s="99"/>
      <c r="O17" s="99"/>
      <c r="P17" s="99"/>
      <c r="Q17" s="68"/>
      <c r="R17" s="128">
        <f t="shared" si="0"/>
        <v>15885567</v>
      </c>
      <c r="S17" s="7"/>
      <c r="T17" s="8"/>
      <c r="U17" s="8"/>
      <c r="V17" s="8"/>
      <c r="W17" s="8"/>
      <c r="X17" s="8"/>
      <c r="Y17" s="8"/>
      <c r="Z17" s="8"/>
      <c r="AA17" s="8"/>
      <c r="AB17" s="8"/>
      <c r="AC17" s="8"/>
      <c r="AD17" s="8"/>
      <c r="AE17" s="8"/>
      <c r="AF17" s="8"/>
      <c r="AG17" s="8"/>
      <c r="AH17" s="8"/>
      <c r="AI17" s="8"/>
      <c r="AJ17" s="8"/>
      <c r="AK17" s="8"/>
      <c r="AL17" s="8"/>
      <c r="AM17" s="8"/>
      <c r="AN17" s="1"/>
      <c r="AO17" s="1"/>
    </row>
    <row r="18" spans="1:41" x14ac:dyDescent="0.2">
      <c r="A18" s="47"/>
      <c r="B18" s="42">
        <v>2012</v>
      </c>
      <c r="C18" s="43" t="s">
        <v>11</v>
      </c>
      <c r="D18" s="70">
        <f>+D63</f>
        <v>4646547</v>
      </c>
      <c r="E18" s="34">
        <f t="shared" ref="E18:L18" si="3">+E63</f>
        <v>5817257</v>
      </c>
      <c r="F18" s="34">
        <f t="shared" si="3"/>
        <v>6637184</v>
      </c>
      <c r="G18" s="34">
        <f t="shared" si="3"/>
        <v>33134</v>
      </c>
      <c r="H18" s="34">
        <f t="shared" si="3"/>
        <v>0</v>
      </c>
      <c r="I18" s="34">
        <f t="shared" si="3"/>
        <v>1006</v>
      </c>
      <c r="J18" s="34">
        <f t="shared" si="3"/>
        <v>103607</v>
      </c>
      <c r="K18" s="34">
        <f t="shared" si="3"/>
        <v>40671</v>
      </c>
      <c r="L18" s="34">
        <f t="shared" si="3"/>
        <v>3851</v>
      </c>
      <c r="M18" s="34"/>
      <c r="N18" s="34"/>
      <c r="O18" s="34"/>
      <c r="P18" s="34"/>
      <c r="Q18" s="71"/>
      <c r="R18" s="128">
        <f t="shared" si="0"/>
        <v>17283257</v>
      </c>
      <c r="S18" s="7"/>
      <c r="T18" s="8"/>
      <c r="U18" s="8"/>
      <c r="V18" s="8"/>
      <c r="W18" s="8"/>
      <c r="X18" s="8"/>
      <c r="Y18" s="8"/>
      <c r="Z18" s="8"/>
      <c r="AA18" s="8"/>
      <c r="AB18" s="8"/>
      <c r="AC18" s="8"/>
      <c r="AD18" s="8"/>
      <c r="AE18" s="8"/>
      <c r="AF18" s="8"/>
      <c r="AG18" s="8"/>
      <c r="AH18" s="8"/>
      <c r="AI18" s="8"/>
      <c r="AJ18" s="8"/>
      <c r="AK18" s="8"/>
      <c r="AL18" s="8"/>
      <c r="AM18" s="8"/>
      <c r="AN18" s="1"/>
      <c r="AO18" s="1"/>
    </row>
    <row r="19" spans="1:41" x14ac:dyDescent="0.2">
      <c r="A19" s="47"/>
      <c r="B19" s="42">
        <v>2013</v>
      </c>
      <c r="C19" s="43" t="s">
        <v>11</v>
      </c>
      <c r="D19" s="70">
        <f>+D75</f>
        <v>3864892</v>
      </c>
      <c r="E19" s="34">
        <f t="shared" ref="E19:N19" si="4">+E75</f>
        <v>5803308</v>
      </c>
      <c r="F19" s="34">
        <f t="shared" si="4"/>
        <v>6621923</v>
      </c>
      <c r="G19" s="34">
        <f t="shared" si="4"/>
        <v>85644</v>
      </c>
      <c r="H19" s="34">
        <f t="shared" si="4"/>
        <v>0</v>
      </c>
      <c r="I19" s="34">
        <f t="shared" si="4"/>
        <v>710</v>
      </c>
      <c r="J19" s="34">
        <f t="shared" si="4"/>
        <v>166277</v>
      </c>
      <c r="K19" s="34">
        <f t="shared" si="4"/>
        <v>31493</v>
      </c>
      <c r="L19" s="34">
        <f t="shared" si="4"/>
        <v>2935</v>
      </c>
      <c r="M19" s="34"/>
      <c r="N19" s="34">
        <f t="shared" si="4"/>
        <v>52807</v>
      </c>
      <c r="O19" s="34"/>
      <c r="P19" s="34"/>
      <c r="Q19" s="71"/>
      <c r="R19" s="128">
        <f t="shared" si="0"/>
        <v>16629989</v>
      </c>
      <c r="S19" s="7"/>
      <c r="T19" s="8"/>
      <c r="U19" s="8"/>
      <c r="V19" s="8"/>
      <c r="W19" s="8"/>
      <c r="X19" s="8"/>
      <c r="Y19" s="8"/>
      <c r="Z19" s="8"/>
      <c r="AA19" s="8"/>
      <c r="AB19" s="8"/>
      <c r="AC19" s="8"/>
      <c r="AD19" s="8"/>
      <c r="AE19" s="8"/>
      <c r="AF19" s="8"/>
      <c r="AG19" s="8"/>
      <c r="AH19" s="8"/>
      <c r="AI19" s="8"/>
      <c r="AJ19" s="8"/>
      <c r="AK19" s="8"/>
      <c r="AL19" s="8"/>
      <c r="AM19" s="8"/>
      <c r="AN19" s="1"/>
      <c r="AO19" s="1"/>
    </row>
    <row r="20" spans="1:41" x14ac:dyDescent="0.2">
      <c r="A20" s="47"/>
      <c r="B20" s="42">
        <v>2014</v>
      </c>
      <c r="C20" s="43" t="s">
        <v>11</v>
      </c>
      <c r="D20" s="70">
        <f>+D87</f>
        <v>4009171</v>
      </c>
      <c r="E20" s="34">
        <f t="shared" ref="E20:O20" si="5">+E87</f>
        <v>5286136</v>
      </c>
      <c r="F20" s="34">
        <f t="shared" si="5"/>
        <v>6526806</v>
      </c>
      <c r="G20" s="34">
        <f t="shared" si="5"/>
        <v>127446</v>
      </c>
      <c r="H20" s="34">
        <f t="shared" si="5"/>
        <v>0</v>
      </c>
      <c r="I20" s="34">
        <f t="shared" si="5"/>
        <v>550</v>
      </c>
      <c r="J20" s="34">
        <f t="shared" si="5"/>
        <v>229437</v>
      </c>
      <c r="K20" s="34">
        <f t="shared" si="5"/>
        <v>17983</v>
      </c>
      <c r="L20" s="34">
        <f t="shared" si="5"/>
        <v>617</v>
      </c>
      <c r="M20" s="34">
        <f t="shared" si="5"/>
        <v>0</v>
      </c>
      <c r="N20" s="34">
        <f t="shared" si="5"/>
        <v>103555</v>
      </c>
      <c r="O20" s="34">
        <f t="shared" si="5"/>
        <v>3440</v>
      </c>
      <c r="P20" s="34"/>
      <c r="Q20" s="71"/>
      <c r="R20" s="128">
        <f t="shared" si="0"/>
        <v>16305141</v>
      </c>
      <c r="S20" s="7"/>
      <c r="T20" s="8"/>
      <c r="U20" s="8"/>
      <c r="V20" s="8"/>
      <c r="W20" s="8"/>
      <c r="X20" s="8"/>
      <c r="Y20" s="8"/>
      <c r="Z20" s="8"/>
      <c r="AA20" s="8"/>
      <c r="AB20" s="8"/>
      <c r="AC20" s="8"/>
      <c r="AD20" s="8"/>
      <c r="AE20" s="8"/>
      <c r="AF20" s="8"/>
      <c r="AG20" s="8"/>
      <c r="AH20" s="8"/>
      <c r="AI20" s="8"/>
      <c r="AJ20" s="8"/>
      <c r="AK20" s="8"/>
      <c r="AL20" s="8"/>
      <c r="AM20" s="8"/>
      <c r="AN20" s="1"/>
      <c r="AO20" s="1"/>
    </row>
    <row r="21" spans="1:41" x14ac:dyDescent="0.2">
      <c r="A21" s="47"/>
      <c r="B21" s="42">
        <v>2015</v>
      </c>
      <c r="C21" s="43" t="s">
        <v>11</v>
      </c>
      <c r="D21" s="70">
        <f>+D99</f>
        <v>4110579</v>
      </c>
      <c r="E21" s="34">
        <f t="shared" ref="E21:P21" si="6">+E99</f>
        <v>4958617</v>
      </c>
      <c r="F21" s="34">
        <f t="shared" si="6"/>
        <v>5805037</v>
      </c>
      <c r="G21" s="34">
        <f t="shared" si="6"/>
        <v>275298</v>
      </c>
      <c r="H21" s="34">
        <f t="shared" si="6"/>
        <v>0</v>
      </c>
      <c r="I21" s="34">
        <f t="shared" si="6"/>
        <v>732</v>
      </c>
      <c r="J21" s="34">
        <f t="shared" si="6"/>
        <v>300114</v>
      </c>
      <c r="K21" s="34">
        <f t="shared" si="6"/>
        <v>12531</v>
      </c>
      <c r="L21" s="34">
        <f t="shared" si="6"/>
        <v>1615</v>
      </c>
      <c r="M21" s="34">
        <f t="shared" si="6"/>
        <v>0</v>
      </c>
      <c r="N21" s="34">
        <f t="shared" si="6"/>
        <v>94385</v>
      </c>
      <c r="O21" s="34">
        <f t="shared" si="6"/>
        <v>0</v>
      </c>
      <c r="P21" s="34">
        <f t="shared" si="6"/>
        <v>9060</v>
      </c>
      <c r="Q21" s="71"/>
      <c r="R21" s="128">
        <f t="shared" si="0"/>
        <v>15567968</v>
      </c>
      <c r="S21" s="7"/>
      <c r="T21" s="8"/>
      <c r="U21" s="8"/>
      <c r="V21" s="8"/>
      <c r="W21" s="8"/>
      <c r="X21" s="8"/>
      <c r="Y21" s="8"/>
      <c r="Z21" s="8"/>
      <c r="AA21" s="8"/>
      <c r="AB21" s="8"/>
      <c r="AC21" s="8"/>
      <c r="AD21" s="8"/>
      <c r="AE21" s="8"/>
      <c r="AF21" s="8"/>
      <c r="AG21" s="8"/>
      <c r="AH21" s="8"/>
      <c r="AI21" s="8"/>
      <c r="AJ21" s="8"/>
      <c r="AK21" s="8"/>
      <c r="AL21" s="8"/>
      <c r="AM21" s="8"/>
      <c r="AN21" s="1"/>
      <c r="AO21" s="1"/>
    </row>
    <row r="22" spans="1:41" x14ac:dyDescent="0.2">
      <c r="A22" s="47"/>
      <c r="B22" s="42">
        <v>2016</v>
      </c>
      <c r="C22" s="43" t="s">
        <v>11</v>
      </c>
      <c r="D22" s="70">
        <f>+D111</f>
        <v>4451993</v>
      </c>
      <c r="E22" s="34">
        <f t="shared" ref="E22:P22" si="7">+E111</f>
        <v>4472316</v>
      </c>
      <c r="F22" s="34">
        <f t="shared" si="7"/>
        <v>4671165</v>
      </c>
      <c r="G22" s="34">
        <f t="shared" si="7"/>
        <v>673680</v>
      </c>
      <c r="H22" s="34">
        <f t="shared" si="7"/>
        <v>0</v>
      </c>
      <c r="I22" s="34">
        <f t="shared" si="7"/>
        <v>357</v>
      </c>
      <c r="J22" s="34">
        <f t="shared" si="7"/>
        <v>351659</v>
      </c>
      <c r="K22" s="34">
        <f t="shared" si="7"/>
        <v>10082</v>
      </c>
      <c r="L22" s="34">
        <f t="shared" si="7"/>
        <v>357</v>
      </c>
      <c r="M22" s="34">
        <f t="shared" si="7"/>
        <v>0</v>
      </c>
      <c r="N22" s="34">
        <f t="shared" si="7"/>
        <v>94261</v>
      </c>
      <c r="O22" s="34">
        <f t="shared" si="7"/>
        <v>0</v>
      </c>
      <c r="P22" s="34">
        <f t="shared" si="7"/>
        <v>20602</v>
      </c>
      <c r="Q22" s="71"/>
      <c r="R22" s="128">
        <f t="shared" si="0"/>
        <v>14746472</v>
      </c>
      <c r="S22" s="7"/>
      <c r="T22" s="8"/>
      <c r="U22" s="8"/>
      <c r="V22" s="8"/>
      <c r="W22" s="8"/>
      <c r="X22" s="8"/>
      <c r="Y22" s="8"/>
      <c r="Z22" s="8"/>
      <c r="AA22" s="8"/>
      <c r="AB22" s="8"/>
      <c r="AC22" s="8"/>
      <c r="AD22" s="8"/>
      <c r="AE22" s="8"/>
      <c r="AF22" s="8"/>
      <c r="AG22" s="8"/>
      <c r="AH22" s="8"/>
      <c r="AI22" s="8"/>
      <c r="AJ22" s="8"/>
      <c r="AK22" s="8"/>
      <c r="AL22" s="8"/>
      <c r="AM22" s="8"/>
      <c r="AN22" s="1"/>
      <c r="AO22" s="1"/>
    </row>
    <row r="23" spans="1:41" x14ac:dyDescent="0.2">
      <c r="A23" s="47"/>
      <c r="B23" s="42">
        <v>2017</v>
      </c>
      <c r="C23" s="43" t="s">
        <v>11</v>
      </c>
      <c r="D23" s="70">
        <f>+D123</f>
        <v>3850182</v>
      </c>
      <c r="E23" s="34">
        <f t="shared" ref="E23:P23" si="8">+E123</f>
        <v>3865399</v>
      </c>
      <c r="F23" s="34">
        <f t="shared" si="8"/>
        <v>4102683</v>
      </c>
      <c r="G23" s="34">
        <f t="shared" si="8"/>
        <v>987432</v>
      </c>
      <c r="H23" s="34">
        <f t="shared" si="8"/>
        <v>0</v>
      </c>
      <c r="I23" s="34">
        <f t="shared" si="8"/>
        <v>158</v>
      </c>
      <c r="J23" s="34">
        <f t="shared" si="8"/>
        <v>234343</v>
      </c>
      <c r="K23" s="34">
        <f t="shared" si="8"/>
        <v>9262</v>
      </c>
      <c r="L23" s="34">
        <f t="shared" si="8"/>
        <v>195</v>
      </c>
      <c r="M23" s="34">
        <f t="shared" si="8"/>
        <v>0</v>
      </c>
      <c r="N23" s="34">
        <f t="shared" si="8"/>
        <v>64246</v>
      </c>
      <c r="O23" s="34">
        <f t="shared" si="8"/>
        <v>0</v>
      </c>
      <c r="P23" s="34">
        <f t="shared" si="8"/>
        <v>21212</v>
      </c>
      <c r="Q23" s="71"/>
      <c r="R23" s="128">
        <f t="shared" si="0"/>
        <v>13135112</v>
      </c>
      <c r="S23" s="7"/>
      <c r="T23" s="8"/>
      <c r="U23" s="8"/>
      <c r="V23" s="8"/>
      <c r="W23" s="8"/>
      <c r="X23" s="8"/>
      <c r="Y23" s="8"/>
      <c r="Z23" s="8"/>
      <c r="AA23" s="8"/>
      <c r="AB23" s="8"/>
      <c r="AC23" s="8"/>
      <c r="AD23" s="8"/>
      <c r="AE23" s="8"/>
      <c r="AF23" s="8"/>
      <c r="AG23" s="8"/>
      <c r="AH23" s="8"/>
      <c r="AI23" s="8"/>
      <c r="AJ23" s="8"/>
      <c r="AK23" s="8"/>
      <c r="AL23" s="8"/>
      <c r="AM23" s="8"/>
      <c r="AN23" s="1"/>
      <c r="AO23" s="1"/>
    </row>
    <row r="24" spans="1:41" ht="13.15" customHeight="1" x14ac:dyDescent="0.2">
      <c r="A24" s="47"/>
      <c r="B24" s="42">
        <v>2018</v>
      </c>
      <c r="C24" s="43" t="s">
        <v>11</v>
      </c>
      <c r="D24" s="34">
        <f>+D135</f>
        <v>3927762</v>
      </c>
      <c r="E24" s="34">
        <f t="shared" ref="E24:P24" si="9">+E135</f>
        <v>3887335</v>
      </c>
      <c r="F24" s="34">
        <f t="shared" si="9"/>
        <v>3507658</v>
      </c>
      <c r="G24" s="34">
        <f t="shared" si="9"/>
        <v>1556716</v>
      </c>
      <c r="H24" s="34">
        <f t="shared" si="9"/>
        <v>0</v>
      </c>
      <c r="I24" s="34">
        <f t="shared" si="9"/>
        <v>80</v>
      </c>
      <c r="J24" s="34">
        <f t="shared" si="9"/>
        <v>217534</v>
      </c>
      <c r="K24" s="34">
        <f t="shared" si="9"/>
        <v>8981</v>
      </c>
      <c r="L24" s="34">
        <f t="shared" si="9"/>
        <v>110</v>
      </c>
      <c r="M24" s="34">
        <f t="shared" si="9"/>
        <v>0</v>
      </c>
      <c r="N24" s="34">
        <f t="shared" si="9"/>
        <v>0</v>
      </c>
      <c r="O24" s="34">
        <f t="shared" si="9"/>
        <v>0</v>
      </c>
      <c r="P24" s="34">
        <f t="shared" si="9"/>
        <v>21273</v>
      </c>
      <c r="Q24" s="71"/>
      <c r="R24" s="128">
        <f t="shared" si="0"/>
        <v>13127449</v>
      </c>
      <c r="S24" s="7"/>
      <c r="T24" s="8"/>
      <c r="U24" s="8"/>
      <c r="V24" s="8"/>
      <c r="W24" s="8"/>
      <c r="X24" s="8"/>
      <c r="Y24" s="8"/>
      <c r="Z24" s="8"/>
      <c r="AA24" s="8"/>
      <c r="AB24" s="8"/>
      <c r="AC24" s="8"/>
      <c r="AD24" s="8"/>
      <c r="AE24" s="8"/>
      <c r="AF24" s="8"/>
      <c r="AG24" s="8"/>
      <c r="AH24" s="8"/>
      <c r="AI24" s="8"/>
      <c r="AJ24" s="8"/>
      <c r="AK24" s="8"/>
      <c r="AL24" s="8"/>
      <c r="AM24" s="8"/>
      <c r="AN24" s="1"/>
      <c r="AO24" s="1"/>
    </row>
    <row r="25" spans="1:41" ht="13.15" customHeight="1" x14ac:dyDescent="0.2">
      <c r="A25" s="47"/>
      <c r="B25" s="42">
        <v>2019</v>
      </c>
      <c r="C25" s="43" t="s">
        <v>11</v>
      </c>
      <c r="D25" s="34">
        <f>+D147</f>
        <v>3556429</v>
      </c>
      <c r="E25" s="34">
        <f t="shared" ref="E25:P25" si="10">+E147</f>
        <v>3220254</v>
      </c>
      <c r="F25" s="34">
        <f t="shared" si="10"/>
        <v>2699628</v>
      </c>
      <c r="G25" s="34">
        <f t="shared" si="10"/>
        <v>1916742</v>
      </c>
      <c r="H25" s="34">
        <f t="shared" si="10"/>
        <v>0</v>
      </c>
      <c r="I25" s="34">
        <f t="shared" si="10"/>
        <v>56</v>
      </c>
      <c r="J25" s="34">
        <f t="shared" si="10"/>
        <v>198389</v>
      </c>
      <c r="K25" s="34">
        <f t="shared" si="10"/>
        <v>9085</v>
      </c>
      <c r="L25" s="34">
        <f t="shared" si="10"/>
        <v>64</v>
      </c>
      <c r="M25" s="34">
        <f t="shared" si="10"/>
        <v>0</v>
      </c>
      <c r="N25" s="34">
        <f t="shared" si="10"/>
        <v>0</v>
      </c>
      <c r="O25" s="34">
        <f t="shared" si="10"/>
        <v>0</v>
      </c>
      <c r="P25" s="34">
        <f t="shared" si="10"/>
        <v>19068</v>
      </c>
      <c r="Q25" s="71"/>
      <c r="R25" s="128">
        <f t="shared" si="0"/>
        <v>11619715</v>
      </c>
      <c r="S25" s="7"/>
      <c r="T25" s="8"/>
      <c r="U25" s="8"/>
      <c r="V25" s="8"/>
      <c r="W25" s="8"/>
      <c r="X25" s="8"/>
      <c r="Y25" s="8"/>
      <c r="Z25" s="8"/>
      <c r="AA25" s="8"/>
      <c r="AB25" s="8"/>
      <c r="AC25" s="8"/>
      <c r="AD25" s="8"/>
      <c r="AE25" s="8"/>
      <c r="AF25" s="8"/>
      <c r="AG25" s="8"/>
      <c r="AH25" s="8"/>
      <c r="AI25" s="8"/>
      <c r="AJ25" s="8"/>
      <c r="AK25" s="8"/>
      <c r="AL25" s="8"/>
      <c r="AM25" s="8"/>
      <c r="AN25" s="1"/>
      <c r="AO25" s="1"/>
    </row>
    <row r="26" spans="1:41" ht="13.15" customHeight="1" thickBot="1" x14ac:dyDescent="0.25">
      <c r="A26" s="47"/>
      <c r="B26" s="44">
        <v>2020</v>
      </c>
      <c r="C26" s="43" t="s">
        <v>11</v>
      </c>
      <c r="D26" s="72">
        <f>+D159</f>
        <v>2998913</v>
      </c>
      <c r="E26" s="73">
        <f t="shared" ref="E26:P26" si="11">+E159</f>
        <v>2799310</v>
      </c>
      <c r="F26" s="73">
        <f t="shared" si="11"/>
        <v>2118162</v>
      </c>
      <c r="G26" s="73">
        <f t="shared" si="11"/>
        <v>2025963</v>
      </c>
      <c r="H26" s="73">
        <f t="shared" si="11"/>
        <v>0</v>
      </c>
      <c r="I26" s="73">
        <f t="shared" si="11"/>
        <v>25</v>
      </c>
      <c r="J26" s="73">
        <f t="shared" si="11"/>
        <v>152046</v>
      </c>
      <c r="K26" s="73">
        <f t="shared" si="11"/>
        <v>10139</v>
      </c>
      <c r="L26" s="73">
        <f t="shared" si="11"/>
        <v>38</v>
      </c>
      <c r="M26" s="73">
        <f t="shared" si="11"/>
        <v>0</v>
      </c>
      <c r="N26" s="73">
        <f t="shared" si="11"/>
        <v>0</v>
      </c>
      <c r="O26" s="73">
        <f t="shared" si="11"/>
        <v>0</v>
      </c>
      <c r="P26" s="73">
        <f t="shared" si="11"/>
        <v>20263</v>
      </c>
      <c r="Q26" s="74"/>
      <c r="R26" s="129">
        <f t="shared" si="0"/>
        <v>10124859</v>
      </c>
      <c r="S26" s="7"/>
      <c r="T26" s="8"/>
      <c r="U26" s="8"/>
      <c r="V26" s="8"/>
      <c r="W26" s="8"/>
      <c r="X26" s="8"/>
      <c r="Y26" s="8"/>
      <c r="Z26" s="8"/>
      <c r="AA26" s="8"/>
      <c r="AB26" s="8"/>
      <c r="AC26" s="8"/>
      <c r="AD26" s="8"/>
      <c r="AE26" s="8"/>
      <c r="AF26" s="8"/>
      <c r="AG26" s="8"/>
      <c r="AH26" s="8"/>
      <c r="AI26" s="8"/>
      <c r="AJ26" s="8"/>
      <c r="AK26" s="8"/>
      <c r="AL26" s="8"/>
      <c r="AM26" s="8"/>
      <c r="AN26" s="1"/>
      <c r="AO26" s="1"/>
    </row>
    <row r="27" spans="1:41" ht="13.5" thickBot="1" x14ac:dyDescent="0.25">
      <c r="A27" s="1"/>
      <c r="B27" s="175" t="s">
        <v>13</v>
      </c>
      <c r="C27" s="176" t="s">
        <v>19</v>
      </c>
      <c r="D27" s="178" t="s">
        <v>37</v>
      </c>
      <c r="E27" s="178" t="s">
        <v>38</v>
      </c>
      <c r="F27" s="178" t="s">
        <v>39</v>
      </c>
      <c r="G27" s="178" t="s">
        <v>70</v>
      </c>
      <c r="H27" s="184" t="s">
        <v>40</v>
      </c>
      <c r="I27" s="178" t="s">
        <v>41</v>
      </c>
      <c r="J27" s="178" t="s">
        <v>42</v>
      </c>
      <c r="K27" s="178" t="s">
        <v>43</v>
      </c>
      <c r="L27" s="178" t="s">
        <v>45</v>
      </c>
      <c r="M27" s="178" t="s">
        <v>46</v>
      </c>
      <c r="N27" s="178" t="s">
        <v>47</v>
      </c>
      <c r="O27" s="178" t="s">
        <v>65</v>
      </c>
      <c r="P27" s="178" t="s">
        <v>69</v>
      </c>
      <c r="Q27" s="179" t="s">
        <v>74</v>
      </c>
      <c r="R27" s="179" t="s">
        <v>67</v>
      </c>
      <c r="S27" s="7"/>
      <c r="T27" s="5"/>
      <c r="U27" s="5"/>
      <c r="V27" s="5"/>
      <c r="W27" s="5"/>
      <c r="X27" s="5"/>
      <c r="Y27" s="5"/>
      <c r="Z27" s="5"/>
      <c r="AA27" s="5"/>
      <c r="AB27" s="5"/>
      <c r="AC27" s="5"/>
      <c r="AD27" s="5"/>
      <c r="AE27" s="5"/>
      <c r="AF27" s="5"/>
      <c r="AG27" s="5"/>
      <c r="AH27" s="5"/>
      <c r="AI27" s="5"/>
      <c r="AJ27" s="5"/>
      <c r="AK27" s="5"/>
      <c r="AL27" s="5"/>
      <c r="AM27" s="6"/>
      <c r="AN27" s="1"/>
      <c r="AO27" s="1"/>
    </row>
    <row r="28" spans="1:41" x14ac:dyDescent="0.2">
      <c r="A28" s="1"/>
      <c r="B28" s="52">
        <v>2010</v>
      </c>
      <c r="C28" s="41" t="s">
        <v>1</v>
      </c>
      <c r="D28" s="87">
        <v>2813501</v>
      </c>
      <c r="E28" s="75">
        <v>4241363</v>
      </c>
      <c r="F28" s="75">
        <v>4901507</v>
      </c>
      <c r="G28" s="75"/>
      <c r="H28" s="75"/>
      <c r="I28" s="75"/>
      <c r="J28" s="75"/>
      <c r="K28" s="75"/>
      <c r="L28" s="75"/>
      <c r="M28" s="66"/>
      <c r="N28" s="33"/>
      <c r="O28" s="33"/>
      <c r="P28" s="66"/>
      <c r="Q28" s="67"/>
      <c r="R28" s="128">
        <f>SUM(D28:Q28)</f>
        <v>11956371</v>
      </c>
      <c r="S28" s="7"/>
      <c r="T28" s="10"/>
      <c r="U28" s="10"/>
      <c r="V28" s="10"/>
      <c r="W28" s="10"/>
      <c r="X28" s="10"/>
      <c r="Y28" s="10"/>
      <c r="Z28" s="10"/>
      <c r="AA28" s="10"/>
      <c r="AB28" s="10"/>
      <c r="AC28" s="10"/>
      <c r="AD28" s="10"/>
      <c r="AE28" s="10"/>
      <c r="AF28" s="10"/>
      <c r="AG28" s="10"/>
      <c r="AH28" s="10"/>
      <c r="AI28" s="10"/>
      <c r="AJ28" s="10"/>
      <c r="AK28" s="10"/>
      <c r="AL28" s="10"/>
      <c r="AM28" s="10"/>
      <c r="AN28" s="1"/>
      <c r="AO28" s="1"/>
    </row>
    <row r="29" spans="1:41" x14ac:dyDescent="0.2">
      <c r="A29" s="1"/>
      <c r="B29" s="50"/>
      <c r="C29" s="43" t="s">
        <v>33</v>
      </c>
      <c r="D29" s="70">
        <v>2856383</v>
      </c>
      <c r="E29" s="34">
        <v>4193274</v>
      </c>
      <c r="F29" s="34">
        <v>4912291</v>
      </c>
      <c r="G29" s="34"/>
      <c r="H29" s="34"/>
      <c r="I29" s="34"/>
      <c r="J29" s="34"/>
      <c r="K29" s="34"/>
      <c r="L29" s="34"/>
      <c r="M29" s="33"/>
      <c r="N29" s="33"/>
      <c r="O29" s="33"/>
      <c r="P29" s="33"/>
      <c r="Q29" s="63"/>
      <c r="R29" s="128">
        <f t="shared" ref="R29:R92" si="12">SUM(D29:Q29)</f>
        <v>11961948</v>
      </c>
      <c r="S29" s="7"/>
      <c r="T29" s="10"/>
      <c r="U29" s="10"/>
      <c r="V29" s="10"/>
      <c r="W29" s="10"/>
      <c r="X29" s="10"/>
      <c r="Y29" s="10"/>
      <c r="Z29" s="10"/>
      <c r="AA29" s="10"/>
      <c r="AB29" s="10"/>
      <c r="AC29" s="10"/>
      <c r="AD29" s="10"/>
      <c r="AE29" s="10"/>
      <c r="AF29" s="10"/>
      <c r="AG29" s="10"/>
      <c r="AH29" s="10"/>
      <c r="AI29" s="10"/>
      <c r="AJ29" s="10"/>
      <c r="AK29" s="10"/>
      <c r="AL29" s="10"/>
      <c r="AM29" s="10"/>
      <c r="AN29" s="1"/>
      <c r="AO29" s="1"/>
    </row>
    <row r="30" spans="1:41" x14ac:dyDescent="0.2">
      <c r="A30" s="1"/>
      <c r="B30" s="50"/>
      <c r="C30" s="43" t="s">
        <v>2</v>
      </c>
      <c r="D30" s="70">
        <v>2973594</v>
      </c>
      <c r="E30" s="34">
        <v>4311951</v>
      </c>
      <c r="F30" s="34">
        <v>4973040</v>
      </c>
      <c r="G30" s="34"/>
      <c r="H30" s="34"/>
      <c r="I30" s="34"/>
      <c r="J30" s="34"/>
      <c r="K30" s="34"/>
      <c r="L30" s="34"/>
      <c r="M30" s="99"/>
      <c r="N30" s="99"/>
      <c r="O30" s="99"/>
      <c r="P30" s="99"/>
      <c r="Q30" s="68"/>
      <c r="R30" s="128">
        <f t="shared" si="12"/>
        <v>12258585</v>
      </c>
      <c r="S30" s="7"/>
      <c r="T30" s="10"/>
      <c r="U30" s="10"/>
      <c r="V30" s="10"/>
      <c r="W30" s="10"/>
      <c r="X30" s="10"/>
      <c r="Y30" s="10"/>
      <c r="Z30" s="10"/>
      <c r="AA30" s="10"/>
      <c r="AB30" s="10"/>
      <c r="AC30" s="10"/>
      <c r="AD30" s="10"/>
      <c r="AE30" s="10"/>
      <c r="AF30" s="10"/>
      <c r="AG30" s="10"/>
      <c r="AH30" s="10"/>
      <c r="AI30" s="10"/>
      <c r="AJ30" s="10"/>
      <c r="AK30" s="10"/>
      <c r="AL30" s="10"/>
      <c r="AM30" s="10"/>
      <c r="AN30" s="1"/>
      <c r="AO30" s="1"/>
    </row>
    <row r="31" spans="1:41" x14ac:dyDescent="0.2">
      <c r="A31" s="1"/>
      <c r="B31" s="50"/>
      <c r="C31" s="43" t="s">
        <v>3</v>
      </c>
      <c r="D31" s="70">
        <v>3025160</v>
      </c>
      <c r="E31" s="34">
        <v>4219084</v>
      </c>
      <c r="F31" s="34">
        <v>4941816</v>
      </c>
      <c r="G31" s="34"/>
      <c r="H31" s="34"/>
      <c r="I31" s="34"/>
      <c r="J31" s="34"/>
      <c r="K31" s="34"/>
      <c r="L31" s="34"/>
      <c r="M31" s="99"/>
      <c r="N31" s="99"/>
      <c r="O31" s="99"/>
      <c r="P31" s="99"/>
      <c r="Q31" s="68"/>
      <c r="R31" s="128">
        <f t="shared" si="12"/>
        <v>12186060</v>
      </c>
      <c r="S31" s="7"/>
      <c r="T31" s="10"/>
      <c r="U31" s="10"/>
      <c r="V31" s="10"/>
      <c r="W31" s="10"/>
      <c r="X31" s="10"/>
      <c r="Y31" s="10"/>
      <c r="Z31" s="10"/>
      <c r="AA31" s="10"/>
      <c r="AB31" s="10"/>
      <c r="AC31" s="10"/>
      <c r="AD31" s="10"/>
      <c r="AE31" s="10"/>
      <c r="AF31" s="10"/>
      <c r="AG31" s="10"/>
      <c r="AH31" s="10"/>
      <c r="AI31" s="10"/>
      <c r="AJ31" s="10"/>
      <c r="AK31" s="10"/>
      <c r="AL31" s="10"/>
      <c r="AM31" s="10"/>
      <c r="AN31" s="1"/>
      <c r="AO31" s="1"/>
    </row>
    <row r="32" spans="1:41" x14ac:dyDescent="0.2">
      <c r="A32" s="1"/>
      <c r="B32" s="50"/>
      <c r="C32" s="43" t="s">
        <v>4</v>
      </c>
      <c r="D32" s="70">
        <v>3149941</v>
      </c>
      <c r="E32" s="34">
        <v>4305375</v>
      </c>
      <c r="F32" s="34">
        <v>4981707</v>
      </c>
      <c r="G32" s="34"/>
      <c r="H32" s="34"/>
      <c r="I32" s="34"/>
      <c r="J32" s="34"/>
      <c r="K32" s="34"/>
      <c r="L32" s="34"/>
      <c r="M32" s="99"/>
      <c r="N32" s="99"/>
      <c r="O32" s="99"/>
      <c r="P32" s="99"/>
      <c r="Q32" s="68"/>
      <c r="R32" s="128">
        <f t="shared" si="12"/>
        <v>12437023</v>
      </c>
      <c r="S32" s="7"/>
      <c r="T32" s="10"/>
      <c r="U32" s="10"/>
      <c r="V32" s="10"/>
      <c r="W32" s="10"/>
      <c r="X32" s="10"/>
      <c r="Y32" s="10"/>
      <c r="Z32" s="10"/>
      <c r="AA32" s="10"/>
      <c r="AB32" s="10"/>
      <c r="AC32" s="10"/>
      <c r="AD32" s="10"/>
      <c r="AE32" s="10"/>
      <c r="AF32" s="10"/>
      <c r="AG32" s="10"/>
      <c r="AH32" s="10"/>
      <c r="AI32" s="10"/>
      <c r="AJ32" s="10"/>
      <c r="AK32" s="10"/>
      <c r="AL32" s="10"/>
      <c r="AM32" s="10"/>
      <c r="AN32" s="1"/>
      <c r="AO32" s="1"/>
    </row>
    <row r="33" spans="1:41" x14ac:dyDescent="0.2">
      <c r="A33" s="1"/>
      <c r="B33" s="50"/>
      <c r="C33" s="43" t="s">
        <v>5</v>
      </c>
      <c r="D33" s="70">
        <v>3151114</v>
      </c>
      <c r="E33" s="34">
        <v>4265705</v>
      </c>
      <c r="F33" s="34">
        <v>5037921</v>
      </c>
      <c r="G33" s="34"/>
      <c r="H33" s="34"/>
      <c r="I33" s="34"/>
      <c r="J33" s="34"/>
      <c r="K33" s="34"/>
      <c r="L33" s="34"/>
      <c r="M33" s="99"/>
      <c r="N33" s="99"/>
      <c r="O33" s="99"/>
      <c r="P33" s="99"/>
      <c r="Q33" s="68"/>
      <c r="R33" s="128">
        <f t="shared" si="12"/>
        <v>12454740</v>
      </c>
      <c r="S33" s="7"/>
      <c r="T33" s="10"/>
      <c r="U33" s="10"/>
      <c r="V33" s="10"/>
      <c r="W33" s="10"/>
      <c r="X33" s="10"/>
      <c r="Y33" s="10"/>
      <c r="Z33" s="10"/>
      <c r="AA33" s="10"/>
      <c r="AB33" s="10"/>
      <c r="AC33" s="10"/>
      <c r="AD33" s="10"/>
      <c r="AE33" s="10"/>
      <c r="AF33" s="10"/>
      <c r="AG33" s="10"/>
      <c r="AH33" s="10"/>
      <c r="AI33" s="10"/>
      <c r="AJ33" s="10"/>
      <c r="AK33" s="10"/>
      <c r="AL33" s="10"/>
      <c r="AM33" s="10"/>
      <c r="AN33" s="1"/>
      <c r="AO33" s="1"/>
    </row>
    <row r="34" spans="1:41" x14ac:dyDescent="0.2">
      <c r="A34" s="1"/>
      <c r="B34" s="50"/>
      <c r="C34" s="43" t="s">
        <v>6</v>
      </c>
      <c r="D34" s="70">
        <v>3206028</v>
      </c>
      <c r="E34" s="34">
        <v>4309778</v>
      </c>
      <c r="F34" s="34">
        <v>5045059</v>
      </c>
      <c r="G34" s="34"/>
      <c r="H34" s="34"/>
      <c r="I34" s="34"/>
      <c r="J34" s="34"/>
      <c r="K34" s="34"/>
      <c r="L34" s="34"/>
      <c r="M34" s="99"/>
      <c r="N34" s="99"/>
      <c r="O34" s="99"/>
      <c r="P34" s="99"/>
      <c r="Q34" s="68"/>
      <c r="R34" s="128">
        <f t="shared" si="12"/>
        <v>12560865</v>
      </c>
      <c r="S34" s="7"/>
      <c r="T34" s="10"/>
      <c r="U34" s="10"/>
      <c r="V34" s="10"/>
      <c r="W34" s="10"/>
      <c r="X34" s="10"/>
      <c r="Y34" s="10"/>
      <c r="Z34" s="10"/>
      <c r="AA34" s="10"/>
      <c r="AB34" s="10"/>
      <c r="AC34" s="10"/>
      <c r="AD34" s="10"/>
      <c r="AE34" s="10"/>
      <c r="AF34" s="10"/>
      <c r="AG34" s="10"/>
      <c r="AH34" s="10"/>
      <c r="AI34" s="10"/>
      <c r="AJ34" s="10"/>
      <c r="AK34" s="10"/>
      <c r="AL34" s="10"/>
      <c r="AM34" s="10"/>
      <c r="AN34" s="1"/>
      <c r="AO34" s="1"/>
    </row>
    <row r="35" spans="1:41" x14ac:dyDescent="0.2">
      <c r="A35" s="1"/>
      <c r="B35" s="50"/>
      <c r="C35" s="43" t="s">
        <v>7</v>
      </c>
      <c r="D35" s="70">
        <v>3330098</v>
      </c>
      <c r="E35" s="34">
        <v>4334037</v>
      </c>
      <c r="F35" s="34">
        <v>5252908</v>
      </c>
      <c r="G35" s="34"/>
      <c r="H35" s="34"/>
      <c r="I35" s="34"/>
      <c r="J35" s="34"/>
      <c r="K35" s="34"/>
      <c r="L35" s="34"/>
      <c r="M35" s="99"/>
      <c r="N35" s="99"/>
      <c r="O35" s="99"/>
      <c r="P35" s="99"/>
      <c r="Q35" s="68"/>
      <c r="R35" s="128">
        <f t="shared" si="12"/>
        <v>12917043</v>
      </c>
      <c r="S35" s="7"/>
      <c r="T35" s="10"/>
      <c r="U35" s="10"/>
      <c r="V35" s="10"/>
      <c r="W35" s="10"/>
      <c r="X35" s="10"/>
      <c r="Y35" s="10"/>
      <c r="Z35" s="10"/>
      <c r="AA35" s="10"/>
      <c r="AB35" s="10"/>
      <c r="AC35" s="10"/>
      <c r="AD35" s="10"/>
      <c r="AE35" s="10"/>
      <c r="AF35" s="10"/>
      <c r="AG35" s="10"/>
      <c r="AH35" s="10"/>
      <c r="AI35" s="10"/>
      <c r="AJ35" s="10"/>
      <c r="AK35" s="10"/>
      <c r="AL35" s="10"/>
      <c r="AM35" s="10"/>
      <c r="AN35" s="1"/>
      <c r="AO35" s="1"/>
    </row>
    <row r="36" spans="1:41" x14ac:dyDescent="0.2">
      <c r="A36" s="1"/>
      <c r="B36" s="50"/>
      <c r="C36" s="43" t="s">
        <v>8</v>
      </c>
      <c r="D36" s="70">
        <v>3329286</v>
      </c>
      <c r="E36" s="34">
        <v>4338559</v>
      </c>
      <c r="F36" s="34">
        <v>5262158</v>
      </c>
      <c r="G36" s="34"/>
      <c r="H36" s="34"/>
      <c r="I36" s="34"/>
      <c r="J36" s="34"/>
      <c r="K36" s="34"/>
      <c r="L36" s="34"/>
      <c r="M36" s="99"/>
      <c r="N36" s="99"/>
      <c r="O36" s="99"/>
      <c r="P36" s="99"/>
      <c r="Q36" s="68"/>
      <c r="R36" s="128">
        <f t="shared" si="12"/>
        <v>12930003</v>
      </c>
      <c r="S36" s="7"/>
      <c r="T36" s="10"/>
      <c r="U36" s="10"/>
      <c r="V36" s="10"/>
      <c r="W36" s="10"/>
      <c r="X36" s="10"/>
      <c r="Y36" s="10"/>
      <c r="Z36" s="10"/>
      <c r="AA36" s="10"/>
      <c r="AB36" s="10"/>
      <c r="AC36" s="10"/>
      <c r="AD36" s="10"/>
      <c r="AE36" s="10"/>
      <c r="AF36" s="10"/>
      <c r="AG36" s="10"/>
      <c r="AH36" s="10"/>
      <c r="AI36" s="10"/>
      <c r="AJ36" s="10"/>
      <c r="AK36" s="10"/>
      <c r="AL36" s="10"/>
      <c r="AM36" s="10"/>
      <c r="AN36" s="1"/>
      <c r="AO36" s="1"/>
    </row>
    <row r="37" spans="1:41" x14ac:dyDescent="0.2">
      <c r="A37" s="1"/>
      <c r="B37" s="50"/>
      <c r="C37" s="43" t="s">
        <v>9</v>
      </c>
      <c r="D37" s="70">
        <v>3452592</v>
      </c>
      <c r="E37" s="34">
        <v>4376544</v>
      </c>
      <c r="F37" s="34">
        <v>5343096</v>
      </c>
      <c r="G37" s="34"/>
      <c r="H37" s="34"/>
      <c r="I37" s="34"/>
      <c r="J37" s="34"/>
      <c r="K37" s="34"/>
      <c r="L37" s="34"/>
      <c r="M37" s="99"/>
      <c r="N37" s="99"/>
      <c r="O37" s="99"/>
      <c r="P37" s="99"/>
      <c r="Q37" s="68"/>
      <c r="R37" s="128">
        <f t="shared" si="12"/>
        <v>13172232</v>
      </c>
      <c r="S37" s="7"/>
      <c r="T37" s="10"/>
      <c r="U37" s="10"/>
      <c r="V37" s="10"/>
      <c r="W37" s="10"/>
      <c r="X37" s="10"/>
      <c r="Y37" s="10"/>
      <c r="Z37" s="10"/>
      <c r="AA37" s="10"/>
      <c r="AB37" s="10"/>
      <c r="AC37" s="10"/>
      <c r="AD37" s="10"/>
      <c r="AE37" s="10"/>
      <c r="AF37" s="10"/>
      <c r="AG37" s="10"/>
      <c r="AH37" s="10"/>
      <c r="AI37" s="10"/>
      <c r="AJ37" s="10"/>
      <c r="AK37" s="10"/>
      <c r="AL37" s="10"/>
      <c r="AM37" s="10"/>
      <c r="AN37" s="1"/>
      <c r="AO37" s="1"/>
    </row>
    <row r="38" spans="1:41" x14ac:dyDescent="0.2">
      <c r="A38" s="1"/>
      <c r="B38" s="50"/>
      <c r="C38" s="43" t="s">
        <v>10</v>
      </c>
      <c r="D38" s="70">
        <v>3451228</v>
      </c>
      <c r="E38" s="34">
        <v>4455523</v>
      </c>
      <c r="F38" s="34">
        <v>5340968</v>
      </c>
      <c r="G38" s="34"/>
      <c r="H38" s="34"/>
      <c r="I38" s="34"/>
      <c r="J38" s="34"/>
      <c r="K38" s="34"/>
      <c r="L38" s="34"/>
      <c r="M38" s="99"/>
      <c r="N38" s="99"/>
      <c r="O38" s="99"/>
      <c r="P38" s="99"/>
      <c r="Q38" s="68"/>
      <c r="R38" s="128">
        <f t="shared" si="12"/>
        <v>13247719</v>
      </c>
      <c r="S38" s="7"/>
      <c r="T38" s="10"/>
      <c r="U38" s="10"/>
      <c r="V38" s="10"/>
      <c r="W38" s="10"/>
      <c r="X38" s="10"/>
      <c r="Y38" s="10"/>
      <c r="Z38" s="10"/>
      <c r="AA38" s="10"/>
      <c r="AB38" s="10"/>
      <c r="AC38" s="10"/>
      <c r="AD38" s="10"/>
      <c r="AE38" s="10"/>
      <c r="AF38" s="10"/>
      <c r="AG38" s="10"/>
      <c r="AH38" s="10"/>
      <c r="AI38" s="10"/>
      <c r="AJ38" s="10"/>
      <c r="AK38" s="10"/>
      <c r="AL38" s="10"/>
      <c r="AM38" s="10"/>
      <c r="AN38" s="1"/>
      <c r="AO38" s="1"/>
    </row>
    <row r="39" spans="1:41" ht="13.5" thickBot="1" x14ac:dyDescent="0.25">
      <c r="A39" s="1"/>
      <c r="B39" s="51"/>
      <c r="C39" s="45" t="s">
        <v>11</v>
      </c>
      <c r="D39" s="72">
        <v>3666722</v>
      </c>
      <c r="E39" s="73">
        <v>4806883</v>
      </c>
      <c r="F39" s="73">
        <v>5592232</v>
      </c>
      <c r="G39" s="73"/>
      <c r="H39" s="73"/>
      <c r="I39" s="73"/>
      <c r="J39" s="73"/>
      <c r="K39" s="73"/>
      <c r="L39" s="73"/>
      <c r="M39" s="101"/>
      <c r="N39" s="101"/>
      <c r="O39" s="101"/>
      <c r="P39" s="101"/>
      <c r="Q39" s="69"/>
      <c r="R39" s="129">
        <f t="shared" si="12"/>
        <v>14065837</v>
      </c>
      <c r="S39" s="7"/>
      <c r="T39" s="10"/>
      <c r="U39" s="10"/>
      <c r="V39" s="10"/>
      <c r="W39" s="10"/>
      <c r="X39" s="10"/>
      <c r="Y39" s="10"/>
      <c r="Z39" s="10"/>
      <c r="AA39" s="10"/>
      <c r="AB39" s="10"/>
      <c r="AC39" s="10"/>
      <c r="AD39" s="10"/>
      <c r="AE39" s="10"/>
      <c r="AF39" s="10"/>
      <c r="AG39" s="10"/>
      <c r="AH39" s="10"/>
      <c r="AI39" s="10"/>
      <c r="AJ39" s="10"/>
      <c r="AK39" s="10"/>
      <c r="AL39" s="10"/>
      <c r="AM39" s="10"/>
      <c r="AN39" s="1"/>
      <c r="AO39" s="1"/>
    </row>
    <row r="40" spans="1:41" x14ac:dyDescent="0.2">
      <c r="A40" s="1"/>
      <c r="B40" s="52">
        <v>2011</v>
      </c>
      <c r="C40" s="43" t="s">
        <v>1</v>
      </c>
      <c r="D40" s="87">
        <v>3647843</v>
      </c>
      <c r="E40" s="75">
        <v>4818268</v>
      </c>
      <c r="F40" s="75">
        <v>5628819</v>
      </c>
      <c r="G40" s="75"/>
      <c r="H40" s="75"/>
      <c r="I40" s="75"/>
      <c r="J40" s="75"/>
      <c r="K40" s="75"/>
      <c r="L40" s="75"/>
      <c r="M40" s="102"/>
      <c r="N40" s="99"/>
      <c r="O40" s="99"/>
      <c r="P40" s="99"/>
      <c r="Q40" s="68"/>
      <c r="R40" s="128">
        <f t="shared" si="12"/>
        <v>14094930</v>
      </c>
      <c r="S40" s="7"/>
      <c r="T40" s="10"/>
      <c r="U40" s="10"/>
      <c r="V40" s="10"/>
      <c r="W40" s="10"/>
      <c r="X40" s="10"/>
      <c r="Y40" s="10"/>
      <c r="Z40" s="10"/>
      <c r="AA40" s="10"/>
      <c r="AB40" s="10"/>
      <c r="AC40" s="10"/>
      <c r="AD40" s="10"/>
      <c r="AE40" s="10"/>
      <c r="AF40" s="10"/>
      <c r="AG40" s="10"/>
      <c r="AH40" s="10"/>
      <c r="AI40" s="10"/>
      <c r="AJ40" s="10"/>
      <c r="AK40" s="10"/>
      <c r="AL40" s="10"/>
      <c r="AM40" s="10"/>
      <c r="AN40" s="1"/>
      <c r="AO40" s="1"/>
    </row>
    <row r="41" spans="1:41" x14ac:dyDescent="0.2">
      <c r="A41" s="1"/>
      <c r="B41" s="50"/>
      <c r="C41" s="43" t="s">
        <v>33</v>
      </c>
      <c r="D41" s="70">
        <v>3662786</v>
      </c>
      <c r="E41" s="34">
        <v>4805268</v>
      </c>
      <c r="F41" s="34">
        <v>5659594</v>
      </c>
      <c r="G41" s="34"/>
      <c r="H41" s="34"/>
      <c r="I41" s="34"/>
      <c r="J41" s="34"/>
      <c r="K41" s="34"/>
      <c r="L41" s="34"/>
      <c r="M41" s="99"/>
      <c r="N41" s="99"/>
      <c r="O41" s="99"/>
      <c r="P41" s="99"/>
      <c r="Q41" s="68"/>
      <c r="R41" s="128">
        <f t="shared" si="12"/>
        <v>14127648</v>
      </c>
      <c r="S41" s="7"/>
      <c r="T41" s="10"/>
      <c r="U41" s="10"/>
      <c r="V41" s="10"/>
      <c r="W41" s="10"/>
      <c r="X41" s="10"/>
      <c r="Y41" s="10"/>
      <c r="Z41" s="10"/>
      <c r="AA41" s="10"/>
      <c r="AB41" s="10"/>
      <c r="AC41" s="10"/>
      <c r="AD41" s="10"/>
      <c r="AE41" s="10"/>
      <c r="AF41" s="10"/>
      <c r="AG41" s="10"/>
      <c r="AH41" s="10"/>
      <c r="AI41" s="10"/>
      <c r="AJ41" s="10"/>
      <c r="AK41" s="10"/>
      <c r="AL41" s="10"/>
      <c r="AM41" s="10"/>
      <c r="AN41" s="1"/>
      <c r="AO41" s="1"/>
    </row>
    <row r="42" spans="1:41" x14ac:dyDescent="0.2">
      <c r="A42" s="1"/>
      <c r="B42" s="50"/>
      <c r="C42" s="43" t="s">
        <v>2</v>
      </c>
      <c r="D42" s="70">
        <v>3711775</v>
      </c>
      <c r="E42" s="34">
        <v>4957801</v>
      </c>
      <c r="F42" s="34">
        <v>5663512</v>
      </c>
      <c r="G42" s="34"/>
      <c r="H42" s="34"/>
      <c r="I42" s="34"/>
      <c r="J42" s="34"/>
      <c r="K42" s="34"/>
      <c r="L42" s="34"/>
      <c r="M42" s="99"/>
      <c r="N42" s="99"/>
      <c r="O42" s="99"/>
      <c r="P42" s="99"/>
      <c r="Q42" s="68"/>
      <c r="R42" s="128">
        <f t="shared" si="12"/>
        <v>14333088</v>
      </c>
      <c r="S42" s="7"/>
      <c r="T42" s="10"/>
      <c r="U42" s="10"/>
      <c r="V42" s="10"/>
      <c r="W42" s="10"/>
      <c r="X42" s="10"/>
      <c r="Y42" s="10"/>
      <c r="Z42" s="10"/>
      <c r="AA42" s="10"/>
      <c r="AB42" s="10"/>
      <c r="AC42" s="10"/>
      <c r="AD42" s="10"/>
      <c r="AE42" s="10"/>
      <c r="AF42" s="10"/>
      <c r="AG42" s="10"/>
      <c r="AH42" s="10"/>
      <c r="AI42" s="10"/>
      <c r="AJ42" s="10"/>
      <c r="AK42" s="10"/>
      <c r="AL42" s="10"/>
      <c r="AM42" s="10"/>
      <c r="AN42" s="1"/>
      <c r="AO42" s="1"/>
    </row>
    <row r="43" spans="1:41" x14ac:dyDescent="0.2">
      <c r="A43" s="1"/>
      <c r="B43" s="88"/>
      <c r="C43" s="43" t="s">
        <v>3</v>
      </c>
      <c r="D43" s="70">
        <v>3748574</v>
      </c>
      <c r="E43" s="34">
        <v>4934193</v>
      </c>
      <c r="F43" s="34">
        <v>5715105</v>
      </c>
      <c r="G43" s="34"/>
      <c r="H43" s="34"/>
      <c r="I43" s="34"/>
      <c r="J43" s="34"/>
      <c r="K43" s="34"/>
      <c r="L43" s="34"/>
      <c r="M43" s="99"/>
      <c r="N43" s="99"/>
      <c r="O43" s="99"/>
      <c r="P43" s="99"/>
      <c r="Q43" s="68"/>
      <c r="R43" s="128">
        <f t="shared" si="12"/>
        <v>14397872</v>
      </c>
      <c r="S43" s="7"/>
      <c r="T43" s="10"/>
      <c r="U43" s="10"/>
      <c r="V43" s="10"/>
      <c r="W43" s="10"/>
      <c r="X43" s="10"/>
      <c r="Y43" s="10"/>
      <c r="Z43" s="10"/>
      <c r="AA43" s="10"/>
      <c r="AB43" s="10"/>
      <c r="AC43" s="10"/>
      <c r="AD43" s="10"/>
      <c r="AE43" s="10"/>
      <c r="AF43" s="10"/>
      <c r="AG43" s="10"/>
      <c r="AH43" s="10"/>
      <c r="AI43" s="10"/>
      <c r="AJ43" s="10"/>
      <c r="AK43" s="10"/>
      <c r="AL43" s="10"/>
      <c r="AM43" s="10"/>
      <c r="AN43" s="1"/>
      <c r="AO43" s="1"/>
    </row>
    <row r="44" spans="1:41" x14ac:dyDescent="0.2">
      <c r="A44" s="1"/>
      <c r="B44" s="50"/>
      <c r="C44" s="43" t="s">
        <v>4</v>
      </c>
      <c r="D44" s="70">
        <v>3784180</v>
      </c>
      <c r="E44" s="34">
        <v>5019593</v>
      </c>
      <c r="F44" s="34">
        <v>5773905</v>
      </c>
      <c r="G44" s="34"/>
      <c r="H44" s="34"/>
      <c r="I44" s="34"/>
      <c r="J44" s="34"/>
      <c r="K44" s="34"/>
      <c r="L44" s="34"/>
      <c r="M44" s="99"/>
      <c r="N44" s="99"/>
      <c r="O44" s="99"/>
      <c r="P44" s="99"/>
      <c r="Q44" s="68"/>
      <c r="R44" s="128">
        <f t="shared" si="12"/>
        <v>14577678</v>
      </c>
      <c r="S44" s="7"/>
      <c r="T44" s="10"/>
      <c r="U44" s="10"/>
      <c r="V44" s="10"/>
      <c r="W44" s="10"/>
      <c r="X44" s="10"/>
      <c r="Y44" s="10"/>
      <c r="Z44" s="10"/>
      <c r="AA44" s="10"/>
      <c r="AB44" s="10"/>
      <c r="AC44" s="10"/>
      <c r="AD44" s="10"/>
      <c r="AE44" s="10"/>
      <c r="AF44" s="10"/>
      <c r="AG44" s="10"/>
      <c r="AH44" s="10"/>
      <c r="AI44" s="10"/>
      <c r="AJ44" s="10"/>
      <c r="AK44" s="10"/>
      <c r="AL44" s="10"/>
      <c r="AM44" s="10"/>
      <c r="AN44" s="1"/>
      <c r="AO44" s="1"/>
    </row>
    <row r="45" spans="1:41" x14ac:dyDescent="0.2">
      <c r="A45" s="1"/>
      <c r="B45" s="50"/>
      <c r="C45" s="43" t="s">
        <v>5</v>
      </c>
      <c r="D45" s="70">
        <v>3825812</v>
      </c>
      <c r="E45" s="34">
        <v>5026189</v>
      </c>
      <c r="F45" s="34">
        <v>5764967</v>
      </c>
      <c r="G45" s="34"/>
      <c r="H45" s="34"/>
      <c r="I45" s="34"/>
      <c r="J45" s="34"/>
      <c r="K45" s="34"/>
      <c r="L45" s="34"/>
      <c r="M45" s="99"/>
      <c r="N45" s="99"/>
      <c r="O45" s="99"/>
      <c r="P45" s="99"/>
      <c r="Q45" s="68"/>
      <c r="R45" s="128">
        <f t="shared" si="12"/>
        <v>14616968</v>
      </c>
      <c r="S45" s="7"/>
      <c r="T45" s="10"/>
      <c r="U45" s="10"/>
      <c r="V45" s="10"/>
      <c r="W45" s="10"/>
      <c r="X45" s="10"/>
      <c r="Y45" s="10"/>
      <c r="Z45" s="10"/>
      <c r="AA45" s="10"/>
      <c r="AB45" s="10"/>
      <c r="AC45" s="10"/>
      <c r="AD45" s="10"/>
      <c r="AE45" s="10"/>
      <c r="AF45" s="10"/>
      <c r="AG45" s="10"/>
      <c r="AH45" s="10"/>
      <c r="AI45" s="10"/>
      <c r="AJ45" s="10"/>
      <c r="AK45" s="10"/>
      <c r="AL45" s="10"/>
      <c r="AM45" s="10"/>
      <c r="AN45" s="1"/>
      <c r="AO45" s="1"/>
    </row>
    <row r="46" spans="1:41" x14ac:dyDescent="0.2">
      <c r="A46" s="1"/>
      <c r="B46" s="88"/>
      <c r="C46" s="43" t="s">
        <v>6</v>
      </c>
      <c r="D46" s="70">
        <v>3871563</v>
      </c>
      <c r="E46" s="34">
        <v>5121371</v>
      </c>
      <c r="F46" s="34">
        <v>5757297</v>
      </c>
      <c r="G46" s="34"/>
      <c r="H46" s="34"/>
      <c r="I46" s="34"/>
      <c r="J46" s="34"/>
      <c r="K46" s="34"/>
      <c r="L46" s="34"/>
      <c r="M46" s="99"/>
      <c r="N46" s="99"/>
      <c r="O46" s="99"/>
      <c r="P46" s="99"/>
      <c r="Q46" s="68"/>
      <c r="R46" s="128">
        <f t="shared" si="12"/>
        <v>14750231</v>
      </c>
      <c r="S46" s="7"/>
      <c r="T46" s="10"/>
      <c r="U46" s="10"/>
      <c r="V46" s="10"/>
      <c r="W46" s="10"/>
      <c r="X46" s="10"/>
      <c r="Y46" s="10"/>
      <c r="Z46" s="10"/>
      <c r="AA46" s="10"/>
      <c r="AB46" s="10"/>
      <c r="AC46" s="10"/>
      <c r="AD46" s="10"/>
      <c r="AE46" s="10"/>
      <c r="AF46" s="10"/>
      <c r="AG46" s="10"/>
      <c r="AH46" s="10"/>
      <c r="AI46" s="10"/>
      <c r="AJ46" s="10"/>
      <c r="AK46" s="10"/>
      <c r="AL46" s="10"/>
      <c r="AM46" s="10"/>
      <c r="AN46" s="1"/>
      <c r="AO46" s="1"/>
    </row>
    <row r="47" spans="1:41" x14ac:dyDescent="0.2">
      <c r="A47" s="1"/>
      <c r="B47" s="50"/>
      <c r="C47" s="43" t="s">
        <v>7</v>
      </c>
      <c r="D47" s="70">
        <v>3934668</v>
      </c>
      <c r="E47" s="34">
        <v>5153347</v>
      </c>
      <c r="F47" s="34">
        <v>5785541</v>
      </c>
      <c r="G47" s="34"/>
      <c r="H47" s="34"/>
      <c r="I47" s="34"/>
      <c r="J47" s="34"/>
      <c r="K47" s="34"/>
      <c r="L47" s="34"/>
      <c r="M47" s="99"/>
      <c r="N47" s="99"/>
      <c r="O47" s="99"/>
      <c r="P47" s="99"/>
      <c r="Q47" s="68"/>
      <c r="R47" s="128">
        <f t="shared" si="12"/>
        <v>14873556</v>
      </c>
      <c r="S47" s="7"/>
      <c r="T47" s="10"/>
      <c r="U47" s="10"/>
      <c r="V47" s="10"/>
      <c r="W47" s="10"/>
      <c r="X47" s="10"/>
      <c r="Y47" s="10"/>
      <c r="Z47" s="10"/>
      <c r="AA47" s="10"/>
      <c r="AB47" s="10"/>
      <c r="AC47" s="10"/>
      <c r="AD47" s="10"/>
      <c r="AE47" s="10"/>
      <c r="AF47" s="10"/>
      <c r="AG47" s="10"/>
      <c r="AH47" s="10"/>
      <c r="AI47" s="10"/>
      <c r="AJ47" s="10"/>
      <c r="AK47" s="10"/>
      <c r="AL47" s="10"/>
      <c r="AM47" s="10"/>
      <c r="AN47" s="1"/>
      <c r="AO47" s="1"/>
    </row>
    <row r="48" spans="1:41" x14ac:dyDescent="0.2">
      <c r="A48" s="1"/>
      <c r="B48" s="50"/>
      <c r="C48" s="43" t="s">
        <v>8</v>
      </c>
      <c r="D48" s="70">
        <v>4133003</v>
      </c>
      <c r="E48" s="34">
        <v>5188785</v>
      </c>
      <c r="F48" s="34">
        <v>5791797</v>
      </c>
      <c r="G48" s="34"/>
      <c r="H48" s="34"/>
      <c r="I48" s="34"/>
      <c r="J48" s="34"/>
      <c r="K48" s="34"/>
      <c r="L48" s="34"/>
      <c r="M48" s="99"/>
      <c r="N48" s="99"/>
      <c r="O48" s="99"/>
      <c r="P48" s="99"/>
      <c r="Q48" s="68"/>
      <c r="R48" s="128">
        <f t="shared" si="12"/>
        <v>15113585</v>
      </c>
      <c r="S48" s="7"/>
      <c r="T48" s="10"/>
      <c r="U48" s="10"/>
      <c r="V48" s="10"/>
      <c r="W48" s="10"/>
      <c r="X48" s="10"/>
      <c r="Y48" s="10"/>
      <c r="Z48" s="10"/>
      <c r="AA48" s="10"/>
      <c r="AB48" s="10"/>
      <c r="AC48" s="10"/>
      <c r="AD48" s="10"/>
      <c r="AE48" s="10"/>
      <c r="AF48" s="10"/>
      <c r="AG48" s="10"/>
      <c r="AH48" s="10"/>
      <c r="AI48" s="10"/>
      <c r="AJ48" s="10"/>
      <c r="AK48" s="10"/>
      <c r="AL48" s="10"/>
      <c r="AM48" s="10"/>
      <c r="AN48" s="1"/>
      <c r="AO48" s="1"/>
    </row>
    <row r="49" spans="1:41" x14ac:dyDescent="0.2">
      <c r="A49" s="1"/>
      <c r="B49" s="88"/>
      <c r="C49" s="43" t="s">
        <v>9</v>
      </c>
      <c r="D49" s="70">
        <v>4128214</v>
      </c>
      <c r="E49" s="34">
        <v>5244264</v>
      </c>
      <c r="F49" s="34">
        <v>5762783</v>
      </c>
      <c r="G49" s="34"/>
      <c r="H49" s="34"/>
      <c r="I49" s="34">
        <v>25</v>
      </c>
      <c r="J49" s="34"/>
      <c r="K49" s="34"/>
      <c r="L49" s="34"/>
      <c r="M49" s="99"/>
      <c r="N49" s="99"/>
      <c r="O49" s="99"/>
      <c r="P49" s="99"/>
      <c r="Q49" s="68"/>
      <c r="R49" s="128">
        <f t="shared" si="12"/>
        <v>15135286</v>
      </c>
      <c r="S49" s="7"/>
      <c r="T49" s="10"/>
      <c r="U49" s="10"/>
      <c r="V49" s="10"/>
      <c r="W49" s="10"/>
      <c r="X49" s="10"/>
      <c r="Y49" s="10"/>
      <c r="Z49" s="10"/>
      <c r="AA49" s="10"/>
      <c r="AB49" s="10"/>
      <c r="AC49" s="10"/>
      <c r="AD49" s="10"/>
      <c r="AE49" s="10"/>
      <c r="AF49" s="10"/>
      <c r="AG49" s="10"/>
      <c r="AH49" s="10"/>
      <c r="AI49" s="10"/>
      <c r="AJ49" s="10"/>
      <c r="AK49" s="10"/>
      <c r="AL49" s="10"/>
      <c r="AM49" s="10"/>
      <c r="AN49" s="1"/>
      <c r="AO49" s="1"/>
    </row>
    <row r="50" spans="1:41" x14ac:dyDescent="0.2">
      <c r="A50" s="1"/>
      <c r="B50" s="50"/>
      <c r="C50" s="43" t="s">
        <v>10</v>
      </c>
      <c r="D50" s="70">
        <v>4170930</v>
      </c>
      <c r="E50" s="34">
        <v>5267646</v>
      </c>
      <c r="F50" s="34">
        <v>5812099</v>
      </c>
      <c r="G50" s="34"/>
      <c r="H50" s="34"/>
      <c r="I50" s="34">
        <v>103</v>
      </c>
      <c r="J50" s="34"/>
      <c r="K50" s="34"/>
      <c r="L50" s="34"/>
      <c r="M50" s="99"/>
      <c r="N50" s="99"/>
      <c r="O50" s="99"/>
      <c r="P50" s="99"/>
      <c r="Q50" s="68"/>
      <c r="R50" s="128">
        <f t="shared" si="12"/>
        <v>15250778</v>
      </c>
      <c r="S50" s="7"/>
      <c r="T50" s="10"/>
      <c r="U50" s="10"/>
      <c r="V50" s="10"/>
      <c r="W50" s="10"/>
      <c r="X50" s="10"/>
      <c r="Y50" s="10"/>
      <c r="Z50" s="10"/>
      <c r="AA50" s="10"/>
      <c r="AB50" s="10"/>
      <c r="AC50" s="10"/>
      <c r="AD50" s="10"/>
      <c r="AE50" s="10"/>
      <c r="AF50" s="10"/>
      <c r="AG50" s="10"/>
      <c r="AH50" s="10"/>
      <c r="AI50" s="10"/>
      <c r="AJ50" s="10"/>
      <c r="AK50" s="10"/>
      <c r="AL50" s="10"/>
      <c r="AM50" s="10"/>
      <c r="AN50" s="1"/>
      <c r="AO50" s="1"/>
    </row>
    <row r="51" spans="1:41" ht="13.5" thickBot="1" x14ac:dyDescent="0.25">
      <c r="A51" s="1"/>
      <c r="B51" s="51"/>
      <c r="C51" s="45" t="s">
        <v>11</v>
      </c>
      <c r="D51" s="72">
        <v>4168916</v>
      </c>
      <c r="E51" s="73">
        <v>5597852</v>
      </c>
      <c r="F51" s="73">
        <v>6118443</v>
      </c>
      <c r="G51" s="73"/>
      <c r="H51" s="73"/>
      <c r="I51" s="73">
        <v>356</v>
      </c>
      <c r="J51" s="73"/>
      <c r="K51" s="73"/>
      <c r="L51" s="73"/>
      <c r="M51" s="101"/>
      <c r="N51" s="101"/>
      <c r="O51" s="101"/>
      <c r="P51" s="101"/>
      <c r="Q51" s="69"/>
      <c r="R51" s="129">
        <f t="shared" si="12"/>
        <v>15885567</v>
      </c>
      <c r="S51" s="7"/>
      <c r="T51" s="10"/>
      <c r="U51" s="10"/>
      <c r="V51" s="10"/>
      <c r="W51" s="10"/>
      <c r="X51" s="10"/>
      <c r="Y51" s="10"/>
      <c r="Z51" s="10"/>
      <c r="AA51" s="10"/>
      <c r="AB51" s="10"/>
      <c r="AC51" s="10"/>
      <c r="AD51" s="10"/>
      <c r="AE51" s="10"/>
      <c r="AF51" s="10"/>
      <c r="AG51" s="10"/>
      <c r="AH51" s="10"/>
      <c r="AI51" s="10"/>
      <c r="AJ51" s="10"/>
      <c r="AK51" s="10"/>
      <c r="AL51" s="10"/>
      <c r="AM51" s="10"/>
      <c r="AN51" s="1"/>
      <c r="AO51" s="1"/>
    </row>
    <row r="52" spans="1:41" x14ac:dyDescent="0.2">
      <c r="A52" s="1"/>
      <c r="B52" s="52">
        <v>2012</v>
      </c>
      <c r="C52" s="41" t="s">
        <v>1</v>
      </c>
      <c r="D52" s="87">
        <v>4194263</v>
      </c>
      <c r="E52" s="75">
        <v>5668604</v>
      </c>
      <c r="F52" s="75">
        <v>6246034</v>
      </c>
      <c r="G52" s="75"/>
      <c r="H52" s="75"/>
      <c r="I52" s="75">
        <v>404</v>
      </c>
      <c r="J52" s="75"/>
      <c r="K52" s="75">
        <v>22</v>
      </c>
      <c r="L52" s="75"/>
      <c r="M52" s="102"/>
      <c r="N52" s="99"/>
      <c r="O52" s="99"/>
      <c r="P52" s="99"/>
      <c r="Q52" s="68"/>
      <c r="R52" s="128">
        <f t="shared" si="12"/>
        <v>16109327</v>
      </c>
      <c r="S52" s="7"/>
      <c r="T52" s="10"/>
      <c r="U52" s="10"/>
      <c r="V52" s="10"/>
      <c r="W52" s="10"/>
      <c r="X52" s="10"/>
      <c r="Y52" s="10"/>
      <c r="Z52" s="10"/>
      <c r="AA52" s="10"/>
      <c r="AB52" s="10"/>
      <c r="AC52" s="10"/>
      <c r="AD52" s="10"/>
      <c r="AE52" s="10"/>
      <c r="AF52" s="10"/>
      <c r="AG52" s="10"/>
      <c r="AH52" s="10"/>
      <c r="AI52" s="10"/>
      <c r="AJ52" s="10"/>
      <c r="AK52" s="10"/>
      <c r="AL52" s="10"/>
      <c r="AM52" s="10"/>
      <c r="AN52" s="1"/>
      <c r="AO52" s="1"/>
    </row>
    <row r="53" spans="1:41" x14ac:dyDescent="0.2">
      <c r="A53" s="1"/>
      <c r="B53" s="50"/>
      <c r="C53" s="43" t="s">
        <v>33</v>
      </c>
      <c r="D53" s="70">
        <v>4215482</v>
      </c>
      <c r="E53" s="34">
        <v>5495738</v>
      </c>
      <c r="F53" s="34">
        <v>6019275</v>
      </c>
      <c r="G53" s="34"/>
      <c r="H53" s="34"/>
      <c r="I53" s="34">
        <v>449</v>
      </c>
      <c r="J53" s="34"/>
      <c r="K53" s="34">
        <v>15</v>
      </c>
      <c r="L53" s="34"/>
      <c r="M53" s="99"/>
      <c r="N53" s="99"/>
      <c r="O53" s="99"/>
      <c r="P53" s="99"/>
      <c r="Q53" s="68"/>
      <c r="R53" s="128">
        <f t="shared" si="12"/>
        <v>15730959</v>
      </c>
      <c r="S53" s="7"/>
      <c r="T53" s="10"/>
      <c r="U53" s="10"/>
      <c r="V53" s="10"/>
      <c r="W53" s="10"/>
      <c r="X53" s="10"/>
      <c r="Y53" s="10"/>
      <c r="Z53" s="10"/>
      <c r="AA53" s="10"/>
      <c r="AB53" s="10"/>
      <c r="AC53" s="10"/>
      <c r="AD53" s="10"/>
      <c r="AE53" s="10"/>
      <c r="AF53" s="10"/>
      <c r="AG53" s="10"/>
      <c r="AH53" s="10"/>
      <c r="AI53" s="10"/>
      <c r="AJ53" s="10"/>
      <c r="AK53" s="10"/>
      <c r="AL53" s="10"/>
      <c r="AM53" s="10"/>
      <c r="AN53" s="1"/>
      <c r="AO53" s="1"/>
    </row>
    <row r="54" spans="1:41" x14ac:dyDescent="0.2">
      <c r="A54" s="1"/>
      <c r="B54" s="50"/>
      <c r="C54" s="43" t="s">
        <v>2</v>
      </c>
      <c r="D54" s="70">
        <v>4261695</v>
      </c>
      <c r="E54" s="34">
        <v>5780543</v>
      </c>
      <c r="F54" s="34">
        <v>6079044</v>
      </c>
      <c r="G54" s="34"/>
      <c r="H54" s="34"/>
      <c r="I54" s="34">
        <v>581</v>
      </c>
      <c r="J54" s="34"/>
      <c r="K54" s="34">
        <v>37</v>
      </c>
      <c r="L54" s="34"/>
      <c r="M54" s="99"/>
      <c r="N54" s="99"/>
      <c r="O54" s="99"/>
      <c r="P54" s="99"/>
      <c r="Q54" s="68"/>
      <c r="R54" s="128">
        <f t="shared" si="12"/>
        <v>16121900</v>
      </c>
      <c r="S54" s="7"/>
      <c r="T54" s="10"/>
      <c r="U54" s="10"/>
      <c r="V54" s="10"/>
      <c r="W54" s="10"/>
      <c r="X54" s="10"/>
      <c r="Y54" s="10"/>
      <c r="Z54" s="10"/>
      <c r="AA54" s="10"/>
      <c r="AB54" s="10"/>
      <c r="AC54" s="10"/>
      <c r="AD54" s="10"/>
      <c r="AE54" s="10"/>
      <c r="AF54" s="10"/>
      <c r="AG54" s="10"/>
      <c r="AH54" s="10"/>
      <c r="AI54" s="10"/>
      <c r="AJ54" s="10"/>
      <c r="AK54" s="10"/>
      <c r="AL54" s="10"/>
      <c r="AM54" s="10"/>
      <c r="AN54" s="1"/>
      <c r="AO54" s="1"/>
    </row>
    <row r="55" spans="1:41" x14ac:dyDescent="0.2">
      <c r="A55" s="1"/>
      <c r="B55" s="88"/>
      <c r="C55" s="43" t="s">
        <v>3</v>
      </c>
      <c r="D55" s="70">
        <v>4285597</v>
      </c>
      <c r="E55" s="34">
        <v>5691318</v>
      </c>
      <c r="F55" s="34">
        <v>6062262</v>
      </c>
      <c r="G55" s="34"/>
      <c r="H55" s="34"/>
      <c r="I55" s="34">
        <v>624</v>
      </c>
      <c r="J55" s="34">
        <v>4152</v>
      </c>
      <c r="K55" s="34">
        <v>651</v>
      </c>
      <c r="L55" s="34"/>
      <c r="M55" s="99"/>
      <c r="N55" s="99"/>
      <c r="O55" s="99"/>
      <c r="P55" s="99"/>
      <c r="Q55" s="68"/>
      <c r="R55" s="128">
        <f t="shared" si="12"/>
        <v>16044604</v>
      </c>
      <c r="S55" s="7"/>
      <c r="T55" s="10"/>
      <c r="U55" s="10"/>
      <c r="V55" s="10"/>
      <c r="W55" s="10"/>
      <c r="X55" s="10"/>
      <c r="Y55" s="10"/>
      <c r="Z55" s="10"/>
      <c r="AA55" s="10"/>
      <c r="AB55" s="10"/>
      <c r="AC55" s="10"/>
      <c r="AD55" s="10"/>
      <c r="AE55" s="10"/>
      <c r="AF55" s="10"/>
      <c r="AG55" s="10"/>
      <c r="AH55" s="10"/>
      <c r="AI55" s="10"/>
      <c r="AJ55" s="10"/>
      <c r="AK55" s="10"/>
      <c r="AL55" s="10"/>
      <c r="AM55" s="10"/>
      <c r="AN55" s="1"/>
      <c r="AO55" s="1"/>
    </row>
    <row r="56" spans="1:41" x14ac:dyDescent="0.2">
      <c r="A56" s="1"/>
      <c r="B56" s="50"/>
      <c r="C56" s="43" t="s">
        <v>4</v>
      </c>
      <c r="D56" s="70">
        <v>4310869</v>
      </c>
      <c r="E56" s="34">
        <v>5714853</v>
      </c>
      <c r="F56" s="34">
        <v>5982321</v>
      </c>
      <c r="G56" s="34">
        <v>1380</v>
      </c>
      <c r="H56" s="34"/>
      <c r="I56" s="34">
        <v>658</v>
      </c>
      <c r="J56" s="34">
        <v>14499</v>
      </c>
      <c r="K56" s="34">
        <v>2586</v>
      </c>
      <c r="L56" s="34"/>
      <c r="M56" s="99"/>
      <c r="N56" s="99"/>
      <c r="O56" s="99"/>
      <c r="P56" s="99"/>
      <c r="Q56" s="68"/>
      <c r="R56" s="128">
        <f t="shared" si="12"/>
        <v>16027166</v>
      </c>
      <c r="S56" s="7"/>
      <c r="T56" s="10"/>
      <c r="U56" s="10"/>
      <c r="V56" s="10"/>
      <c r="W56" s="10"/>
      <c r="X56" s="10"/>
      <c r="Y56" s="10"/>
      <c r="Z56" s="10"/>
      <c r="AA56" s="10"/>
      <c r="AB56" s="10"/>
      <c r="AC56" s="10"/>
      <c r="AD56" s="10"/>
      <c r="AE56" s="10"/>
      <c r="AF56" s="10"/>
      <c r="AG56" s="10"/>
      <c r="AH56" s="10"/>
      <c r="AI56" s="10"/>
      <c r="AJ56" s="10"/>
      <c r="AK56" s="10"/>
      <c r="AL56" s="10"/>
      <c r="AM56" s="10"/>
      <c r="AN56" s="1"/>
      <c r="AO56" s="1"/>
    </row>
    <row r="57" spans="1:41" x14ac:dyDescent="0.2">
      <c r="A57" s="1"/>
      <c r="B57" s="50"/>
      <c r="C57" s="43" t="s">
        <v>5</v>
      </c>
      <c r="D57" s="70">
        <v>4298173</v>
      </c>
      <c r="E57" s="34">
        <v>5618245</v>
      </c>
      <c r="F57" s="34">
        <v>5744619</v>
      </c>
      <c r="G57" s="34">
        <v>3692</v>
      </c>
      <c r="H57" s="34"/>
      <c r="I57" s="34">
        <v>718</v>
      </c>
      <c r="J57" s="34">
        <v>31368</v>
      </c>
      <c r="K57" s="34">
        <v>6735</v>
      </c>
      <c r="L57" s="34"/>
      <c r="M57" s="99"/>
      <c r="N57" s="99"/>
      <c r="O57" s="99"/>
      <c r="P57" s="99"/>
      <c r="Q57" s="68"/>
      <c r="R57" s="128">
        <f t="shared" si="12"/>
        <v>15703550</v>
      </c>
      <c r="S57" s="7"/>
      <c r="T57" s="10"/>
      <c r="U57" s="10"/>
      <c r="V57" s="10"/>
      <c r="W57" s="10"/>
      <c r="X57" s="10"/>
      <c r="Y57" s="10"/>
      <c r="Z57" s="10"/>
      <c r="AA57" s="10"/>
      <c r="AB57" s="10"/>
      <c r="AC57" s="10"/>
      <c r="AD57" s="10"/>
      <c r="AE57" s="10"/>
      <c r="AF57" s="10"/>
      <c r="AG57" s="10"/>
      <c r="AH57" s="10"/>
      <c r="AI57" s="10"/>
      <c r="AJ57" s="10"/>
      <c r="AK57" s="10"/>
      <c r="AL57" s="10"/>
      <c r="AM57" s="10"/>
      <c r="AN57" s="1"/>
      <c r="AO57" s="1"/>
    </row>
    <row r="58" spans="1:41" x14ac:dyDescent="0.2">
      <c r="A58" s="1"/>
      <c r="B58" s="88"/>
      <c r="C58" s="43" t="s">
        <v>6</v>
      </c>
      <c r="D58" s="70">
        <v>4295954</v>
      </c>
      <c r="E58" s="34">
        <v>5674812</v>
      </c>
      <c r="F58" s="34">
        <v>6175427</v>
      </c>
      <c r="G58" s="34">
        <v>5171</v>
      </c>
      <c r="H58" s="34"/>
      <c r="I58" s="34">
        <v>735</v>
      </c>
      <c r="J58" s="34">
        <v>39367</v>
      </c>
      <c r="K58" s="34">
        <v>10724</v>
      </c>
      <c r="L58" s="34">
        <v>20</v>
      </c>
      <c r="M58" s="99"/>
      <c r="N58" s="99"/>
      <c r="O58" s="99"/>
      <c r="P58" s="99"/>
      <c r="Q58" s="68"/>
      <c r="R58" s="128">
        <f t="shared" si="12"/>
        <v>16202210</v>
      </c>
      <c r="S58" s="7"/>
      <c r="T58" s="10"/>
      <c r="U58" s="10"/>
      <c r="V58" s="10"/>
      <c r="W58" s="10"/>
      <c r="X58" s="10"/>
      <c r="Y58" s="10"/>
      <c r="Z58" s="10"/>
      <c r="AA58" s="10"/>
      <c r="AB58" s="10"/>
      <c r="AC58" s="10"/>
      <c r="AD58" s="10"/>
      <c r="AE58" s="10"/>
      <c r="AF58" s="10"/>
      <c r="AG58" s="10"/>
      <c r="AH58" s="10"/>
      <c r="AI58" s="10"/>
      <c r="AJ58" s="10"/>
      <c r="AK58" s="10"/>
      <c r="AL58" s="10"/>
      <c r="AM58" s="10"/>
      <c r="AN58" s="1"/>
      <c r="AO58" s="1"/>
    </row>
    <row r="59" spans="1:41" x14ac:dyDescent="0.2">
      <c r="A59" s="1"/>
      <c r="B59" s="50"/>
      <c r="C59" s="43" t="s">
        <v>7</v>
      </c>
      <c r="D59" s="70">
        <v>4317235</v>
      </c>
      <c r="E59" s="34">
        <v>5677177</v>
      </c>
      <c r="F59" s="34">
        <v>6352285</v>
      </c>
      <c r="G59" s="34">
        <v>8369</v>
      </c>
      <c r="H59" s="34"/>
      <c r="I59" s="34">
        <v>820</v>
      </c>
      <c r="J59" s="34">
        <v>54413</v>
      </c>
      <c r="K59" s="34">
        <v>15980</v>
      </c>
      <c r="L59" s="34">
        <v>73</v>
      </c>
      <c r="M59" s="99"/>
      <c r="N59" s="99"/>
      <c r="O59" s="99"/>
      <c r="P59" s="99"/>
      <c r="Q59" s="68"/>
      <c r="R59" s="128">
        <f t="shared" si="12"/>
        <v>16426352</v>
      </c>
      <c r="S59" s="7"/>
      <c r="T59" s="10"/>
      <c r="U59" s="10"/>
      <c r="V59" s="10"/>
      <c r="W59" s="10"/>
      <c r="X59" s="10"/>
      <c r="Y59" s="10"/>
      <c r="Z59" s="10"/>
      <c r="AA59" s="10"/>
      <c r="AB59" s="10"/>
      <c r="AC59" s="10"/>
      <c r="AD59" s="10"/>
      <c r="AE59" s="10"/>
      <c r="AF59" s="10"/>
      <c r="AG59" s="10"/>
      <c r="AH59" s="10"/>
      <c r="AI59" s="10"/>
      <c r="AJ59" s="10"/>
      <c r="AK59" s="10"/>
      <c r="AL59" s="10"/>
      <c r="AM59" s="10"/>
      <c r="AN59" s="1"/>
      <c r="AO59" s="1"/>
    </row>
    <row r="60" spans="1:41" x14ac:dyDescent="0.2">
      <c r="A60" s="1"/>
      <c r="B60" s="50"/>
      <c r="C60" s="43" t="s">
        <v>8</v>
      </c>
      <c r="D60" s="70">
        <v>4341081</v>
      </c>
      <c r="E60" s="34">
        <v>5672322</v>
      </c>
      <c r="F60" s="34">
        <v>6278274</v>
      </c>
      <c r="G60" s="34">
        <v>11061</v>
      </c>
      <c r="H60" s="34"/>
      <c r="I60" s="34">
        <v>837</v>
      </c>
      <c r="J60" s="34">
        <v>66228</v>
      </c>
      <c r="K60" s="34">
        <v>20325</v>
      </c>
      <c r="L60" s="34">
        <v>254</v>
      </c>
      <c r="M60" s="99"/>
      <c r="N60" s="99"/>
      <c r="O60" s="99"/>
      <c r="P60" s="99"/>
      <c r="Q60" s="68"/>
      <c r="R60" s="128">
        <f t="shared" si="12"/>
        <v>16390382</v>
      </c>
      <c r="S60" s="7"/>
      <c r="T60" s="10"/>
      <c r="U60" s="10"/>
      <c r="V60" s="10"/>
      <c r="W60" s="10"/>
      <c r="X60" s="10"/>
      <c r="Y60" s="10"/>
      <c r="Z60" s="10"/>
      <c r="AA60" s="10"/>
      <c r="AB60" s="10"/>
      <c r="AC60" s="10"/>
      <c r="AD60" s="10"/>
      <c r="AE60" s="10"/>
      <c r="AF60" s="10"/>
      <c r="AG60" s="10"/>
      <c r="AH60" s="10"/>
      <c r="AI60" s="10"/>
      <c r="AJ60" s="10"/>
      <c r="AK60" s="10"/>
      <c r="AL60" s="10"/>
      <c r="AM60" s="10"/>
      <c r="AN60" s="1"/>
      <c r="AO60" s="1"/>
    </row>
    <row r="61" spans="1:41" x14ac:dyDescent="0.2">
      <c r="A61" s="1"/>
      <c r="B61" s="88"/>
      <c r="C61" s="43" t="s">
        <v>9</v>
      </c>
      <c r="D61" s="70">
        <v>4364101</v>
      </c>
      <c r="E61" s="34">
        <v>5641243</v>
      </c>
      <c r="F61" s="34">
        <v>6371511</v>
      </c>
      <c r="G61" s="34">
        <v>15547</v>
      </c>
      <c r="H61" s="34"/>
      <c r="I61" s="34">
        <v>901</v>
      </c>
      <c r="J61" s="34">
        <v>79836</v>
      </c>
      <c r="K61" s="34">
        <v>24434</v>
      </c>
      <c r="L61" s="34">
        <v>559</v>
      </c>
      <c r="M61" s="99"/>
      <c r="N61" s="99"/>
      <c r="O61" s="99"/>
      <c r="P61" s="99"/>
      <c r="Q61" s="68"/>
      <c r="R61" s="128">
        <f t="shared" si="12"/>
        <v>16498132</v>
      </c>
      <c r="S61" s="7"/>
      <c r="T61" s="10"/>
      <c r="U61" s="10"/>
      <c r="V61" s="10"/>
      <c r="W61" s="10"/>
      <c r="X61" s="10"/>
      <c r="Y61" s="10"/>
      <c r="Z61" s="10"/>
      <c r="AA61" s="10"/>
      <c r="AB61" s="10"/>
      <c r="AC61" s="10"/>
      <c r="AD61" s="10"/>
      <c r="AE61" s="10"/>
      <c r="AF61" s="10"/>
      <c r="AG61" s="10"/>
      <c r="AH61" s="10"/>
      <c r="AI61" s="10"/>
      <c r="AJ61" s="10"/>
      <c r="AK61" s="10"/>
      <c r="AL61" s="10"/>
      <c r="AM61" s="10"/>
      <c r="AN61" s="1"/>
      <c r="AO61" s="1"/>
    </row>
    <row r="62" spans="1:41" x14ac:dyDescent="0.2">
      <c r="A62" s="1"/>
      <c r="B62" s="50"/>
      <c r="C62" s="43" t="s">
        <v>10</v>
      </c>
      <c r="D62" s="70">
        <v>4418100</v>
      </c>
      <c r="E62" s="34">
        <v>5663550</v>
      </c>
      <c r="F62" s="34">
        <v>6308237</v>
      </c>
      <c r="G62" s="34">
        <v>15250</v>
      </c>
      <c r="H62" s="34"/>
      <c r="I62" s="34">
        <v>825</v>
      </c>
      <c r="J62" s="34">
        <v>87581</v>
      </c>
      <c r="K62" s="34">
        <v>25742</v>
      </c>
      <c r="L62" s="34">
        <v>1867</v>
      </c>
      <c r="M62" s="99"/>
      <c r="N62" s="99"/>
      <c r="O62" s="99"/>
      <c r="P62" s="99"/>
      <c r="Q62" s="68"/>
      <c r="R62" s="128">
        <f t="shared" si="12"/>
        <v>16521152</v>
      </c>
      <c r="S62" s="7"/>
      <c r="T62" s="10"/>
      <c r="U62" s="10"/>
      <c r="V62" s="10"/>
      <c r="W62" s="10"/>
      <c r="X62" s="10"/>
      <c r="Y62" s="10"/>
      <c r="Z62" s="10"/>
      <c r="AA62" s="10"/>
      <c r="AB62" s="10"/>
      <c r="AC62" s="10"/>
      <c r="AD62" s="10"/>
      <c r="AE62" s="10"/>
      <c r="AF62" s="10"/>
      <c r="AG62" s="10"/>
      <c r="AH62" s="10"/>
      <c r="AI62" s="10"/>
      <c r="AJ62" s="10"/>
      <c r="AK62" s="10"/>
      <c r="AL62" s="10"/>
      <c r="AM62" s="10"/>
      <c r="AN62" s="1"/>
      <c r="AO62" s="1"/>
    </row>
    <row r="63" spans="1:41" ht="13.5" thickBot="1" x14ac:dyDescent="0.25">
      <c r="A63" s="1"/>
      <c r="B63" s="51"/>
      <c r="C63" s="45" t="s">
        <v>11</v>
      </c>
      <c r="D63" s="72">
        <v>4646547</v>
      </c>
      <c r="E63" s="73">
        <v>5817257</v>
      </c>
      <c r="F63" s="73">
        <v>6637184</v>
      </c>
      <c r="G63" s="73">
        <v>33134</v>
      </c>
      <c r="H63" s="73"/>
      <c r="I63" s="73">
        <v>1006</v>
      </c>
      <c r="J63" s="73">
        <v>103607</v>
      </c>
      <c r="K63" s="73">
        <v>40671</v>
      </c>
      <c r="L63" s="73">
        <v>3851</v>
      </c>
      <c r="M63" s="101"/>
      <c r="N63" s="101"/>
      <c r="O63" s="101"/>
      <c r="P63" s="101"/>
      <c r="Q63" s="69"/>
      <c r="R63" s="129">
        <f t="shared" si="12"/>
        <v>17283257</v>
      </c>
      <c r="S63" s="7"/>
      <c r="T63" s="10"/>
      <c r="U63" s="10"/>
      <c r="V63" s="10"/>
      <c r="W63" s="10"/>
      <c r="X63" s="10"/>
      <c r="Y63" s="10"/>
      <c r="Z63" s="10"/>
      <c r="AA63" s="10"/>
      <c r="AB63" s="10"/>
      <c r="AC63" s="10"/>
      <c r="AD63" s="10"/>
      <c r="AE63" s="10"/>
      <c r="AF63" s="10"/>
      <c r="AG63" s="10"/>
      <c r="AH63" s="10"/>
      <c r="AI63" s="10"/>
      <c r="AJ63" s="10"/>
      <c r="AK63" s="10"/>
      <c r="AL63" s="10"/>
      <c r="AM63" s="10"/>
      <c r="AN63" s="1"/>
      <c r="AO63" s="1"/>
    </row>
    <row r="64" spans="1:41" x14ac:dyDescent="0.2">
      <c r="A64" s="1"/>
      <c r="B64" s="52">
        <v>2013</v>
      </c>
      <c r="C64" s="41" t="s">
        <v>1</v>
      </c>
      <c r="D64" s="87">
        <v>4694590</v>
      </c>
      <c r="E64" s="75">
        <v>5751163</v>
      </c>
      <c r="F64" s="75">
        <v>6650972</v>
      </c>
      <c r="G64" s="75">
        <v>34085</v>
      </c>
      <c r="H64" s="75"/>
      <c r="I64" s="75">
        <v>936</v>
      </c>
      <c r="J64" s="75">
        <v>101082</v>
      </c>
      <c r="K64" s="75">
        <v>37396</v>
      </c>
      <c r="L64" s="75">
        <v>1498</v>
      </c>
      <c r="M64" s="113"/>
      <c r="N64" s="34"/>
      <c r="O64" s="34"/>
      <c r="P64" s="34"/>
      <c r="Q64" s="71"/>
      <c r="R64" s="128">
        <f t="shared" si="12"/>
        <v>17271722</v>
      </c>
      <c r="S64" s="7"/>
      <c r="T64" s="10"/>
      <c r="U64" s="10"/>
      <c r="V64" s="10"/>
      <c r="W64" s="10"/>
      <c r="X64" s="10"/>
      <c r="Y64" s="10"/>
      <c r="Z64" s="10"/>
      <c r="AA64" s="10"/>
      <c r="AB64" s="10"/>
      <c r="AC64" s="10"/>
      <c r="AD64" s="10"/>
      <c r="AE64" s="10"/>
      <c r="AF64" s="10"/>
      <c r="AG64" s="10"/>
      <c r="AH64" s="10"/>
      <c r="AI64" s="10"/>
      <c r="AJ64" s="10"/>
      <c r="AK64" s="10"/>
      <c r="AL64" s="10"/>
      <c r="AM64" s="10"/>
      <c r="AN64" s="1"/>
      <c r="AO64" s="1"/>
    </row>
    <row r="65" spans="1:41" x14ac:dyDescent="0.2">
      <c r="A65" s="1"/>
      <c r="B65" s="50"/>
      <c r="C65" s="43" t="s">
        <v>33</v>
      </c>
      <c r="D65" s="70">
        <v>4755412</v>
      </c>
      <c r="E65" s="34">
        <v>5686478</v>
      </c>
      <c r="F65" s="34">
        <v>6507127</v>
      </c>
      <c r="G65" s="34">
        <v>32819</v>
      </c>
      <c r="H65" s="34"/>
      <c r="I65" s="34">
        <v>966</v>
      </c>
      <c r="J65" s="34">
        <v>102229</v>
      </c>
      <c r="K65" s="34">
        <v>34033</v>
      </c>
      <c r="L65" s="34">
        <v>2009</v>
      </c>
      <c r="M65" s="114"/>
      <c r="N65" s="34"/>
      <c r="O65" s="34"/>
      <c r="P65" s="34"/>
      <c r="Q65" s="71"/>
      <c r="R65" s="128">
        <f t="shared" si="12"/>
        <v>17121073</v>
      </c>
      <c r="S65" s="7"/>
      <c r="T65" s="10"/>
      <c r="U65" s="10"/>
      <c r="V65" s="10"/>
      <c r="W65" s="10"/>
      <c r="X65" s="10"/>
      <c r="Y65" s="10"/>
      <c r="Z65" s="10"/>
      <c r="AA65" s="10"/>
      <c r="AB65" s="10"/>
      <c r="AC65" s="10"/>
      <c r="AD65" s="10"/>
      <c r="AE65" s="10"/>
      <c r="AF65" s="10"/>
      <c r="AG65" s="10"/>
      <c r="AH65" s="10"/>
      <c r="AI65" s="10"/>
      <c r="AJ65" s="10"/>
      <c r="AK65" s="10"/>
      <c r="AL65" s="10"/>
      <c r="AM65" s="10"/>
      <c r="AN65" s="1"/>
      <c r="AO65" s="1"/>
    </row>
    <row r="66" spans="1:41" x14ac:dyDescent="0.2">
      <c r="A66" s="1"/>
      <c r="B66" s="50"/>
      <c r="C66" s="43" t="s">
        <v>2</v>
      </c>
      <c r="D66" s="70">
        <v>4828597</v>
      </c>
      <c r="E66" s="34">
        <v>5697017</v>
      </c>
      <c r="F66" s="34">
        <v>6481219</v>
      </c>
      <c r="G66" s="34">
        <v>30934</v>
      </c>
      <c r="H66" s="34"/>
      <c r="I66" s="34">
        <v>1194</v>
      </c>
      <c r="J66" s="34">
        <v>102097</v>
      </c>
      <c r="K66" s="34">
        <v>37452</v>
      </c>
      <c r="L66" s="34">
        <v>2670</v>
      </c>
      <c r="M66" s="114"/>
      <c r="N66" s="34"/>
      <c r="O66" s="34"/>
      <c r="P66" s="34"/>
      <c r="Q66" s="71"/>
      <c r="R66" s="128">
        <f t="shared" si="12"/>
        <v>17181180</v>
      </c>
      <c r="S66" s="7"/>
      <c r="T66" s="10"/>
      <c r="U66" s="10"/>
      <c r="V66" s="10"/>
      <c r="W66" s="10"/>
      <c r="X66" s="10"/>
      <c r="Y66" s="10"/>
      <c r="Z66" s="10"/>
      <c r="AA66" s="10"/>
      <c r="AB66" s="10"/>
      <c r="AC66" s="10"/>
      <c r="AD66" s="10"/>
      <c r="AE66" s="10"/>
      <c r="AF66" s="10"/>
      <c r="AG66" s="10"/>
      <c r="AH66" s="10"/>
      <c r="AI66" s="10"/>
      <c r="AJ66" s="10"/>
      <c r="AK66" s="10"/>
      <c r="AL66" s="10"/>
      <c r="AM66" s="10"/>
      <c r="AN66" s="1"/>
      <c r="AO66" s="1"/>
    </row>
    <row r="67" spans="1:41" x14ac:dyDescent="0.2">
      <c r="A67" s="1"/>
      <c r="B67" s="88"/>
      <c r="C67" s="43" t="s">
        <v>3</v>
      </c>
      <c r="D67" s="70">
        <v>4826184</v>
      </c>
      <c r="E67" s="34">
        <v>5728225</v>
      </c>
      <c r="F67" s="34">
        <v>6571340</v>
      </c>
      <c r="G67" s="34">
        <v>46158</v>
      </c>
      <c r="H67" s="34"/>
      <c r="I67" s="34">
        <v>1120</v>
      </c>
      <c r="J67" s="34">
        <v>107412</v>
      </c>
      <c r="K67" s="34">
        <v>36765</v>
      </c>
      <c r="L67" s="34">
        <v>3346</v>
      </c>
      <c r="M67" s="114"/>
      <c r="N67" s="34"/>
      <c r="O67" s="34"/>
      <c r="P67" s="34"/>
      <c r="Q67" s="71"/>
      <c r="R67" s="128">
        <f t="shared" si="12"/>
        <v>17320550</v>
      </c>
      <c r="S67" s="7"/>
      <c r="T67" s="10"/>
      <c r="U67" s="10"/>
      <c r="V67" s="10"/>
      <c r="W67" s="10"/>
      <c r="X67" s="10"/>
      <c r="Y67" s="10"/>
      <c r="Z67" s="10"/>
      <c r="AA67" s="10"/>
      <c r="AB67" s="10"/>
      <c r="AC67" s="10"/>
      <c r="AD67" s="10"/>
      <c r="AE67" s="10"/>
      <c r="AF67" s="10"/>
      <c r="AG67" s="10"/>
      <c r="AH67" s="10"/>
      <c r="AI67" s="10"/>
      <c r="AJ67" s="10"/>
      <c r="AK67" s="10"/>
      <c r="AL67" s="10"/>
      <c r="AM67" s="10"/>
      <c r="AN67" s="1"/>
      <c r="AO67" s="1"/>
    </row>
    <row r="68" spans="1:41" x14ac:dyDescent="0.2">
      <c r="A68" s="1"/>
      <c r="B68" s="50"/>
      <c r="C68" s="43" t="s">
        <v>4</v>
      </c>
      <c r="D68" s="70">
        <v>4821404</v>
      </c>
      <c r="E68" s="34">
        <v>5677908</v>
      </c>
      <c r="F68" s="34">
        <v>6740909</v>
      </c>
      <c r="G68" s="34">
        <v>38425</v>
      </c>
      <c r="H68" s="34"/>
      <c r="I68" s="34">
        <v>1046</v>
      </c>
      <c r="J68" s="34">
        <v>99316</v>
      </c>
      <c r="K68" s="34">
        <v>36519</v>
      </c>
      <c r="L68" s="34">
        <v>5349</v>
      </c>
      <c r="M68" s="114"/>
      <c r="N68" s="34"/>
      <c r="O68" s="34"/>
      <c r="P68" s="34"/>
      <c r="Q68" s="71"/>
      <c r="R68" s="128">
        <f t="shared" si="12"/>
        <v>17420876</v>
      </c>
      <c r="S68" s="7"/>
      <c r="T68" s="10"/>
      <c r="U68" s="10"/>
      <c r="V68" s="10"/>
      <c r="W68" s="10"/>
      <c r="X68" s="10"/>
      <c r="Y68" s="10"/>
      <c r="Z68" s="10"/>
      <c r="AA68" s="10"/>
      <c r="AB68" s="10"/>
      <c r="AC68" s="10"/>
      <c r="AD68" s="10"/>
      <c r="AE68" s="10"/>
      <c r="AF68" s="10"/>
      <c r="AG68" s="10"/>
      <c r="AH68" s="10"/>
      <c r="AI68" s="10"/>
      <c r="AJ68" s="10"/>
      <c r="AK68" s="10"/>
      <c r="AL68" s="10"/>
      <c r="AM68" s="10"/>
      <c r="AN68" s="1"/>
      <c r="AO68" s="1"/>
    </row>
    <row r="69" spans="1:41" x14ac:dyDescent="0.2">
      <c r="A69" s="1"/>
      <c r="B69" s="50"/>
      <c r="C69" s="43" t="s">
        <v>5</v>
      </c>
      <c r="D69" s="70">
        <v>4721975</v>
      </c>
      <c r="E69" s="34">
        <v>5856754</v>
      </c>
      <c r="F69" s="34">
        <v>6697211</v>
      </c>
      <c r="G69" s="34">
        <v>40937</v>
      </c>
      <c r="H69" s="34"/>
      <c r="I69" s="34">
        <v>829</v>
      </c>
      <c r="J69" s="34">
        <v>105606</v>
      </c>
      <c r="K69" s="34">
        <v>37606</v>
      </c>
      <c r="L69" s="34">
        <v>2434</v>
      </c>
      <c r="M69" s="114"/>
      <c r="N69" s="34"/>
      <c r="O69" s="34"/>
      <c r="P69" s="34"/>
      <c r="Q69" s="71"/>
      <c r="R69" s="128">
        <f t="shared" si="12"/>
        <v>17463352</v>
      </c>
      <c r="S69" s="7"/>
      <c r="T69" s="10"/>
      <c r="U69" s="10"/>
      <c r="V69" s="10"/>
      <c r="W69" s="10"/>
      <c r="X69" s="10"/>
      <c r="Y69" s="10"/>
      <c r="Z69" s="10"/>
      <c r="AA69" s="10"/>
      <c r="AB69" s="10"/>
      <c r="AC69" s="10"/>
      <c r="AD69" s="10"/>
      <c r="AE69" s="10"/>
      <c r="AF69" s="10"/>
      <c r="AG69" s="10"/>
      <c r="AH69" s="10"/>
      <c r="AI69" s="10"/>
      <c r="AJ69" s="10"/>
      <c r="AK69" s="10"/>
      <c r="AL69" s="10"/>
      <c r="AM69" s="10"/>
      <c r="AN69" s="1"/>
      <c r="AO69" s="1"/>
    </row>
    <row r="70" spans="1:41" x14ac:dyDescent="0.2">
      <c r="A70" s="1"/>
      <c r="B70" s="88"/>
      <c r="C70" s="43" t="s">
        <v>6</v>
      </c>
      <c r="D70" s="70">
        <v>4528044</v>
      </c>
      <c r="E70" s="34">
        <v>5669373</v>
      </c>
      <c r="F70" s="34">
        <v>6792436</v>
      </c>
      <c r="G70" s="34">
        <v>48019</v>
      </c>
      <c r="H70" s="34"/>
      <c r="I70" s="34">
        <v>808</v>
      </c>
      <c r="J70" s="34">
        <v>115032</v>
      </c>
      <c r="K70" s="34">
        <v>41273</v>
      </c>
      <c r="L70" s="34">
        <v>2469</v>
      </c>
      <c r="M70" s="114"/>
      <c r="N70" s="34"/>
      <c r="O70" s="34"/>
      <c r="P70" s="34"/>
      <c r="Q70" s="71"/>
      <c r="R70" s="128">
        <f t="shared" si="12"/>
        <v>17197454</v>
      </c>
      <c r="S70" s="7"/>
      <c r="T70" s="10"/>
      <c r="U70" s="10"/>
      <c r="V70" s="10"/>
      <c r="W70" s="10"/>
      <c r="X70" s="10"/>
      <c r="Y70" s="10"/>
      <c r="Z70" s="10"/>
      <c r="AA70" s="10"/>
      <c r="AB70" s="10"/>
      <c r="AC70" s="10"/>
      <c r="AD70" s="10"/>
      <c r="AE70" s="10"/>
      <c r="AF70" s="10"/>
      <c r="AG70" s="10"/>
      <c r="AH70" s="10"/>
      <c r="AI70" s="10"/>
      <c r="AJ70" s="10"/>
      <c r="AK70" s="10"/>
      <c r="AL70" s="10"/>
      <c r="AM70" s="10"/>
      <c r="AN70" s="1"/>
      <c r="AO70" s="1"/>
    </row>
    <row r="71" spans="1:41" x14ac:dyDescent="0.2">
      <c r="A71" s="1"/>
      <c r="B71" s="50"/>
      <c r="C71" s="43" t="s">
        <v>7</v>
      </c>
      <c r="D71" s="70">
        <v>4318153</v>
      </c>
      <c r="E71" s="34">
        <v>5646676</v>
      </c>
      <c r="F71" s="34">
        <v>6682293</v>
      </c>
      <c r="G71" s="34">
        <v>51020</v>
      </c>
      <c r="H71" s="34"/>
      <c r="I71" s="34">
        <v>839</v>
      </c>
      <c r="J71" s="34">
        <v>121062</v>
      </c>
      <c r="K71" s="34">
        <v>45030</v>
      </c>
      <c r="L71" s="34">
        <v>2511</v>
      </c>
      <c r="M71" s="114"/>
      <c r="N71" s="34"/>
      <c r="O71" s="34"/>
      <c r="P71" s="34"/>
      <c r="Q71" s="71"/>
      <c r="R71" s="128">
        <f t="shared" si="12"/>
        <v>16867584</v>
      </c>
      <c r="S71" s="7"/>
      <c r="T71" s="10"/>
      <c r="U71" s="10"/>
      <c r="V71" s="10"/>
      <c r="W71" s="10"/>
      <c r="X71" s="10"/>
      <c r="Y71" s="10"/>
      <c r="Z71" s="10"/>
      <c r="AA71" s="10"/>
      <c r="AB71" s="10"/>
      <c r="AC71" s="10"/>
      <c r="AD71" s="10"/>
      <c r="AE71" s="10"/>
      <c r="AF71" s="10"/>
      <c r="AG71" s="10"/>
      <c r="AH71" s="10"/>
      <c r="AI71" s="10"/>
      <c r="AJ71" s="10"/>
      <c r="AK71" s="10"/>
      <c r="AL71" s="10"/>
      <c r="AM71" s="10"/>
      <c r="AN71" s="1"/>
      <c r="AO71" s="1"/>
    </row>
    <row r="72" spans="1:41" x14ac:dyDescent="0.2">
      <c r="A72" s="1"/>
      <c r="B72" s="50"/>
      <c r="C72" s="43" t="s">
        <v>8</v>
      </c>
      <c r="D72" s="70">
        <v>4198552</v>
      </c>
      <c r="E72" s="34">
        <v>5592122</v>
      </c>
      <c r="F72" s="34">
        <v>6401745</v>
      </c>
      <c r="G72" s="34">
        <v>72936</v>
      </c>
      <c r="H72" s="34"/>
      <c r="I72" s="34">
        <v>772</v>
      </c>
      <c r="J72" s="34">
        <v>123663</v>
      </c>
      <c r="K72" s="34">
        <v>40349</v>
      </c>
      <c r="L72" s="34">
        <v>2546</v>
      </c>
      <c r="M72" s="114"/>
      <c r="N72" s="34">
        <v>4620</v>
      </c>
      <c r="O72" s="34"/>
      <c r="P72" s="34"/>
      <c r="Q72" s="71"/>
      <c r="R72" s="128">
        <f t="shared" si="12"/>
        <v>16437305</v>
      </c>
      <c r="S72" s="7"/>
      <c r="T72" s="10"/>
      <c r="U72" s="10"/>
      <c r="V72" s="10"/>
      <c r="W72" s="10"/>
      <c r="X72" s="10"/>
      <c r="Y72" s="10"/>
      <c r="Z72" s="10"/>
      <c r="AA72" s="10"/>
      <c r="AB72" s="10"/>
      <c r="AC72" s="10"/>
      <c r="AD72" s="10"/>
      <c r="AE72" s="10"/>
      <c r="AF72" s="10"/>
      <c r="AG72" s="10"/>
      <c r="AH72" s="10"/>
      <c r="AI72" s="10"/>
      <c r="AJ72" s="10"/>
      <c r="AK72" s="10"/>
      <c r="AL72" s="10"/>
      <c r="AM72" s="10"/>
      <c r="AN72" s="1"/>
      <c r="AO72" s="1"/>
    </row>
    <row r="73" spans="1:41" x14ac:dyDescent="0.2">
      <c r="A73" s="1"/>
      <c r="B73" s="88"/>
      <c r="C73" s="43" t="s">
        <v>9</v>
      </c>
      <c r="D73" s="70">
        <v>4014577</v>
      </c>
      <c r="E73" s="34">
        <v>5683198</v>
      </c>
      <c r="F73" s="34">
        <v>6593095</v>
      </c>
      <c r="G73" s="34">
        <v>76909</v>
      </c>
      <c r="H73" s="34"/>
      <c r="I73" s="34">
        <v>742</v>
      </c>
      <c r="J73" s="34">
        <v>130963</v>
      </c>
      <c r="K73" s="34">
        <v>35944</v>
      </c>
      <c r="L73" s="34">
        <v>2613</v>
      </c>
      <c r="M73" s="114"/>
      <c r="N73" s="34">
        <v>7956</v>
      </c>
      <c r="O73" s="34"/>
      <c r="P73" s="34"/>
      <c r="Q73" s="71"/>
      <c r="R73" s="128">
        <f t="shared" si="12"/>
        <v>16545997</v>
      </c>
      <c r="S73" s="7"/>
      <c r="T73" s="10"/>
      <c r="U73" s="10"/>
      <c r="V73" s="10"/>
      <c r="W73" s="10"/>
      <c r="X73" s="10"/>
      <c r="Y73" s="10"/>
      <c r="Z73" s="10"/>
      <c r="AA73" s="10"/>
      <c r="AB73" s="10"/>
      <c r="AC73" s="10"/>
      <c r="AD73" s="10"/>
      <c r="AE73" s="10"/>
      <c r="AF73" s="10"/>
      <c r="AG73" s="10"/>
      <c r="AH73" s="10"/>
      <c r="AI73" s="10"/>
      <c r="AJ73" s="10"/>
      <c r="AK73" s="10"/>
      <c r="AL73" s="10"/>
      <c r="AM73" s="10"/>
      <c r="AN73" s="1"/>
      <c r="AO73" s="1"/>
    </row>
    <row r="74" spans="1:41" x14ac:dyDescent="0.2">
      <c r="A74" s="1"/>
      <c r="B74" s="50"/>
      <c r="C74" s="43" t="s">
        <v>10</v>
      </c>
      <c r="D74" s="70">
        <v>3813668</v>
      </c>
      <c r="E74" s="34">
        <v>5661008</v>
      </c>
      <c r="F74" s="34">
        <v>6458916</v>
      </c>
      <c r="G74" s="34">
        <v>77094</v>
      </c>
      <c r="H74" s="34"/>
      <c r="I74" s="34">
        <v>724</v>
      </c>
      <c r="J74" s="34">
        <v>152864</v>
      </c>
      <c r="K74" s="34">
        <v>31606</v>
      </c>
      <c r="L74" s="34">
        <v>2687</v>
      </c>
      <c r="M74" s="114"/>
      <c r="N74" s="34">
        <v>13428</v>
      </c>
      <c r="O74" s="34"/>
      <c r="P74" s="34"/>
      <c r="Q74" s="71"/>
      <c r="R74" s="128">
        <f t="shared" si="12"/>
        <v>16211995</v>
      </c>
      <c r="S74" s="7"/>
      <c r="T74" s="10"/>
      <c r="U74" s="10"/>
      <c r="V74" s="10"/>
      <c r="W74" s="10"/>
      <c r="X74" s="10"/>
      <c r="Y74" s="10"/>
      <c r="Z74" s="10"/>
      <c r="AA74" s="10"/>
      <c r="AB74" s="10"/>
      <c r="AC74" s="10"/>
      <c r="AD74" s="10"/>
      <c r="AE74" s="10"/>
      <c r="AF74" s="10"/>
      <c r="AG74" s="10"/>
      <c r="AH74" s="10"/>
      <c r="AI74" s="10"/>
      <c r="AJ74" s="10"/>
      <c r="AK74" s="10"/>
      <c r="AL74" s="10"/>
      <c r="AM74" s="10"/>
      <c r="AN74" s="1"/>
      <c r="AO74" s="1"/>
    </row>
    <row r="75" spans="1:41" ht="13.5" thickBot="1" x14ac:dyDescent="0.25">
      <c r="A75" s="1"/>
      <c r="B75" s="51"/>
      <c r="C75" s="45" t="s">
        <v>11</v>
      </c>
      <c r="D75" s="72">
        <v>3864892</v>
      </c>
      <c r="E75" s="73">
        <v>5803308</v>
      </c>
      <c r="F75" s="73">
        <v>6621923</v>
      </c>
      <c r="G75" s="73">
        <v>85644</v>
      </c>
      <c r="H75" s="73"/>
      <c r="I75" s="73">
        <v>710</v>
      </c>
      <c r="J75" s="73">
        <v>166277</v>
      </c>
      <c r="K75" s="73">
        <v>31493</v>
      </c>
      <c r="L75" s="73">
        <v>2935</v>
      </c>
      <c r="M75" s="115"/>
      <c r="N75" s="73">
        <v>52807</v>
      </c>
      <c r="O75" s="73"/>
      <c r="P75" s="73"/>
      <c r="Q75" s="74"/>
      <c r="R75" s="129">
        <f t="shared" si="12"/>
        <v>16629989</v>
      </c>
      <c r="S75" s="7"/>
      <c r="T75" s="10"/>
      <c r="U75" s="10"/>
      <c r="V75" s="10"/>
      <c r="W75" s="10"/>
      <c r="X75" s="10"/>
      <c r="Y75" s="10"/>
      <c r="Z75" s="10"/>
      <c r="AA75" s="10"/>
      <c r="AB75" s="10"/>
      <c r="AC75" s="10"/>
      <c r="AD75" s="10"/>
      <c r="AE75" s="10"/>
      <c r="AF75" s="10"/>
      <c r="AG75" s="10"/>
      <c r="AH75" s="10"/>
      <c r="AI75" s="10"/>
      <c r="AJ75" s="10"/>
      <c r="AK75" s="10"/>
      <c r="AL75" s="10"/>
      <c r="AM75" s="10"/>
      <c r="AN75" s="1"/>
      <c r="AO75" s="1"/>
    </row>
    <row r="76" spans="1:41" x14ac:dyDescent="0.2">
      <c r="A76" s="1"/>
      <c r="B76" s="52">
        <v>2014</v>
      </c>
      <c r="C76" s="41" t="s">
        <v>1</v>
      </c>
      <c r="D76" s="87">
        <v>3825527</v>
      </c>
      <c r="E76" s="75">
        <v>5621957</v>
      </c>
      <c r="F76" s="75">
        <v>6591356</v>
      </c>
      <c r="G76" s="75">
        <v>116702</v>
      </c>
      <c r="H76" s="75"/>
      <c r="I76" s="75">
        <v>683</v>
      </c>
      <c r="J76" s="75">
        <v>163960</v>
      </c>
      <c r="K76" s="75">
        <v>28315</v>
      </c>
      <c r="L76" s="75">
        <v>1266</v>
      </c>
      <c r="M76" s="113"/>
      <c r="N76" s="75">
        <v>61351</v>
      </c>
      <c r="O76" s="75"/>
      <c r="P76" s="75"/>
      <c r="Q76" s="123"/>
      <c r="R76" s="127">
        <f t="shared" si="12"/>
        <v>16411117</v>
      </c>
      <c r="S76" s="7"/>
      <c r="T76" s="10"/>
      <c r="U76" s="10"/>
      <c r="V76" s="10"/>
      <c r="W76" s="10"/>
      <c r="X76" s="10"/>
      <c r="Y76" s="10"/>
      <c r="Z76" s="10"/>
      <c r="AA76" s="10"/>
      <c r="AB76" s="10"/>
      <c r="AC76" s="10"/>
      <c r="AD76" s="10"/>
      <c r="AE76" s="10"/>
      <c r="AF76" s="10"/>
      <c r="AG76" s="10"/>
      <c r="AH76" s="10"/>
      <c r="AI76" s="10"/>
      <c r="AJ76" s="10"/>
      <c r="AK76" s="10"/>
      <c r="AL76" s="10"/>
      <c r="AM76" s="10"/>
      <c r="AN76" s="1"/>
      <c r="AO76" s="1"/>
    </row>
    <row r="77" spans="1:41" x14ac:dyDescent="0.2">
      <c r="A77" s="1"/>
      <c r="B77" s="50"/>
      <c r="C77" s="43" t="s">
        <v>33</v>
      </c>
      <c r="D77" s="70">
        <v>3804096</v>
      </c>
      <c r="E77" s="34">
        <v>5524486</v>
      </c>
      <c r="F77" s="34">
        <v>6462498</v>
      </c>
      <c r="G77" s="34">
        <v>117654</v>
      </c>
      <c r="H77" s="34"/>
      <c r="I77" s="34">
        <v>659</v>
      </c>
      <c r="J77" s="34">
        <v>164207</v>
      </c>
      <c r="K77" s="34">
        <v>26110</v>
      </c>
      <c r="L77" s="34">
        <v>1100</v>
      </c>
      <c r="M77" s="114"/>
      <c r="N77" s="34">
        <v>64518</v>
      </c>
      <c r="O77" s="34"/>
      <c r="P77" s="34"/>
      <c r="Q77" s="71"/>
      <c r="R77" s="128">
        <f t="shared" si="12"/>
        <v>16165328</v>
      </c>
      <c r="S77" s="7"/>
      <c r="T77" s="10"/>
      <c r="U77" s="10"/>
      <c r="V77" s="10"/>
      <c r="W77" s="10"/>
      <c r="X77" s="10"/>
      <c r="Y77" s="10"/>
      <c r="Z77" s="10"/>
      <c r="AA77" s="10"/>
      <c r="AB77" s="10"/>
      <c r="AC77" s="10"/>
      <c r="AD77" s="10"/>
      <c r="AE77" s="10"/>
      <c r="AF77" s="10"/>
      <c r="AG77" s="10"/>
      <c r="AH77" s="10"/>
      <c r="AI77" s="10"/>
      <c r="AJ77" s="10"/>
      <c r="AK77" s="10"/>
      <c r="AL77" s="10"/>
      <c r="AM77" s="10"/>
      <c r="AN77" s="1"/>
      <c r="AO77" s="1"/>
    </row>
    <row r="78" spans="1:41" x14ac:dyDescent="0.2">
      <c r="A78" s="1"/>
      <c r="B78" s="50"/>
      <c r="C78" s="43" t="s">
        <v>2</v>
      </c>
      <c r="D78" s="70">
        <v>4100875</v>
      </c>
      <c r="E78" s="34">
        <v>5601403</v>
      </c>
      <c r="F78" s="34">
        <v>6607690</v>
      </c>
      <c r="G78" s="34">
        <v>118976</v>
      </c>
      <c r="H78" s="34"/>
      <c r="I78" s="34">
        <v>674</v>
      </c>
      <c r="J78" s="34">
        <v>174225</v>
      </c>
      <c r="K78" s="34">
        <v>26266</v>
      </c>
      <c r="L78" s="34">
        <v>1002</v>
      </c>
      <c r="M78" s="114"/>
      <c r="N78" s="34">
        <v>71459</v>
      </c>
      <c r="O78" s="34"/>
      <c r="P78" s="34"/>
      <c r="Q78" s="71"/>
      <c r="R78" s="128">
        <f t="shared" si="12"/>
        <v>16702570</v>
      </c>
      <c r="S78" s="7"/>
      <c r="T78" s="10"/>
      <c r="U78" s="10"/>
      <c r="V78" s="10"/>
      <c r="W78" s="10"/>
      <c r="X78" s="10"/>
      <c r="Y78" s="10"/>
      <c r="Z78" s="10"/>
      <c r="AA78" s="10"/>
      <c r="AB78" s="10"/>
      <c r="AC78" s="10"/>
      <c r="AD78" s="10"/>
      <c r="AE78" s="10"/>
      <c r="AF78" s="10"/>
      <c r="AG78" s="10"/>
      <c r="AH78" s="10"/>
      <c r="AI78" s="10"/>
      <c r="AJ78" s="10"/>
      <c r="AK78" s="10"/>
      <c r="AL78" s="10"/>
      <c r="AM78" s="10"/>
      <c r="AN78" s="1"/>
      <c r="AO78" s="1"/>
    </row>
    <row r="79" spans="1:41" x14ac:dyDescent="0.2">
      <c r="A79" s="1"/>
      <c r="B79" s="88"/>
      <c r="C79" s="43" t="s">
        <v>3</v>
      </c>
      <c r="D79" s="70">
        <v>3757145</v>
      </c>
      <c r="E79" s="34">
        <v>5543804</v>
      </c>
      <c r="F79" s="34">
        <v>6441188</v>
      </c>
      <c r="G79" s="34">
        <v>123987</v>
      </c>
      <c r="H79" s="34"/>
      <c r="I79" s="34">
        <v>634</v>
      </c>
      <c r="J79" s="34">
        <v>174678</v>
      </c>
      <c r="K79" s="34">
        <v>24190</v>
      </c>
      <c r="L79" s="34">
        <v>869</v>
      </c>
      <c r="M79" s="114"/>
      <c r="N79" s="34">
        <v>73550</v>
      </c>
      <c r="O79" s="34">
        <v>6972</v>
      </c>
      <c r="P79" s="34"/>
      <c r="Q79" s="71"/>
      <c r="R79" s="128">
        <f t="shared" si="12"/>
        <v>16147017</v>
      </c>
      <c r="S79" s="7"/>
      <c r="T79" s="10"/>
      <c r="U79" s="10"/>
      <c r="V79" s="10"/>
      <c r="W79" s="10"/>
      <c r="X79" s="10"/>
      <c r="Y79" s="10"/>
      <c r="Z79" s="10"/>
      <c r="AA79" s="10"/>
      <c r="AB79" s="10"/>
      <c r="AC79" s="10"/>
      <c r="AD79" s="10"/>
      <c r="AE79" s="10"/>
      <c r="AF79" s="10"/>
      <c r="AG79" s="10"/>
      <c r="AH79" s="10"/>
      <c r="AI79" s="10"/>
      <c r="AJ79" s="10"/>
      <c r="AK79" s="10"/>
      <c r="AL79" s="10"/>
      <c r="AM79" s="10"/>
      <c r="AN79" s="1"/>
      <c r="AO79" s="1"/>
    </row>
    <row r="80" spans="1:41" x14ac:dyDescent="0.2">
      <c r="A80" s="1"/>
      <c r="B80" s="50"/>
      <c r="C80" s="43" t="s">
        <v>4</v>
      </c>
      <c r="D80" s="70">
        <v>3868179</v>
      </c>
      <c r="E80" s="34">
        <v>5484305</v>
      </c>
      <c r="F80" s="34">
        <v>6450537</v>
      </c>
      <c r="G80" s="34">
        <v>124665</v>
      </c>
      <c r="H80" s="34"/>
      <c r="I80" s="34">
        <v>669</v>
      </c>
      <c r="J80" s="34">
        <v>180662</v>
      </c>
      <c r="K80" s="34">
        <v>22852</v>
      </c>
      <c r="L80" s="34">
        <v>830</v>
      </c>
      <c r="M80" s="114"/>
      <c r="N80" s="34">
        <v>80921</v>
      </c>
      <c r="O80" s="34">
        <v>6137</v>
      </c>
      <c r="P80" s="34"/>
      <c r="Q80" s="71"/>
      <c r="R80" s="128">
        <f t="shared" si="12"/>
        <v>16219757</v>
      </c>
      <c r="S80" s="7"/>
      <c r="T80" s="10"/>
      <c r="U80" s="10"/>
      <c r="V80" s="10"/>
      <c r="W80" s="10"/>
      <c r="X80" s="10"/>
      <c r="Y80" s="10"/>
      <c r="Z80" s="10"/>
      <c r="AA80" s="10"/>
      <c r="AB80" s="10"/>
      <c r="AC80" s="10"/>
      <c r="AD80" s="10"/>
      <c r="AE80" s="10"/>
      <c r="AF80" s="10"/>
      <c r="AG80" s="10"/>
      <c r="AH80" s="10"/>
      <c r="AI80" s="10"/>
      <c r="AJ80" s="10"/>
      <c r="AK80" s="10"/>
      <c r="AL80" s="10"/>
      <c r="AM80" s="10"/>
      <c r="AN80" s="1"/>
      <c r="AO80" s="1"/>
    </row>
    <row r="81" spans="1:41" x14ac:dyDescent="0.2">
      <c r="A81" s="1"/>
      <c r="B81" s="50"/>
      <c r="C81" s="43" t="s">
        <v>5</v>
      </c>
      <c r="D81" s="70">
        <v>3708169</v>
      </c>
      <c r="E81" s="34">
        <v>5481766</v>
      </c>
      <c r="F81" s="34">
        <v>6409420</v>
      </c>
      <c r="G81" s="34">
        <v>129858</v>
      </c>
      <c r="H81" s="34"/>
      <c r="I81" s="34">
        <v>645</v>
      </c>
      <c r="J81" s="34">
        <v>187522</v>
      </c>
      <c r="K81" s="34">
        <v>21329</v>
      </c>
      <c r="L81" s="34">
        <v>768</v>
      </c>
      <c r="M81" s="114"/>
      <c r="N81" s="34">
        <v>84794</v>
      </c>
      <c r="O81" s="34">
        <v>4879</v>
      </c>
      <c r="P81" s="34"/>
      <c r="Q81" s="71"/>
      <c r="R81" s="128">
        <f t="shared" si="12"/>
        <v>16029150</v>
      </c>
      <c r="S81" s="7"/>
      <c r="T81" s="10"/>
      <c r="U81" s="10"/>
      <c r="V81" s="10"/>
      <c r="W81" s="10"/>
      <c r="X81" s="10"/>
      <c r="Y81" s="10"/>
      <c r="Z81" s="10"/>
      <c r="AA81" s="10"/>
      <c r="AB81" s="10"/>
      <c r="AC81" s="10"/>
      <c r="AD81" s="10"/>
      <c r="AE81" s="10"/>
      <c r="AF81" s="10"/>
      <c r="AG81" s="10"/>
      <c r="AH81" s="10"/>
      <c r="AI81" s="10"/>
      <c r="AJ81" s="10"/>
      <c r="AK81" s="10"/>
      <c r="AL81" s="10"/>
      <c r="AM81" s="10"/>
      <c r="AN81" s="1"/>
      <c r="AO81" s="1"/>
    </row>
    <row r="82" spans="1:41" x14ac:dyDescent="0.2">
      <c r="A82" s="1"/>
      <c r="B82" s="88"/>
      <c r="C82" s="43" t="s">
        <v>6</v>
      </c>
      <c r="D82" s="70">
        <v>3568649</v>
      </c>
      <c r="E82" s="34">
        <v>5452310</v>
      </c>
      <c r="F82" s="34">
        <v>6452363</v>
      </c>
      <c r="G82" s="34">
        <v>112419</v>
      </c>
      <c r="H82" s="34"/>
      <c r="I82" s="34">
        <v>676</v>
      </c>
      <c r="J82" s="34">
        <v>192088</v>
      </c>
      <c r="K82" s="34">
        <v>20466</v>
      </c>
      <c r="L82" s="34">
        <v>852</v>
      </c>
      <c r="M82" s="114"/>
      <c r="N82" s="34">
        <v>85674</v>
      </c>
      <c r="O82" s="34">
        <v>5064</v>
      </c>
      <c r="P82" s="34"/>
      <c r="Q82" s="71"/>
      <c r="R82" s="128">
        <f t="shared" si="12"/>
        <v>15890561</v>
      </c>
      <c r="S82" s="7"/>
      <c r="T82" s="10"/>
      <c r="U82" s="10"/>
      <c r="V82" s="10"/>
      <c r="W82" s="10"/>
      <c r="X82" s="10"/>
      <c r="Y82" s="10"/>
      <c r="Z82" s="10"/>
      <c r="AA82" s="10"/>
      <c r="AB82" s="10"/>
      <c r="AC82" s="10"/>
      <c r="AD82" s="10"/>
      <c r="AE82" s="10"/>
      <c r="AF82" s="10"/>
      <c r="AG82" s="10"/>
      <c r="AH82" s="10"/>
      <c r="AI82" s="10"/>
      <c r="AJ82" s="10"/>
      <c r="AK82" s="10"/>
      <c r="AL82" s="10"/>
      <c r="AM82" s="10"/>
      <c r="AN82" s="1"/>
      <c r="AO82" s="1"/>
    </row>
    <row r="83" spans="1:41" x14ac:dyDescent="0.2">
      <c r="A83" s="1"/>
      <c r="B83" s="50"/>
      <c r="C83" s="43" t="s">
        <v>7</v>
      </c>
      <c r="D83" s="70">
        <v>3532242</v>
      </c>
      <c r="E83" s="34">
        <v>5458636</v>
      </c>
      <c r="F83" s="34">
        <v>6172316</v>
      </c>
      <c r="G83" s="34">
        <v>121900</v>
      </c>
      <c r="H83" s="34"/>
      <c r="I83" s="34">
        <v>646</v>
      </c>
      <c r="J83" s="34">
        <v>195917</v>
      </c>
      <c r="K83" s="34">
        <v>20316</v>
      </c>
      <c r="L83" s="34">
        <v>855</v>
      </c>
      <c r="M83" s="114"/>
      <c r="N83" s="34">
        <v>86757</v>
      </c>
      <c r="O83" s="34">
        <v>5523</v>
      </c>
      <c r="P83" s="34"/>
      <c r="Q83" s="71"/>
      <c r="R83" s="128">
        <f t="shared" si="12"/>
        <v>15595108</v>
      </c>
      <c r="S83" s="7"/>
      <c r="T83" s="10"/>
      <c r="U83" s="10"/>
      <c r="V83" s="10"/>
      <c r="W83" s="10"/>
      <c r="X83" s="10"/>
      <c r="Y83" s="10"/>
      <c r="Z83" s="10"/>
      <c r="AA83" s="10"/>
      <c r="AB83" s="10"/>
      <c r="AC83" s="10"/>
      <c r="AD83" s="10"/>
      <c r="AE83" s="10"/>
      <c r="AF83" s="10"/>
      <c r="AG83" s="10"/>
      <c r="AH83" s="10"/>
      <c r="AI83" s="10"/>
      <c r="AJ83" s="10"/>
      <c r="AK83" s="10"/>
      <c r="AL83" s="10"/>
      <c r="AM83" s="10"/>
      <c r="AN83" s="1"/>
      <c r="AO83" s="1"/>
    </row>
    <row r="84" spans="1:41" x14ac:dyDescent="0.2">
      <c r="A84" s="1"/>
      <c r="B84" s="50"/>
      <c r="C84" s="43" t="s">
        <v>8</v>
      </c>
      <c r="D84" s="70">
        <v>3515548</v>
      </c>
      <c r="E84" s="34">
        <v>5428130</v>
      </c>
      <c r="F84" s="34">
        <v>6070514</v>
      </c>
      <c r="G84" s="34">
        <v>122443</v>
      </c>
      <c r="H84" s="34"/>
      <c r="I84" s="34">
        <v>570</v>
      </c>
      <c r="J84" s="34">
        <v>200518</v>
      </c>
      <c r="K84" s="34">
        <v>19657</v>
      </c>
      <c r="L84" s="34">
        <v>910</v>
      </c>
      <c r="M84" s="114"/>
      <c r="N84" s="34">
        <v>85763</v>
      </c>
      <c r="O84" s="34">
        <v>5436</v>
      </c>
      <c r="P84" s="34"/>
      <c r="Q84" s="71"/>
      <c r="R84" s="128">
        <f t="shared" si="12"/>
        <v>15449489</v>
      </c>
      <c r="S84" s="7"/>
      <c r="T84" s="10"/>
      <c r="U84" s="10"/>
      <c r="V84" s="10"/>
      <c r="W84" s="10"/>
      <c r="X84" s="10"/>
      <c r="Y84" s="10"/>
      <c r="Z84" s="10"/>
      <c r="AA84" s="10"/>
      <c r="AB84" s="10"/>
      <c r="AC84" s="10"/>
      <c r="AD84" s="10"/>
      <c r="AE84" s="10"/>
      <c r="AF84" s="10"/>
      <c r="AG84" s="10"/>
      <c r="AH84" s="10"/>
      <c r="AI84" s="10"/>
      <c r="AJ84" s="10"/>
      <c r="AK84" s="10"/>
      <c r="AL84" s="10"/>
      <c r="AM84" s="10"/>
      <c r="AN84" s="1"/>
      <c r="AO84" s="1"/>
    </row>
    <row r="85" spans="1:41" x14ac:dyDescent="0.2">
      <c r="A85" s="1"/>
      <c r="B85" s="88"/>
      <c r="C85" s="43" t="s">
        <v>9</v>
      </c>
      <c r="D85" s="70">
        <v>3447300</v>
      </c>
      <c r="E85" s="34">
        <v>5300278</v>
      </c>
      <c r="F85" s="34">
        <v>6248464</v>
      </c>
      <c r="G85" s="34">
        <v>123090</v>
      </c>
      <c r="H85" s="34"/>
      <c r="I85" s="34">
        <v>544</v>
      </c>
      <c r="J85" s="34">
        <v>207322</v>
      </c>
      <c r="K85" s="34">
        <v>19125</v>
      </c>
      <c r="L85" s="34">
        <v>798</v>
      </c>
      <c r="M85" s="114"/>
      <c r="N85" s="34">
        <v>89984</v>
      </c>
      <c r="O85" s="34">
        <v>5023</v>
      </c>
      <c r="P85" s="34"/>
      <c r="Q85" s="71"/>
      <c r="R85" s="128">
        <f t="shared" si="12"/>
        <v>15441928</v>
      </c>
      <c r="S85" s="7"/>
      <c r="T85" s="10"/>
      <c r="U85" s="10"/>
      <c r="V85" s="10"/>
      <c r="W85" s="10"/>
      <c r="X85" s="10"/>
      <c r="Y85" s="10"/>
      <c r="Z85" s="10"/>
      <c r="AA85" s="10"/>
      <c r="AB85" s="10"/>
      <c r="AC85" s="10"/>
      <c r="AD85" s="10"/>
      <c r="AE85" s="10"/>
      <c r="AF85" s="10"/>
      <c r="AG85" s="10"/>
      <c r="AH85" s="10"/>
      <c r="AI85" s="10"/>
      <c r="AJ85" s="10"/>
      <c r="AK85" s="10"/>
      <c r="AL85" s="10"/>
      <c r="AM85" s="10"/>
      <c r="AN85" s="1"/>
      <c r="AO85" s="1"/>
    </row>
    <row r="86" spans="1:41" x14ac:dyDescent="0.2">
      <c r="A86" s="1"/>
      <c r="B86" s="50"/>
      <c r="C86" s="43" t="s">
        <v>10</v>
      </c>
      <c r="D86" s="70">
        <v>3471355</v>
      </c>
      <c r="E86" s="34">
        <v>5205650</v>
      </c>
      <c r="F86" s="34">
        <v>6229703</v>
      </c>
      <c r="G86" s="34">
        <v>132591</v>
      </c>
      <c r="H86" s="34"/>
      <c r="I86" s="34">
        <v>536</v>
      </c>
      <c r="J86" s="34">
        <v>217147</v>
      </c>
      <c r="K86" s="34">
        <v>18598</v>
      </c>
      <c r="L86" s="34">
        <v>686</v>
      </c>
      <c r="M86" s="114"/>
      <c r="N86" s="34">
        <v>93372</v>
      </c>
      <c r="O86" s="34">
        <v>4437</v>
      </c>
      <c r="P86" s="34"/>
      <c r="Q86" s="71"/>
      <c r="R86" s="128">
        <f t="shared" si="12"/>
        <v>15374075</v>
      </c>
      <c r="S86" s="7"/>
      <c r="T86" s="10"/>
      <c r="U86" s="10"/>
      <c r="V86" s="10"/>
      <c r="W86" s="10"/>
      <c r="X86" s="10"/>
      <c r="Y86" s="10"/>
      <c r="Z86" s="10"/>
      <c r="AA86" s="10"/>
      <c r="AB86" s="10"/>
      <c r="AC86" s="10"/>
      <c r="AD86" s="10"/>
      <c r="AE86" s="10"/>
      <c r="AF86" s="10"/>
      <c r="AG86" s="10"/>
      <c r="AH86" s="10"/>
      <c r="AI86" s="10"/>
      <c r="AJ86" s="10"/>
      <c r="AK86" s="10"/>
      <c r="AL86" s="10"/>
      <c r="AM86" s="10"/>
      <c r="AN86" s="1"/>
      <c r="AO86" s="1"/>
    </row>
    <row r="87" spans="1:41" ht="13.5" thickBot="1" x14ac:dyDescent="0.25">
      <c r="A87" s="1"/>
      <c r="B87" s="51"/>
      <c r="C87" s="45" t="s">
        <v>11</v>
      </c>
      <c r="D87" s="72">
        <v>4009171</v>
      </c>
      <c r="E87" s="73">
        <v>5286136</v>
      </c>
      <c r="F87" s="73">
        <v>6526806</v>
      </c>
      <c r="G87" s="73">
        <v>127446</v>
      </c>
      <c r="H87" s="73"/>
      <c r="I87" s="73">
        <v>550</v>
      </c>
      <c r="J87" s="73">
        <v>229437</v>
      </c>
      <c r="K87" s="73">
        <v>17983</v>
      </c>
      <c r="L87" s="73">
        <v>617</v>
      </c>
      <c r="M87" s="115"/>
      <c r="N87" s="73">
        <v>103555</v>
      </c>
      <c r="O87" s="73">
        <v>3440</v>
      </c>
      <c r="P87" s="73"/>
      <c r="Q87" s="74"/>
      <c r="R87" s="129">
        <f t="shared" si="12"/>
        <v>16305141</v>
      </c>
      <c r="S87" s="7"/>
      <c r="T87" s="10"/>
      <c r="U87" s="10"/>
      <c r="V87" s="10"/>
      <c r="W87" s="10"/>
      <c r="X87" s="10"/>
      <c r="Y87" s="10"/>
      <c r="Z87" s="10"/>
      <c r="AA87" s="10"/>
      <c r="AB87" s="10"/>
      <c r="AC87" s="10"/>
      <c r="AD87" s="10"/>
      <c r="AE87" s="10"/>
      <c r="AF87" s="10"/>
      <c r="AG87" s="10"/>
      <c r="AH87" s="10"/>
      <c r="AI87" s="10"/>
      <c r="AJ87" s="10"/>
      <c r="AK87" s="10"/>
      <c r="AL87" s="10"/>
      <c r="AM87" s="10"/>
      <c r="AN87" s="1"/>
      <c r="AO87" s="1"/>
    </row>
    <row r="88" spans="1:41" x14ac:dyDescent="0.2">
      <c r="A88" s="1"/>
      <c r="B88" s="52">
        <v>2015</v>
      </c>
      <c r="C88" s="41" t="s">
        <v>1</v>
      </c>
      <c r="D88" s="87">
        <v>4079328</v>
      </c>
      <c r="E88" s="75">
        <v>5196372</v>
      </c>
      <c r="F88" s="75">
        <v>6651323</v>
      </c>
      <c r="G88" s="75">
        <v>96676</v>
      </c>
      <c r="H88" s="75"/>
      <c r="I88" s="75">
        <v>542</v>
      </c>
      <c r="J88" s="75">
        <v>241709</v>
      </c>
      <c r="K88" s="75">
        <v>17314</v>
      </c>
      <c r="L88" s="75">
        <v>821</v>
      </c>
      <c r="M88" s="113"/>
      <c r="N88" s="75">
        <v>98212</v>
      </c>
      <c r="O88" s="75">
        <v>2464</v>
      </c>
      <c r="P88" s="75"/>
      <c r="Q88" s="123"/>
      <c r="R88" s="127">
        <f t="shared" si="12"/>
        <v>16384761</v>
      </c>
      <c r="S88" s="7"/>
      <c r="T88" s="10"/>
      <c r="U88" s="10"/>
      <c r="V88" s="10"/>
      <c r="W88" s="10"/>
      <c r="X88" s="10"/>
      <c r="Y88" s="10"/>
      <c r="Z88" s="10"/>
      <c r="AA88" s="10"/>
      <c r="AB88" s="10"/>
      <c r="AC88" s="10"/>
      <c r="AD88" s="10"/>
      <c r="AE88" s="10"/>
      <c r="AF88" s="10"/>
      <c r="AG88" s="10"/>
      <c r="AH88" s="10"/>
      <c r="AI88" s="10"/>
      <c r="AJ88" s="10"/>
      <c r="AK88" s="10"/>
      <c r="AL88" s="10"/>
      <c r="AM88" s="10"/>
      <c r="AN88" s="1"/>
      <c r="AO88" s="1"/>
    </row>
    <row r="89" spans="1:41" x14ac:dyDescent="0.2">
      <c r="A89" s="1"/>
      <c r="B89" s="50"/>
      <c r="C89" s="43" t="s">
        <v>33</v>
      </c>
      <c r="D89" s="70">
        <v>4011053</v>
      </c>
      <c r="E89" s="34">
        <v>5121811</v>
      </c>
      <c r="F89" s="34">
        <v>6458469</v>
      </c>
      <c r="G89" s="34">
        <v>88946</v>
      </c>
      <c r="H89" s="34"/>
      <c r="I89" s="34">
        <v>560</v>
      </c>
      <c r="J89" s="34">
        <v>241062</v>
      </c>
      <c r="K89" s="34">
        <v>16059</v>
      </c>
      <c r="L89" s="34">
        <v>780</v>
      </c>
      <c r="M89" s="114"/>
      <c r="N89" s="34">
        <v>99726</v>
      </c>
      <c r="O89" s="34">
        <v>3165</v>
      </c>
      <c r="P89" s="34"/>
      <c r="Q89" s="71"/>
      <c r="R89" s="128">
        <f t="shared" si="12"/>
        <v>16041631</v>
      </c>
      <c r="S89" s="7"/>
      <c r="T89" s="10"/>
      <c r="U89" s="10"/>
      <c r="V89" s="10"/>
      <c r="W89" s="10"/>
      <c r="X89" s="10"/>
      <c r="Y89" s="10"/>
      <c r="Z89" s="10"/>
      <c r="AA89" s="10"/>
      <c r="AB89" s="10"/>
      <c r="AC89" s="10"/>
      <c r="AD89" s="10"/>
      <c r="AE89" s="10"/>
      <c r="AF89" s="10"/>
      <c r="AG89" s="10"/>
      <c r="AH89" s="10"/>
      <c r="AI89" s="10"/>
      <c r="AJ89" s="10"/>
      <c r="AK89" s="10"/>
      <c r="AL89" s="10"/>
      <c r="AM89" s="10"/>
      <c r="AN89" s="1"/>
      <c r="AO89" s="1"/>
    </row>
    <row r="90" spans="1:41" x14ac:dyDescent="0.2">
      <c r="A90" s="1"/>
      <c r="B90" s="50"/>
      <c r="C90" s="43" t="s">
        <v>2</v>
      </c>
      <c r="D90" s="70">
        <v>3909551</v>
      </c>
      <c r="E90" s="34">
        <v>5261482</v>
      </c>
      <c r="F90" s="34">
        <v>6673275</v>
      </c>
      <c r="G90" s="34">
        <v>93143</v>
      </c>
      <c r="H90" s="34"/>
      <c r="I90" s="34">
        <v>591</v>
      </c>
      <c r="J90" s="34">
        <v>250679</v>
      </c>
      <c r="K90" s="34">
        <v>16069</v>
      </c>
      <c r="L90" s="34">
        <v>731</v>
      </c>
      <c r="M90" s="114"/>
      <c r="N90" s="34">
        <v>98736</v>
      </c>
      <c r="O90" s="34">
        <v>2857</v>
      </c>
      <c r="P90" s="34"/>
      <c r="Q90" s="71"/>
      <c r="R90" s="128">
        <f t="shared" si="12"/>
        <v>16307114</v>
      </c>
      <c r="S90" s="7"/>
      <c r="T90" s="10"/>
      <c r="U90" s="10"/>
      <c r="V90" s="10"/>
      <c r="W90" s="10"/>
      <c r="X90" s="10"/>
      <c r="Y90" s="10"/>
      <c r="Z90" s="10"/>
      <c r="AA90" s="10"/>
      <c r="AB90" s="10"/>
      <c r="AC90" s="10"/>
      <c r="AD90" s="10"/>
      <c r="AE90" s="10"/>
      <c r="AF90" s="10"/>
      <c r="AG90" s="10"/>
      <c r="AH90" s="10"/>
      <c r="AI90" s="10"/>
      <c r="AJ90" s="10"/>
      <c r="AK90" s="10"/>
      <c r="AL90" s="10"/>
      <c r="AM90" s="10"/>
      <c r="AN90" s="1"/>
      <c r="AO90" s="1"/>
    </row>
    <row r="91" spans="1:41" x14ac:dyDescent="0.2">
      <c r="A91" s="1"/>
      <c r="B91" s="88"/>
      <c r="C91" s="43" t="s">
        <v>3</v>
      </c>
      <c r="D91" s="70">
        <v>3914471</v>
      </c>
      <c r="E91" s="34">
        <v>5157351</v>
      </c>
      <c r="F91" s="34">
        <v>6357572</v>
      </c>
      <c r="G91" s="34">
        <v>96781</v>
      </c>
      <c r="H91" s="34"/>
      <c r="I91" s="34">
        <v>556</v>
      </c>
      <c r="J91" s="34">
        <v>254799</v>
      </c>
      <c r="K91" s="34">
        <v>14854</v>
      </c>
      <c r="L91" s="34">
        <v>990</v>
      </c>
      <c r="M91" s="114"/>
      <c r="N91" s="34">
        <v>95847</v>
      </c>
      <c r="O91" s="34">
        <v>2372</v>
      </c>
      <c r="P91" s="34"/>
      <c r="Q91" s="71"/>
      <c r="R91" s="128">
        <f t="shared" si="12"/>
        <v>15895593</v>
      </c>
      <c r="S91" s="7"/>
      <c r="T91" s="10"/>
      <c r="U91" s="10"/>
      <c r="V91" s="10"/>
      <c r="W91" s="10"/>
      <c r="X91" s="10"/>
      <c r="Y91" s="10"/>
      <c r="Z91" s="10"/>
      <c r="AA91" s="10"/>
      <c r="AB91" s="10"/>
      <c r="AC91" s="10"/>
      <c r="AD91" s="10"/>
      <c r="AE91" s="10"/>
      <c r="AF91" s="10"/>
      <c r="AG91" s="10"/>
      <c r="AH91" s="10"/>
      <c r="AI91" s="10"/>
      <c r="AJ91" s="10"/>
      <c r="AK91" s="10"/>
      <c r="AL91" s="10"/>
      <c r="AM91" s="10"/>
      <c r="AN91" s="1"/>
      <c r="AO91" s="1"/>
    </row>
    <row r="92" spans="1:41" x14ac:dyDescent="0.2">
      <c r="A92" s="1"/>
      <c r="B92" s="50"/>
      <c r="C92" s="43" t="s">
        <v>4</v>
      </c>
      <c r="D92" s="70">
        <v>3905460</v>
      </c>
      <c r="E92" s="34">
        <v>5175332</v>
      </c>
      <c r="F92" s="34">
        <v>6125229</v>
      </c>
      <c r="G92" s="34">
        <v>92587</v>
      </c>
      <c r="H92" s="34"/>
      <c r="I92" s="34">
        <v>575</v>
      </c>
      <c r="J92" s="34">
        <v>258298</v>
      </c>
      <c r="K92" s="34">
        <v>14393</v>
      </c>
      <c r="L92" s="34">
        <v>1333</v>
      </c>
      <c r="M92" s="114"/>
      <c r="N92" s="34">
        <v>94498</v>
      </c>
      <c r="O92" s="34">
        <v>1934</v>
      </c>
      <c r="P92" s="34"/>
      <c r="Q92" s="71"/>
      <c r="R92" s="128">
        <f t="shared" si="12"/>
        <v>15669639</v>
      </c>
      <c r="S92" s="7"/>
      <c r="T92" s="10"/>
      <c r="U92" s="10"/>
      <c r="V92" s="10"/>
      <c r="W92" s="10"/>
      <c r="X92" s="10"/>
      <c r="Y92" s="10"/>
      <c r="Z92" s="10"/>
      <c r="AA92" s="10"/>
      <c r="AB92" s="10"/>
      <c r="AC92" s="10"/>
      <c r="AD92" s="10"/>
      <c r="AE92" s="10"/>
      <c r="AF92" s="10"/>
      <c r="AG92" s="10"/>
      <c r="AH92" s="10"/>
      <c r="AI92" s="10"/>
      <c r="AJ92" s="10"/>
      <c r="AK92" s="10"/>
      <c r="AL92" s="10"/>
      <c r="AM92" s="10"/>
      <c r="AN92" s="1"/>
      <c r="AO92" s="1"/>
    </row>
    <row r="93" spans="1:41" x14ac:dyDescent="0.2">
      <c r="A93" s="1"/>
      <c r="B93" s="50"/>
      <c r="C93" s="43" t="s">
        <v>5</v>
      </c>
      <c r="D93" s="70">
        <v>3944000</v>
      </c>
      <c r="E93" s="34">
        <v>5041720</v>
      </c>
      <c r="F93" s="34">
        <v>6162309</v>
      </c>
      <c r="G93" s="34">
        <v>108667</v>
      </c>
      <c r="H93" s="34"/>
      <c r="I93" s="34">
        <v>569</v>
      </c>
      <c r="J93" s="34">
        <v>263196</v>
      </c>
      <c r="K93" s="34">
        <v>13898</v>
      </c>
      <c r="L93" s="34">
        <v>1837</v>
      </c>
      <c r="M93" s="114"/>
      <c r="N93" s="34">
        <v>93191</v>
      </c>
      <c r="O93" s="34">
        <v>1648</v>
      </c>
      <c r="P93" s="34"/>
      <c r="Q93" s="71"/>
      <c r="R93" s="128">
        <f t="shared" ref="R93:R156" si="13">SUM(D93:Q93)</f>
        <v>15631035</v>
      </c>
      <c r="S93" s="7"/>
      <c r="T93" s="10"/>
      <c r="U93" s="10"/>
      <c r="V93" s="10"/>
      <c r="W93" s="10"/>
      <c r="X93" s="10"/>
      <c r="Y93" s="10"/>
      <c r="Z93" s="10"/>
      <c r="AA93" s="10"/>
      <c r="AB93" s="10"/>
      <c r="AC93" s="10"/>
      <c r="AD93" s="10"/>
      <c r="AE93" s="10"/>
      <c r="AF93" s="10"/>
      <c r="AG93" s="10"/>
      <c r="AH93" s="10"/>
      <c r="AI93" s="10"/>
      <c r="AJ93" s="10"/>
      <c r="AK93" s="10"/>
      <c r="AL93" s="10"/>
      <c r="AM93" s="10"/>
      <c r="AN93" s="1"/>
      <c r="AO93" s="1"/>
    </row>
    <row r="94" spans="1:41" x14ac:dyDescent="0.2">
      <c r="A94" s="1"/>
      <c r="B94" s="88"/>
      <c r="C94" s="43" t="s">
        <v>6</v>
      </c>
      <c r="D94" s="70">
        <v>3982568</v>
      </c>
      <c r="E94" s="34">
        <v>5026059</v>
      </c>
      <c r="F94" s="34">
        <v>6331353</v>
      </c>
      <c r="G94" s="34">
        <v>143843</v>
      </c>
      <c r="H94" s="34"/>
      <c r="I94" s="34">
        <v>585</v>
      </c>
      <c r="J94" s="34">
        <v>271758</v>
      </c>
      <c r="K94" s="34">
        <v>13515</v>
      </c>
      <c r="L94" s="34">
        <v>1226</v>
      </c>
      <c r="M94" s="114"/>
      <c r="N94" s="34">
        <v>94673</v>
      </c>
      <c r="O94" s="34">
        <v>1621</v>
      </c>
      <c r="P94" s="34">
        <v>3004</v>
      </c>
      <c r="Q94" s="71"/>
      <c r="R94" s="128">
        <f t="shared" si="13"/>
        <v>15870205</v>
      </c>
      <c r="S94" s="7"/>
      <c r="T94" s="10"/>
      <c r="U94" s="10"/>
      <c r="V94" s="10"/>
      <c r="W94" s="10"/>
      <c r="X94" s="10"/>
      <c r="Y94" s="10"/>
      <c r="Z94" s="10"/>
      <c r="AA94" s="10"/>
      <c r="AB94" s="10"/>
      <c r="AC94" s="10"/>
      <c r="AD94" s="10"/>
      <c r="AE94" s="10"/>
      <c r="AF94" s="10"/>
      <c r="AG94" s="10"/>
      <c r="AH94" s="10"/>
      <c r="AI94" s="10"/>
      <c r="AJ94" s="10"/>
      <c r="AK94" s="10"/>
      <c r="AL94" s="10"/>
      <c r="AM94" s="10"/>
      <c r="AN94" s="1"/>
      <c r="AO94" s="1"/>
    </row>
    <row r="95" spans="1:41" x14ac:dyDescent="0.2">
      <c r="A95" s="1"/>
      <c r="B95" s="50"/>
      <c r="C95" s="43" t="s">
        <v>7</v>
      </c>
      <c r="D95" s="70">
        <v>4038939</v>
      </c>
      <c r="E95" s="34">
        <v>4866981</v>
      </c>
      <c r="F95" s="34">
        <v>6307000</v>
      </c>
      <c r="G95" s="34">
        <v>175960</v>
      </c>
      <c r="H95" s="34"/>
      <c r="I95" s="34">
        <v>648</v>
      </c>
      <c r="J95" s="34">
        <v>281521</v>
      </c>
      <c r="K95" s="34">
        <v>13234</v>
      </c>
      <c r="L95" s="34">
        <v>1189</v>
      </c>
      <c r="M95" s="114"/>
      <c r="N95" s="34">
        <v>97156</v>
      </c>
      <c r="O95" s="34">
        <v>1299</v>
      </c>
      <c r="P95" s="34">
        <v>3790</v>
      </c>
      <c r="Q95" s="71"/>
      <c r="R95" s="128">
        <f t="shared" si="13"/>
        <v>15787717</v>
      </c>
      <c r="S95" s="7"/>
      <c r="T95" s="10"/>
      <c r="U95" s="10"/>
      <c r="V95" s="10"/>
      <c r="W95" s="10"/>
      <c r="X95" s="10"/>
      <c r="Y95" s="10"/>
      <c r="Z95" s="10"/>
      <c r="AA95" s="10"/>
      <c r="AB95" s="10"/>
      <c r="AC95" s="10"/>
      <c r="AD95" s="10"/>
      <c r="AE95" s="10"/>
      <c r="AF95" s="10"/>
      <c r="AG95" s="10"/>
      <c r="AH95" s="10"/>
      <c r="AI95" s="10"/>
      <c r="AJ95" s="10"/>
      <c r="AK95" s="10"/>
      <c r="AL95" s="10"/>
      <c r="AM95" s="10"/>
      <c r="AN95" s="1"/>
      <c r="AO95" s="1"/>
    </row>
    <row r="96" spans="1:41" x14ac:dyDescent="0.2">
      <c r="A96" s="1"/>
      <c r="B96" s="50"/>
      <c r="C96" s="43" t="s">
        <v>8</v>
      </c>
      <c r="D96" s="70">
        <v>4027422</v>
      </c>
      <c r="E96" s="34">
        <v>4926304</v>
      </c>
      <c r="F96" s="34">
        <v>5971310</v>
      </c>
      <c r="G96" s="34">
        <v>194563</v>
      </c>
      <c r="H96" s="34"/>
      <c r="I96" s="34">
        <v>634</v>
      </c>
      <c r="J96" s="34">
        <v>289140</v>
      </c>
      <c r="K96" s="34">
        <v>12744</v>
      </c>
      <c r="L96" s="34">
        <v>1857</v>
      </c>
      <c r="M96" s="114"/>
      <c r="N96" s="34">
        <v>97621</v>
      </c>
      <c r="O96" s="34">
        <v>1087</v>
      </c>
      <c r="P96" s="34">
        <v>4616</v>
      </c>
      <c r="Q96" s="71"/>
      <c r="R96" s="128">
        <f t="shared" si="13"/>
        <v>15527298</v>
      </c>
      <c r="S96" s="7"/>
      <c r="T96" s="10"/>
      <c r="U96" s="10"/>
      <c r="V96" s="10"/>
      <c r="W96" s="10"/>
      <c r="X96" s="10"/>
      <c r="Y96" s="10"/>
      <c r="Z96" s="10"/>
      <c r="AA96" s="10"/>
      <c r="AB96" s="10"/>
      <c r="AC96" s="10"/>
      <c r="AD96" s="10"/>
      <c r="AE96" s="10"/>
      <c r="AF96" s="10"/>
      <c r="AG96" s="10"/>
      <c r="AH96" s="10"/>
      <c r="AI96" s="10"/>
      <c r="AJ96" s="10"/>
      <c r="AK96" s="10"/>
      <c r="AL96" s="10"/>
      <c r="AM96" s="10"/>
      <c r="AN96" s="1"/>
      <c r="AO96" s="1"/>
    </row>
    <row r="97" spans="1:41" x14ac:dyDescent="0.2">
      <c r="A97" s="1"/>
      <c r="B97" s="88"/>
      <c r="C97" s="43" t="s">
        <v>9</v>
      </c>
      <c r="D97" s="70">
        <v>4035894</v>
      </c>
      <c r="E97" s="34">
        <v>4851344</v>
      </c>
      <c r="F97" s="34">
        <v>5989819</v>
      </c>
      <c r="G97" s="34">
        <v>252077</v>
      </c>
      <c r="H97" s="34"/>
      <c r="I97" s="34">
        <v>705</v>
      </c>
      <c r="J97" s="34">
        <v>296909</v>
      </c>
      <c r="K97" s="34">
        <v>14614</v>
      </c>
      <c r="L97" s="34">
        <v>1785</v>
      </c>
      <c r="M97" s="114"/>
      <c r="N97" s="34">
        <v>105039</v>
      </c>
      <c r="O97" s="34">
        <v>964</v>
      </c>
      <c r="P97" s="34">
        <v>5372</v>
      </c>
      <c r="Q97" s="71"/>
      <c r="R97" s="128">
        <f t="shared" si="13"/>
        <v>15554522</v>
      </c>
      <c r="S97" s="7"/>
      <c r="T97" s="10"/>
      <c r="U97" s="10"/>
      <c r="V97" s="10"/>
      <c r="W97" s="10"/>
      <c r="X97" s="10"/>
      <c r="Y97" s="10"/>
      <c r="Z97" s="10"/>
      <c r="AA97" s="10"/>
      <c r="AB97" s="10"/>
      <c r="AC97" s="10"/>
      <c r="AD97" s="10"/>
      <c r="AE97" s="10"/>
      <c r="AF97" s="10"/>
      <c r="AG97" s="10"/>
      <c r="AH97" s="10"/>
      <c r="AI97" s="10"/>
      <c r="AJ97" s="10"/>
      <c r="AK97" s="10"/>
      <c r="AL97" s="10"/>
      <c r="AM97" s="10"/>
      <c r="AN97" s="1"/>
      <c r="AO97" s="1"/>
    </row>
    <row r="98" spans="1:41" x14ac:dyDescent="0.2">
      <c r="A98" s="1"/>
      <c r="B98" s="50"/>
      <c r="C98" s="43" t="s">
        <v>10</v>
      </c>
      <c r="D98" s="70">
        <v>4038476</v>
      </c>
      <c r="E98" s="34">
        <v>4760783</v>
      </c>
      <c r="F98" s="34">
        <v>5988383</v>
      </c>
      <c r="G98" s="34">
        <v>220430</v>
      </c>
      <c r="H98" s="34"/>
      <c r="I98" s="34">
        <v>716</v>
      </c>
      <c r="J98" s="34">
        <v>297259</v>
      </c>
      <c r="K98" s="34">
        <v>14671</v>
      </c>
      <c r="L98" s="34">
        <v>1756</v>
      </c>
      <c r="M98" s="114"/>
      <c r="N98" s="34">
        <v>93757</v>
      </c>
      <c r="O98" s="34"/>
      <c r="P98" s="34">
        <v>7526</v>
      </c>
      <c r="Q98" s="71"/>
      <c r="R98" s="128">
        <f t="shared" si="13"/>
        <v>15423757</v>
      </c>
      <c r="S98" s="7"/>
      <c r="T98" s="10"/>
      <c r="U98" s="10"/>
      <c r="V98" s="10"/>
      <c r="W98" s="10"/>
      <c r="X98" s="10"/>
      <c r="Y98" s="10"/>
      <c r="Z98" s="10"/>
      <c r="AA98" s="10"/>
      <c r="AB98" s="10"/>
      <c r="AC98" s="10"/>
      <c r="AD98" s="10"/>
      <c r="AE98" s="10"/>
      <c r="AF98" s="10"/>
      <c r="AG98" s="10"/>
      <c r="AH98" s="10"/>
      <c r="AI98" s="10"/>
      <c r="AJ98" s="10"/>
      <c r="AK98" s="10"/>
      <c r="AL98" s="10"/>
      <c r="AM98" s="10"/>
      <c r="AN98" s="1"/>
      <c r="AO98" s="1"/>
    </row>
    <row r="99" spans="1:41" ht="13.5" thickBot="1" x14ac:dyDescent="0.25">
      <c r="A99" s="1"/>
      <c r="B99" s="51"/>
      <c r="C99" s="45" t="s">
        <v>11</v>
      </c>
      <c r="D99" s="72">
        <v>4110579</v>
      </c>
      <c r="E99" s="73">
        <v>4958617</v>
      </c>
      <c r="F99" s="73">
        <v>5805037</v>
      </c>
      <c r="G99" s="73">
        <v>275298</v>
      </c>
      <c r="H99" s="73"/>
      <c r="I99" s="73">
        <v>732</v>
      </c>
      <c r="J99" s="73">
        <v>300114</v>
      </c>
      <c r="K99" s="73">
        <v>12531</v>
      </c>
      <c r="L99" s="73">
        <v>1615</v>
      </c>
      <c r="M99" s="115"/>
      <c r="N99" s="73">
        <v>94385</v>
      </c>
      <c r="O99" s="73"/>
      <c r="P99" s="73">
        <v>9060</v>
      </c>
      <c r="Q99" s="74"/>
      <c r="R99" s="129">
        <f t="shared" si="13"/>
        <v>15567968</v>
      </c>
      <c r="S99" s="7"/>
      <c r="T99" s="10"/>
      <c r="U99" s="10"/>
      <c r="V99" s="10"/>
      <c r="W99" s="10"/>
      <c r="X99" s="10"/>
      <c r="Y99" s="10"/>
      <c r="Z99" s="10"/>
      <c r="AA99" s="10"/>
      <c r="AB99" s="10"/>
      <c r="AC99" s="10"/>
      <c r="AD99" s="10"/>
      <c r="AE99" s="10"/>
      <c r="AF99" s="10"/>
      <c r="AG99" s="10"/>
      <c r="AH99" s="10"/>
      <c r="AI99" s="10"/>
      <c r="AJ99" s="10"/>
      <c r="AK99" s="10"/>
      <c r="AL99" s="10"/>
      <c r="AM99" s="10"/>
      <c r="AN99" s="1"/>
      <c r="AO99" s="1"/>
    </row>
    <row r="100" spans="1:41" x14ac:dyDescent="0.2">
      <c r="A100" s="1"/>
      <c r="B100" s="52">
        <v>2016</v>
      </c>
      <c r="C100" s="41" t="s">
        <v>1</v>
      </c>
      <c r="D100" s="87">
        <v>4208285</v>
      </c>
      <c r="E100" s="75">
        <v>4953811</v>
      </c>
      <c r="F100" s="75">
        <v>5607406</v>
      </c>
      <c r="G100" s="75">
        <v>307473</v>
      </c>
      <c r="H100" s="75"/>
      <c r="I100" s="75">
        <v>668</v>
      </c>
      <c r="J100" s="75">
        <v>310538</v>
      </c>
      <c r="K100" s="75">
        <v>11999</v>
      </c>
      <c r="L100" s="75">
        <v>1724</v>
      </c>
      <c r="M100" s="113"/>
      <c r="N100" s="75">
        <v>90401</v>
      </c>
      <c r="O100" s="75"/>
      <c r="P100" s="75">
        <v>9916</v>
      </c>
      <c r="Q100" s="123"/>
      <c r="R100" s="127">
        <f t="shared" si="13"/>
        <v>15502221</v>
      </c>
      <c r="S100" s="7"/>
      <c r="T100" s="10"/>
      <c r="U100" s="10"/>
      <c r="V100" s="10"/>
      <c r="W100" s="10"/>
      <c r="X100" s="10"/>
      <c r="Y100" s="10"/>
      <c r="Z100" s="10"/>
      <c r="AA100" s="10"/>
      <c r="AB100" s="10"/>
      <c r="AC100" s="10"/>
      <c r="AD100" s="10"/>
      <c r="AE100" s="10"/>
      <c r="AF100" s="10"/>
      <c r="AG100" s="10"/>
      <c r="AH100" s="10"/>
      <c r="AI100" s="10"/>
      <c r="AJ100" s="10"/>
      <c r="AK100" s="10"/>
      <c r="AL100" s="10"/>
      <c r="AM100" s="10"/>
      <c r="AN100" s="1"/>
      <c r="AO100" s="1"/>
    </row>
    <row r="101" spans="1:41" x14ac:dyDescent="0.2">
      <c r="A101" s="1"/>
      <c r="B101" s="50"/>
      <c r="C101" s="43" t="s">
        <v>33</v>
      </c>
      <c r="D101" s="70">
        <v>4140335</v>
      </c>
      <c r="E101" s="34">
        <v>5052633</v>
      </c>
      <c r="F101" s="34">
        <v>5285466</v>
      </c>
      <c r="G101" s="34">
        <v>314501</v>
      </c>
      <c r="H101" s="34"/>
      <c r="I101" s="34">
        <v>651</v>
      </c>
      <c r="J101" s="34">
        <v>315845</v>
      </c>
      <c r="K101" s="34">
        <v>11412</v>
      </c>
      <c r="L101" s="34">
        <v>1710</v>
      </c>
      <c r="M101" s="114"/>
      <c r="N101" s="34">
        <v>88708</v>
      </c>
      <c r="O101" s="34"/>
      <c r="P101" s="34">
        <v>10589</v>
      </c>
      <c r="Q101" s="71"/>
      <c r="R101" s="128">
        <f t="shared" si="13"/>
        <v>15221850</v>
      </c>
      <c r="S101" s="7"/>
      <c r="T101" s="10"/>
      <c r="U101" s="10"/>
      <c r="V101" s="10"/>
      <c r="W101" s="10"/>
      <c r="X101" s="10"/>
      <c r="Y101" s="10"/>
      <c r="Z101" s="10"/>
      <c r="AA101" s="10"/>
      <c r="AB101" s="10"/>
      <c r="AC101" s="10"/>
      <c r="AD101" s="10"/>
      <c r="AE101" s="10"/>
      <c r="AF101" s="10"/>
      <c r="AG101" s="10"/>
      <c r="AH101" s="10"/>
      <c r="AI101" s="10"/>
      <c r="AJ101" s="10"/>
      <c r="AK101" s="10"/>
      <c r="AL101" s="10"/>
      <c r="AM101" s="10"/>
      <c r="AN101" s="1"/>
      <c r="AO101" s="1"/>
    </row>
    <row r="102" spans="1:41" x14ac:dyDescent="0.2">
      <c r="A102" s="1"/>
      <c r="B102" s="50"/>
      <c r="C102" s="43" t="s">
        <v>2</v>
      </c>
      <c r="D102" s="70">
        <v>4140335</v>
      </c>
      <c r="E102" s="34">
        <v>5077613</v>
      </c>
      <c r="F102" s="34">
        <v>5150574</v>
      </c>
      <c r="G102" s="34">
        <v>328180</v>
      </c>
      <c r="H102" s="34"/>
      <c r="I102" s="34">
        <v>648</v>
      </c>
      <c r="J102" s="34">
        <v>325366</v>
      </c>
      <c r="K102" s="34">
        <v>11268</v>
      </c>
      <c r="L102" s="34">
        <v>1681</v>
      </c>
      <c r="M102" s="114"/>
      <c r="N102" s="34">
        <v>90121</v>
      </c>
      <c r="O102" s="34"/>
      <c r="P102" s="34">
        <v>11535</v>
      </c>
      <c r="Q102" s="71"/>
      <c r="R102" s="128">
        <f t="shared" si="13"/>
        <v>15137321</v>
      </c>
      <c r="S102" s="7"/>
      <c r="T102" s="10"/>
      <c r="U102" s="10"/>
      <c r="V102" s="10"/>
      <c r="W102" s="10"/>
      <c r="X102" s="10"/>
      <c r="Y102" s="10"/>
      <c r="Z102" s="10"/>
      <c r="AA102" s="10"/>
      <c r="AB102" s="10"/>
      <c r="AC102" s="10"/>
      <c r="AD102" s="10"/>
      <c r="AE102" s="10"/>
      <c r="AF102" s="10"/>
      <c r="AG102" s="10"/>
      <c r="AH102" s="10"/>
      <c r="AI102" s="10"/>
      <c r="AJ102" s="10"/>
      <c r="AK102" s="10"/>
      <c r="AL102" s="10"/>
      <c r="AM102" s="10"/>
      <c r="AN102" s="1"/>
      <c r="AO102" s="1"/>
    </row>
    <row r="103" spans="1:41" x14ac:dyDescent="0.2">
      <c r="A103" s="1"/>
      <c r="B103" s="88"/>
      <c r="C103" s="43" t="s">
        <v>3</v>
      </c>
      <c r="D103" s="70">
        <v>3931624</v>
      </c>
      <c r="E103" s="34">
        <v>5092576</v>
      </c>
      <c r="F103" s="34">
        <v>4996897</v>
      </c>
      <c r="G103" s="34">
        <v>360098</v>
      </c>
      <c r="H103" s="34"/>
      <c r="I103" s="34">
        <v>652</v>
      </c>
      <c r="J103" s="34">
        <v>336737</v>
      </c>
      <c r="K103" s="34">
        <v>12127</v>
      </c>
      <c r="L103" s="34">
        <v>1639</v>
      </c>
      <c r="M103" s="114"/>
      <c r="N103" s="34">
        <v>89710</v>
      </c>
      <c r="O103" s="34"/>
      <c r="P103" s="34">
        <v>13194</v>
      </c>
      <c r="Q103" s="71"/>
      <c r="R103" s="128">
        <f t="shared" si="13"/>
        <v>14835254</v>
      </c>
      <c r="S103" s="7"/>
      <c r="T103" s="10"/>
      <c r="U103" s="10"/>
      <c r="V103" s="10"/>
      <c r="W103" s="10"/>
      <c r="X103" s="10"/>
      <c r="Y103" s="10"/>
      <c r="Z103" s="10"/>
      <c r="AA103" s="10"/>
      <c r="AB103" s="10"/>
      <c r="AC103" s="10"/>
      <c r="AD103" s="10"/>
      <c r="AE103" s="10"/>
      <c r="AF103" s="10"/>
      <c r="AG103" s="10"/>
      <c r="AH103" s="10"/>
      <c r="AI103" s="10"/>
      <c r="AJ103" s="10"/>
      <c r="AK103" s="10"/>
      <c r="AL103" s="10"/>
      <c r="AM103" s="10"/>
      <c r="AN103" s="1"/>
      <c r="AO103" s="1"/>
    </row>
    <row r="104" spans="1:41" x14ac:dyDescent="0.2">
      <c r="A104" s="1"/>
      <c r="B104" s="50"/>
      <c r="C104" s="43" t="s">
        <v>4</v>
      </c>
      <c r="D104" s="70">
        <v>4198717</v>
      </c>
      <c r="E104" s="34">
        <v>5107539</v>
      </c>
      <c r="F104" s="34">
        <v>5020507</v>
      </c>
      <c r="G104" s="34">
        <v>447540</v>
      </c>
      <c r="H104" s="34"/>
      <c r="I104" s="34">
        <v>547</v>
      </c>
      <c r="J104" s="34">
        <v>342662</v>
      </c>
      <c r="K104" s="34">
        <v>12020</v>
      </c>
      <c r="L104" s="34">
        <v>1296</v>
      </c>
      <c r="M104" s="114"/>
      <c r="N104" s="34">
        <v>90649</v>
      </c>
      <c r="O104" s="34"/>
      <c r="P104" s="34">
        <v>14019</v>
      </c>
      <c r="Q104" s="71"/>
      <c r="R104" s="128">
        <f t="shared" si="13"/>
        <v>15235496</v>
      </c>
      <c r="S104" s="7"/>
      <c r="T104" s="10"/>
      <c r="U104" s="10"/>
      <c r="V104" s="10"/>
      <c r="W104" s="10"/>
      <c r="X104" s="10"/>
      <c r="Y104" s="10"/>
      <c r="Z104" s="10"/>
      <c r="AA104" s="10"/>
      <c r="AB104" s="10"/>
      <c r="AC104" s="10"/>
      <c r="AD104" s="10"/>
      <c r="AE104" s="10"/>
      <c r="AF104" s="10"/>
      <c r="AG104" s="10"/>
      <c r="AH104" s="10"/>
      <c r="AI104" s="10"/>
      <c r="AJ104" s="10"/>
      <c r="AK104" s="10"/>
      <c r="AL104" s="10"/>
      <c r="AM104" s="10"/>
      <c r="AN104" s="1"/>
      <c r="AO104" s="1"/>
    </row>
    <row r="105" spans="1:41" x14ac:dyDescent="0.2">
      <c r="A105" s="1"/>
      <c r="B105" s="50"/>
      <c r="C105" s="43" t="s">
        <v>5</v>
      </c>
      <c r="D105" s="70">
        <v>4038467</v>
      </c>
      <c r="E105" s="34">
        <v>4864249</v>
      </c>
      <c r="F105" s="34">
        <v>4840558</v>
      </c>
      <c r="G105" s="34">
        <v>438570</v>
      </c>
      <c r="H105" s="34"/>
      <c r="I105" s="34">
        <v>480</v>
      </c>
      <c r="J105" s="34">
        <v>351607</v>
      </c>
      <c r="K105" s="34">
        <v>11467</v>
      </c>
      <c r="L105" s="34">
        <v>1257</v>
      </c>
      <c r="M105" s="114"/>
      <c r="N105" s="34">
        <v>94143</v>
      </c>
      <c r="O105" s="34"/>
      <c r="P105" s="34">
        <v>14780</v>
      </c>
      <c r="Q105" s="71"/>
      <c r="R105" s="128">
        <f t="shared" si="13"/>
        <v>14655578</v>
      </c>
      <c r="S105" s="7"/>
      <c r="T105" s="10"/>
      <c r="U105" s="10"/>
      <c r="V105" s="10"/>
      <c r="W105" s="10"/>
      <c r="X105" s="10"/>
      <c r="Y105" s="10"/>
      <c r="Z105" s="10"/>
      <c r="AA105" s="10"/>
      <c r="AB105" s="10"/>
      <c r="AC105" s="10"/>
      <c r="AD105" s="10"/>
      <c r="AE105" s="10"/>
      <c r="AF105" s="10"/>
      <c r="AG105" s="10"/>
      <c r="AH105" s="10"/>
      <c r="AI105" s="10"/>
      <c r="AJ105" s="10"/>
      <c r="AK105" s="10"/>
      <c r="AL105" s="10"/>
      <c r="AM105" s="10"/>
      <c r="AN105" s="1"/>
      <c r="AO105" s="1"/>
    </row>
    <row r="106" spans="1:41" x14ac:dyDescent="0.2">
      <c r="A106" s="1"/>
      <c r="B106" s="50"/>
      <c r="C106" s="43" t="s">
        <v>6</v>
      </c>
      <c r="D106" s="70">
        <v>4038467</v>
      </c>
      <c r="E106" s="34">
        <v>4900475</v>
      </c>
      <c r="F106" s="34">
        <v>4977748</v>
      </c>
      <c r="G106" s="34">
        <v>495531</v>
      </c>
      <c r="H106" s="34"/>
      <c r="I106" s="34">
        <v>429</v>
      </c>
      <c r="J106" s="34">
        <v>360046</v>
      </c>
      <c r="K106" s="34">
        <v>11870</v>
      </c>
      <c r="L106" s="34">
        <v>1694</v>
      </c>
      <c r="M106" s="114"/>
      <c r="N106" s="34">
        <v>93984</v>
      </c>
      <c r="O106" s="34"/>
      <c r="P106" s="34">
        <v>15523</v>
      </c>
      <c r="Q106" s="71"/>
      <c r="R106" s="128">
        <f t="shared" si="13"/>
        <v>14895767</v>
      </c>
      <c r="S106" s="7"/>
      <c r="T106" s="10"/>
      <c r="U106" s="10"/>
      <c r="V106" s="10"/>
      <c r="W106" s="10"/>
      <c r="X106" s="10"/>
      <c r="Y106" s="10"/>
      <c r="Z106" s="10"/>
      <c r="AA106" s="10"/>
      <c r="AB106" s="10"/>
      <c r="AC106" s="10"/>
      <c r="AD106" s="10"/>
      <c r="AE106" s="10"/>
      <c r="AF106" s="10"/>
      <c r="AG106" s="10"/>
      <c r="AH106" s="10"/>
      <c r="AI106" s="10"/>
      <c r="AJ106" s="10"/>
      <c r="AK106" s="10"/>
      <c r="AL106" s="10"/>
      <c r="AM106" s="10"/>
      <c r="AN106" s="1"/>
      <c r="AO106" s="1"/>
    </row>
    <row r="107" spans="1:41" x14ac:dyDescent="0.2">
      <c r="A107" s="1"/>
      <c r="B107" s="88"/>
      <c r="C107" s="43" t="s">
        <v>7</v>
      </c>
      <c r="D107" s="70">
        <v>4091172</v>
      </c>
      <c r="E107" s="34">
        <v>4832538</v>
      </c>
      <c r="F107" s="34">
        <v>4960007</v>
      </c>
      <c r="G107" s="34">
        <v>507059</v>
      </c>
      <c r="H107" s="34"/>
      <c r="I107" s="34">
        <v>384</v>
      </c>
      <c r="J107" s="34">
        <v>359151</v>
      </c>
      <c r="K107" s="34">
        <v>11865</v>
      </c>
      <c r="L107" s="34">
        <v>514</v>
      </c>
      <c r="M107" s="114"/>
      <c r="N107" s="34">
        <v>96016</v>
      </c>
      <c r="O107" s="34"/>
      <c r="P107" s="34">
        <v>16032</v>
      </c>
      <c r="Q107" s="71"/>
      <c r="R107" s="128">
        <f t="shared" si="13"/>
        <v>14874738</v>
      </c>
      <c r="S107" s="7"/>
      <c r="T107" s="10"/>
      <c r="U107" s="10"/>
      <c r="V107" s="10"/>
      <c r="W107" s="10"/>
      <c r="X107" s="10"/>
      <c r="Y107" s="10"/>
      <c r="Z107" s="10"/>
      <c r="AA107" s="10"/>
      <c r="AB107" s="10"/>
      <c r="AC107" s="10"/>
      <c r="AD107" s="10"/>
      <c r="AE107" s="10"/>
      <c r="AF107" s="10"/>
      <c r="AG107" s="10"/>
      <c r="AH107" s="10"/>
      <c r="AI107" s="10"/>
      <c r="AJ107" s="10"/>
      <c r="AK107" s="10"/>
      <c r="AL107" s="10"/>
      <c r="AM107" s="10"/>
      <c r="AN107" s="1"/>
      <c r="AO107" s="1"/>
    </row>
    <row r="108" spans="1:41" x14ac:dyDescent="0.2">
      <c r="A108" s="1"/>
      <c r="B108" s="50"/>
      <c r="C108" s="43" t="s">
        <v>8</v>
      </c>
      <c r="D108" s="70">
        <v>4073796</v>
      </c>
      <c r="E108" s="34">
        <v>4717601</v>
      </c>
      <c r="F108" s="34">
        <v>4815455</v>
      </c>
      <c r="G108" s="34">
        <v>514154</v>
      </c>
      <c r="H108" s="34"/>
      <c r="I108" s="34">
        <v>468</v>
      </c>
      <c r="J108" s="34">
        <v>355216</v>
      </c>
      <c r="K108" s="34">
        <v>12027</v>
      </c>
      <c r="L108" s="34">
        <v>486</v>
      </c>
      <c r="M108" s="114"/>
      <c r="N108" s="34">
        <v>91803</v>
      </c>
      <c r="O108" s="34"/>
      <c r="P108" s="34">
        <v>16323</v>
      </c>
      <c r="Q108" s="71"/>
      <c r="R108" s="128">
        <f t="shared" si="13"/>
        <v>14597329</v>
      </c>
      <c r="S108" s="7"/>
      <c r="T108" s="10"/>
      <c r="U108" s="10"/>
      <c r="V108" s="10"/>
      <c r="W108" s="10"/>
      <c r="X108" s="10"/>
      <c r="Y108" s="10"/>
      <c r="Z108" s="10"/>
      <c r="AA108" s="10"/>
      <c r="AB108" s="10"/>
      <c r="AC108" s="10"/>
      <c r="AD108" s="10"/>
      <c r="AE108" s="10"/>
      <c r="AF108" s="10"/>
      <c r="AG108" s="10"/>
      <c r="AH108" s="10"/>
      <c r="AI108" s="10"/>
      <c r="AJ108" s="10"/>
      <c r="AK108" s="10"/>
      <c r="AL108" s="10"/>
      <c r="AM108" s="10"/>
      <c r="AN108" s="1"/>
      <c r="AO108" s="1"/>
    </row>
    <row r="109" spans="1:41" x14ac:dyDescent="0.2">
      <c r="A109" s="1"/>
      <c r="B109" s="50"/>
      <c r="C109" s="43" t="s">
        <v>9</v>
      </c>
      <c r="D109" s="70">
        <v>4070367</v>
      </c>
      <c r="E109" s="34">
        <v>4519558</v>
      </c>
      <c r="F109" s="34">
        <v>4666585</v>
      </c>
      <c r="G109" s="34">
        <v>561349</v>
      </c>
      <c r="H109" s="34"/>
      <c r="I109" s="34">
        <v>403</v>
      </c>
      <c r="J109" s="34">
        <v>359575</v>
      </c>
      <c r="K109" s="34">
        <v>11168</v>
      </c>
      <c r="L109" s="34">
        <v>430</v>
      </c>
      <c r="M109" s="114"/>
      <c r="N109" s="34">
        <v>91368</v>
      </c>
      <c r="O109" s="34"/>
      <c r="P109" s="34">
        <v>16948</v>
      </c>
      <c r="Q109" s="71"/>
      <c r="R109" s="128">
        <f t="shared" si="13"/>
        <v>14297751</v>
      </c>
      <c r="S109" s="7"/>
      <c r="T109" s="10"/>
      <c r="U109" s="10"/>
      <c r="V109" s="10"/>
      <c r="W109" s="10"/>
      <c r="X109" s="10"/>
      <c r="Y109" s="10"/>
      <c r="Z109" s="10"/>
      <c r="AA109" s="10"/>
      <c r="AB109" s="10"/>
      <c r="AC109" s="10"/>
      <c r="AD109" s="10"/>
      <c r="AE109" s="10"/>
      <c r="AF109" s="10"/>
      <c r="AG109" s="10"/>
      <c r="AH109" s="10"/>
      <c r="AI109" s="10"/>
      <c r="AJ109" s="10"/>
      <c r="AK109" s="10"/>
      <c r="AL109" s="10"/>
      <c r="AM109" s="10"/>
      <c r="AN109" s="1"/>
      <c r="AO109" s="1"/>
    </row>
    <row r="110" spans="1:41" x14ac:dyDescent="0.2">
      <c r="A110" s="1"/>
      <c r="B110" s="88"/>
      <c r="C110" s="43" t="s">
        <v>10</v>
      </c>
      <c r="D110" s="70">
        <v>4116869</v>
      </c>
      <c r="E110" s="34">
        <v>4367465</v>
      </c>
      <c r="F110" s="34">
        <v>4552902</v>
      </c>
      <c r="G110" s="34">
        <v>588964</v>
      </c>
      <c r="H110" s="34"/>
      <c r="I110" s="34">
        <v>369</v>
      </c>
      <c r="J110" s="34">
        <v>362334</v>
      </c>
      <c r="K110" s="34">
        <v>10341</v>
      </c>
      <c r="L110" s="34">
        <v>389</v>
      </c>
      <c r="M110" s="114"/>
      <c r="N110" s="34">
        <v>90978</v>
      </c>
      <c r="O110" s="34"/>
      <c r="P110" s="34">
        <v>17364</v>
      </c>
      <c r="Q110" s="71"/>
      <c r="R110" s="128">
        <f t="shared" si="13"/>
        <v>14107975</v>
      </c>
      <c r="S110" s="7"/>
      <c r="T110" s="10"/>
      <c r="U110" s="10"/>
      <c r="V110" s="10"/>
      <c r="W110" s="10"/>
      <c r="X110" s="10"/>
      <c r="Y110" s="10"/>
      <c r="Z110" s="10"/>
      <c r="AA110" s="10"/>
      <c r="AB110" s="10"/>
      <c r="AC110" s="10"/>
      <c r="AD110" s="10"/>
      <c r="AE110" s="10"/>
      <c r="AF110" s="10"/>
      <c r="AG110" s="10"/>
      <c r="AH110" s="10"/>
      <c r="AI110" s="10"/>
      <c r="AJ110" s="10"/>
      <c r="AK110" s="10"/>
      <c r="AL110" s="10"/>
      <c r="AM110" s="10"/>
      <c r="AN110" s="1"/>
      <c r="AO110" s="1"/>
    </row>
    <row r="111" spans="1:41" ht="13.5" thickBot="1" x14ac:dyDescent="0.25">
      <c r="A111" s="1"/>
      <c r="B111" s="51"/>
      <c r="C111" s="45" t="s">
        <v>11</v>
      </c>
      <c r="D111" s="72">
        <v>4451993</v>
      </c>
      <c r="E111" s="73">
        <v>4472316</v>
      </c>
      <c r="F111" s="73">
        <v>4671165</v>
      </c>
      <c r="G111" s="73">
        <v>673680</v>
      </c>
      <c r="H111" s="73"/>
      <c r="I111" s="73">
        <v>357</v>
      </c>
      <c r="J111" s="73">
        <v>351659</v>
      </c>
      <c r="K111" s="73">
        <v>10082</v>
      </c>
      <c r="L111" s="73">
        <v>357</v>
      </c>
      <c r="M111" s="115"/>
      <c r="N111" s="73">
        <v>94261</v>
      </c>
      <c r="O111" s="73"/>
      <c r="P111" s="73">
        <v>20602</v>
      </c>
      <c r="Q111" s="74"/>
      <c r="R111" s="129">
        <f t="shared" si="13"/>
        <v>14746472</v>
      </c>
      <c r="S111" s="7"/>
      <c r="T111" s="10"/>
      <c r="U111" s="10"/>
      <c r="V111" s="10"/>
      <c r="W111" s="10"/>
      <c r="X111" s="10"/>
      <c r="Y111" s="10"/>
      <c r="Z111" s="10"/>
      <c r="AA111" s="10"/>
      <c r="AB111" s="10"/>
      <c r="AC111" s="10"/>
      <c r="AD111" s="10"/>
      <c r="AE111" s="10"/>
      <c r="AF111" s="10"/>
      <c r="AG111" s="10"/>
      <c r="AH111" s="10"/>
      <c r="AI111" s="10"/>
      <c r="AJ111" s="10"/>
      <c r="AK111" s="10"/>
      <c r="AL111" s="10"/>
      <c r="AM111" s="10"/>
      <c r="AN111" s="1"/>
      <c r="AO111" s="1"/>
    </row>
    <row r="112" spans="1:41" x14ac:dyDescent="0.2">
      <c r="A112" s="1"/>
      <c r="B112" s="52">
        <v>2017</v>
      </c>
      <c r="C112" s="41" t="s">
        <v>1</v>
      </c>
      <c r="D112" s="87">
        <v>4353541</v>
      </c>
      <c r="E112" s="75">
        <v>4490622</v>
      </c>
      <c r="F112" s="75">
        <v>4614320</v>
      </c>
      <c r="G112" s="75">
        <v>664869</v>
      </c>
      <c r="H112" s="75"/>
      <c r="I112" s="75">
        <v>318</v>
      </c>
      <c r="J112" s="75">
        <v>344877</v>
      </c>
      <c r="K112" s="75">
        <v>9810</v>
      </c>
      <c r="L112" s="75">
        <v>329</v>
      </c>
      <c r="M112" s="113"/>
      <c r="N112" s="75">
        <v>91524</v>
      </c>
      <c r="O112" s="75"/>
      <c r="P112" s="75">
        <v>20876</v>
      </c>
      <c r="Q112" s="123"/>
      <c r="R112" s="127">
        <f t="shared" si="13"/>
        <v>14591086</v>
      </c>
      <c r="S112" s="7"/>
      <c r="T112" s="10"/>
      <c r="U112" s="10"/>
      <c r="V112" s="10"/>
      <c r="W112" s="10"/>
      <c r="X112" s="10"/>
      <c r="Y112" s="10"/>
      <c r="Z112" s="10"/>
      <c r="AA112" s="10"/>
      <c r="AB112" s="10"/>
      <c r="AC112" s="10"/>
      <c r="AD112" s="10"/>
      <c r="AE112" s="10"/>
      <c r="AF112" s="10"/>
      <c r="AG112" s="10"/>
      <c r="AH112" s="10"/>
      <c r="AI112" s="10"/>
      <c r="AJ112" s="10"/>
      <c r="AK112" s="10"/>
      <c r="AL112" s="10"/>
      <c r="AM112" s="10"/>
      <c r="AN112" s="1"/>
      <c r="AO112" s="1"/>
    </row>
    <row r="113" spans="1:41" x14ac:dyDescent="0.2">
      <c r="A113" s="1"/>
      <c r="B113" s="50"/>
      <c r="C113" s="43" t="s">
        <v>33</v>
      </c>
      <c r="D113" s="70">
        <v>4008541</v>
      </c>
      <c r="E113" s="34">
        <v>4170724</v>
      </c>
      <c r="F113" s="34">
        <v>4390492</v>
      </c>
      <c r="G113" s="34">
        <v>666008</v>
      </c>
      <c r="H113" s="34"/>
      <c r="I113" s="34">
        <v>306</v>
      </c>
      <c r="J113" s="34">
        <v>332120</v>
      </c>
      <c r="K113" s="34">
        <v>9625</v>
      </c>
      <c r="L113" s="34">
        <v>309</v>
      </c>
      <c r="M113" s="114"/>
      <c r="N113" s="34">
        <v>88833</v>
      </c>
      <c r="O113" s="34"/>
      <c r="P113" s="34">
        <v>21048</v>
      </c>
      <c r="Q113" s="71"/>
      <c r="R113" s="128">
        <f t="shared" si="13"/>
        <v>13688006</v>
      </c>
      <c r="S113" s="7"/>
      <c r="T113" s="10"/>
      <c r="U113" s="10"/>
      <c r="V113" s="10"/>
      <c r="W113" s="10"/>
      <c r="X113" s="10"/>
      <c r="Y113" s="10"/>
      <c r="Z113" s="10"/>
      <c r="AA113" s="10"/>
      <c r="AB113" s="10"/>
      <c r="AC113" s="10"/>
      <c r="AD113" s="10"/>
      <c r="AE113" s="10"/>
      <c r="AF113" s="10"/>
      <c r="AG113" s="10"/>
      <c r="AH113" s="10"/>
      <c r="AI113" s="10"/>
      <c r="AJ113" s="10"/>
      <c r="AK113" s="10"/>
      <c r="AL113" s="10"/>
      <c r="AM113" s="10"/>
      <c r="AN113" s="1"/>
      <c r="AO113" s="1"/>
    </row>
    <row r="114" spans="1:41" x14ac:dyDescent="0.2">
      <c r="A114" s="1"/>
      <c r="B114" s="50"/>
      <c r="C114" s="43" t="s">
        <v>2</v>
      </c>
      <c r="D114" s="70">
        <v>3969860</v>
      </c>
      <c r="E114" s="34">
        <v>4092373</v>
      </c>
      <c r="F114" s="34">
        <v>4465326</v>
      </c>
      <c r="G114" s="34">
        <v>722572</v>
      </c>
      <c r="H114" s="34"/>
      <c r="I114" s="34">
        <v>272</v>
      </c>
      <c r="J114" s="34">
        <v>314841</v>
      </c>
      <c r="K114" s="34">
        <v>10042</v>
      </c>
      <c r="L114" s="34">
        <v>284</v>
      </c>
      <c r="M114" s="114"/>
      <c r="N114" s="34">
        <v>89251</v>
      </c>
      <c r="O114" s="34"/>
      <c r="P114" s="34">
        <v>21116</v>
      </c>
      <c r="Q114" s="71"/>
      <c r="R114" s="128">
        <f t="shared" si="13"/>
        <v>13685937</v>
      </c>
      <c r="S114" s="7"/>
      <c r="T114" s="10"/>
      <c r="U114" s="10"/>
      <c r="V114" s="10"/>
      <c r="W114" s="10"/>
      <c r="X114" s="10"/>
      <c r="Y114" s="10"/>
      <c r="Z114" s="10"/>
      <c r="AA114" s="10"/>
      <c r="AB114" s="10"/>
      <c r="AC114" s="10"/>
      <c r="AD114" s="10"/>
      <c r="AE114" s="10"/>
      <c r="AF114" s="10"/>
      <c r="AG114" s="10"/>
      <c r="AH114" s="10"/>
      <c r="AI114" s="10"/>
      <c r="AJ114" s="10"/>
      <c r="AK114" s="10"/>
      <c r="AL114" s="10"/>
      <c r="AM114" s="10"/>
      <c r="AN114" s="1"/>
      <c r="AO114" s="1"/>
    </row>
    <row r="115" spans="1:41" x14ac:dyDescent="0.2">
      <c r="A115" s="1"/>
      <c r="B115" s="88"/>
      <c r="C115" s="43" t="s">
        <v>3</v>
      </c>
      <c r="D115" s="70">
        <v>4143181</v>
      </c>
      <c r="E115" s="34">
        <v>3948172</v>
      </c>
      <c r="F115" s="34">
        <v>4303272</v>
      </c>
      <c r="G115" s="34">
        <v>740641</v>
      </c>
      <c r="H115" s="34"/>
      <c r="I115" s="34">
        <v>251</v>
      </c>
      <c r="J115" s="34">
        <v>301548</v>
      </c>
      <c r="K115" s="34">
        <v>10048</v>
      </c>
      <c r="L115" s="34">
        <v>255</v>
      </c>
      <c r="M115" s="114"/>
      <c r="N115" s="34">
        <v>86428</v>
      </c>
      <c r="O115" s="34"/>
      <c r="P115" s="34">
        <v>21122</v>
      </c>
      <c r="Q115" s="71"/>
      <c r="R115" s="128">
        <f t="shared" si="13"/>
        <v>13554918</v>
      </c>
      <c r="S115" s="7"/>
      <c r="T115" s="10"/>
      <c r="U115" s="10"/>
      <c r="V115" s="10"/>
      <c r="W115" s="10"/>
      <c r="X115" s="10"/>
      <c r="Y115" s="10"/>
      <c r="Z115" s="10"/>
      <c r="AA115" s="10"/>
      <c r="AB115" s="10"/>
      <c r="AC115" s="10"/>
      <c r="AD115" s="10"/>
      <c r="AE115" s="10"/>
      <c r="AF115" s="10"/>
      <c r="AG115" s="10"/>
      <c r="AH115" s="10"/>
      <c r="AI115" s="10"/>
      <c r="AJ115" s="10"/>
      <c r="AK115" s="10"/>
      <c r="AL115" s="10"/>
      <c r="AM115" s="10"/>
      <c r="AN115" s="1"/>
      <c r="AO115" s="1"/>
    </row>
    <row r="116" spans="1:41" x14ac:dyDescent="0.2">
      <c r="A116" s="1"/>
      <c r="B116" s="50"/>
      <c r="C116" s="43" t="s">
        <v>4</v>
      </c>
      <c r="D116" s="70">
        <v>4034901</v>
      </c>
      <c r="E116" s="34">
        <v>3853986</v>
      </c>
      <c r="F116" s="34">
        <v>4473123</v>
      </c>
      <c r="G116" s="34">
        <v>793555</v>
      </c>
      <c r="H116" s="34"/>
      <c r="I116" s="34">
        <v>226</v>
      </c>
      <c r="J116" s="34">
        <v>296397</v>
      </c>
      <c r="K116" s="34">
        <v>10005</v>
      </c>
      <c r="L116" s="34">
        <v>242</v>
      </c>
      <c r="M116" s="114"/>
      <c r="N116" s="34">
        <v>86290</v>
      </c>
      <c r="O116" s="34"/>
      <c r="P116" s="34">
        <v>21231</v>
      </c>
      <c r="Q116" s="71"/>
      <c r="R116" s="128">
        <f t="shared" si="13"/>
        <v>13569956</v>
      </c>
      <c r="S116" s="7"/>
      <c r="T116" s="10"/>
      <c r="U116" s="10"/>
      <c r="V116" s="10"/>
      <c r="W116" s="10"/>
      <c r="X116" s="10"/>
      <c r="Y116" s="10"/>
      <c r="Z116" s="10"/>
      <c r="AA116" s="10"/>
      <c r="AB116" s="10"/>
      <c r="AC116" s="10"/>
      <c r="AD116" s="10"/>
      <c r="AE116" s="10"/>
      <c r="AF116" s="10"/>
      <c r="AG116" s="10"/>
      <c r="AH116" s="10"/>
      <c r="AI116" s="10"/>
      <c r="AJ116" s="10"/>
      <c r="AK116" s="10"/>
      <c r="AL116" s="10"/>
      <c r="AM116" s="10"/>
      <c r="AN116" s="1"/>
      <c r="AO116" s="1"/>
    </row>
    <row r="117" spans="1:41" x14ac:dyDescent="0.2">
      <c r="A117" s="1"/>
      <c r="B117" s="50"/>
      <c r="C117" s="43" t="s">
        <v>5</v>
      </c>
      <c r="D117" s="70">
        <v>3878393</v>
      </c>
      <c r="E117" s="34">
        <v>3862863</v>
      </c>
      <c r="F117" s="34">
        <v>4411297</v>
      </c>
      <c r="G117" s="34">
        <v>780580</v>
      </c>
      <c r="H117" s="34"/>
      <c r="I117" s="34">
        <v>222</v>
      </c>
      <c r="J117" s="34">
        <v>282526</v>
      </c>
      <c r="K117" s="34">
        <v>9819</v>
      </c>
      <c r="L117" s="34">
        <v>231</v>
      </c>
      <c r="M117" s="114"/>
      <c r="N117" s="34">
        <v>83653</v>
      </c>
      <c r="O117" s="34"/>
      <c r="P117" s="34">
        <v>21317</v>
      </c>
      <c r="Q117" s="71"/>
      <c r="R117" s="128">
        <f t="shared" si="13"/>
        <v>13330901</v>
      </c>
      <c r="S117" s="7"/>
      <c r="T117" s="10"/>
      <c r="U117" s="10"/>
      <c r="V117" s="10"/>
      <c r="W117" s="10"/>
      <c r="X117" s="10"/>
      <c r="Y117" s="10"/>
      <c r="Z117" s="10"/>
      <c r="AA117" s="10"/>
      <c r="AB117" s="10"/>
      <c r="AC117" s="10"/>
      <c r="AD117" s="10"/>
      <c r="AE117" s="10"/>
      <c r="AF117" s="10"/>
      <c r="AG117" s="10"/>
      <c r="AH117" s="10"/>
      <c r="AI117" s="10"/>
      <c r="AJ117" s="10"/>
      <c r="AK117" s="10"/>
      <c r="AL117" s="10"/>
      <c r="AM117" s="10"/>
      <c r="AN117" s="1"/>
      <c r="AO117" s="1"/>
    </row>
    <row r="118" spans="1:41" x14ac:dyDescent="0.2">
      <c r="A118" s="1"/>
      <c r="B118" s="88"/>
      <c r="C118" s="43" t="s">
        <v>6</v>
      </c>
      <c r="D118" s="70">
        <v>3821303</v>
      </c>
      <c r="E118" s="34">
        <v>3812726</v>
      </c>
      <c r="F118" s="34">
        <v>4483007</v>
      </c>
      <c r="G118" s="34">
        <v>821404</v>
      </c>
      <c r="H118" s="34"/>
      <c r="I118" s="34">
        <v>211</v>
      </c>
      <c r="J118" s="34">
        <v>267578</v>
      </c>
      <c r="K118" s="34">
        <v>9685</v>
      </c>
      <c r="L118" s="34">
        <v>237</v>
      </c>
      <c r="M118" s="114"/>
      <c r="N118" s="34">
        <v>81710</v>
      </c>
      <c r="O118" s="34"/>
      <c r="P118" s="34">
        <v>21391</v>
      </c>
      <c r="Q118" s="71"/>
      <c r="R118" s="128">
        <f t="shared" si="13"/>
        <v>13319252</v>
      </c>
      <c r="S118" s="7"/>
      <c r="T118" s="10"/>
      <c r="U118" s="10"/>
      <c r="V118" s="10"/>
      <c r="W118" s="10"/>
      <c r="X118" s="10"/>
      <c r="Y118" s="10"/>
      <c r="Z118" s="10"/>
      <c r="AA118" s="10"/>
      <c r="AB118" s="10"/>
      <c r="AC118" s="10"/>
      <c r="AD118" s="10"/>
      <c r="AE118" s="10"/>
      <c r="AF118" s="10"/>
      <c r="AG118" s="10"/>
      <c r="AH118" s="10"/>
      <c r="AI118" s="10"/>
      <c r="AJ118" s="10"/>
      <c r="AK118" s="10"/>
      <c r="AL118" s="10"/>
      <c r="AM118" s="10"/>
      <c r="AN118" s="1"/>
      <c r="AO118" s="1"/>
    </row>
    <row r="119" spans="1:41" x14ac:dyDescent="0.2">
      <c r="A119" s="1"/>
      <c r="B119" s="50"/>
      <c r="C119" s="43" t="s">
        <v>7</v>
      </c>
      <c r="D119" s="70">
        <v>3792967</v>
      </c>
      <c r="E119" s="34">
        <v>3828796</v>
      </c>
      <c r="F119" s="34">
        <v>4373497</v>
      </c>
      <c r="G119" s="34">
        <v>832358</v>
      </c>
      <c r="H119" s="34"/>
      <c r="I119" s="34">
        <v>193</v>
      </c>
      <c r="J119" s="34">
        <v>252719</v>
      </c>
      <c r="K119" s="34">
        <v>9517</v>
      </c>
      <c r="L119" s="34">
        <v>227</v>
      </c>
      <c r="M119" s="114"/>
      <c r="N119" s="34">
        <v>80106</v>
      </c>
      <c r="O119" s="34"/>
      <c r="P119" s="34">
        <v>21437</v>
      </c>
      <c r="Q119" s="71"/>
      <c r="R119" s="128">
        <f t="shared" si="13"/>
        <v>13191817</v>
      </c>
      <c r="S119" s="7"/>
      <c r="T119" s="10"/>
      <c r="U119" s="10"/>
      <c r="V119" s="10"/>
      <c r="W119" s="10"/>
      <c r="X119" s="10"/>
      <c r="Y119" s="10"/>
      <c r="Z119" s="10"/>
      <c r="AA119" s="10"/>
      <c r="AB119" s="10"/>
      <c r="AC119" s="10"/>
      <c r="AD119" s="10"/>
      <c r="AE119" s="10"/>
      <c r="AF119" s="10"/>
      <c r="AG119" s="10"/>
      <c r="AH119" s="10"/>
      <c r="AI119" s="10"/>
      <c r="AJ119" s="10"/>
      <c r="AK119" s="10"/>
      <c r="AL119" s="10"/>
      <c r="AM119" s="10"/>
      <c r="AN119" s="1"/>
      <c r="AO119" s="1"/>
    </row>
    <row r="120" spans="1:41" x14ac:dyDescent="0.2">
      <c r="A120" s="1"/>
      <c r="B120" s="50"/>
      <c r="C120" s="43" t="s">
        <v>8</v>
      </c>
      <c r="D120" s="70">
        <v>3852449</v>
      </c>
      <c r="E120" s="34">
        <v>3843660</v>
      </c>
      <c r="F120" s="34">
        <v>4518018</v>
      </c>
      <c r="G120" s="34">
        <v>850009</v>
      </c>
      <c r="H120" s="34"/>
      <c r="I120" s="34">
        <v>175</v>
      </c>
      <c r="J120" s="34">
        <v>243159</v>
      </c>
      <c r="K120" s="34">
        <v>9298</v>
      </c>
      <c r="L120" s="34">
        <v>215</v>
      </c>
      <c r="M120" s="114"/>
      <c r="N120" s="34">
        <v>75890</v>
      </c>
      <c r="O120" s="34"/>
      <c r="P120" s="34">
        <v>21163</v>
      </c>
      <c r="Q120" s="71"/>
      <c r="R120" s="128">
        <f t="shared" si="13"/>
        <v>13414036</v>
      </c>
      <c r="S120" s="7"/>
      <c r="T120" s="10"/>
      <c r="U120" s="10"/>
      <c r="V120" s="10"/>
      <c r="W120" s="10"/>
      <c r="X120" s="10"/>
      <c r="Y120" s="10"/>
      <c r="Z120" s="10"/>
      <c r="AA120" s="10"/>
      <c r="AB120" s="10"/>
      <c r="AC120" s="10"/>
      <c r="AD120" s="10"/>
      <c r="AE120" s="10"/>
      <c r="AF120" s="10"/>
      <c r="AG120" s="10"/>
      <c r="AH120" s="10"/>
      <c r="AI120" s="10"/>
      <c r="AJ120" s="10"/>
      <c r="AK120" s="10"/>
      <c r="AL120" s="10"/>
      <c r="AM120" s="10"/>
      <c r="AN120" s="1"/>
      <c r="AO120" s="1"/>
    </row>
    <row r="121" spans="1:41" x14ac:dyDescent="0.2">
      <c r="A121" s="1"/>
      <c r="B121" s="88"/>
      <c r="C121" s="43" t="s">
        <v>9</v>
      </c>
      <c r="D121" s="70">
        <v>3849124</v>
      </c>
      <c r="E121" s="34">
        <v>3895898</v>
      </c>
      <c r="F121" s="34">
        <v>4283432</v>
      </c>
      <c r="G121" s="34">
        <v>868453</v>
      </c>
      <c r="H121" s="34"/>
      <c r="I121" s="34">
        <v>171</v>
      </c>
      <c r="J121" s="34">
        <v>233470</v>
      </c>
      <c r="K121" s="34">
        <v>9005</v>
      </c>
      <c r="L121" s="34">
        <v>205</v>
      </c>
      <c r="M121" s="114"/>
      <c r="N121" s="34">
        <v>72104</v>
      </c>
      <c r="O121" s="34"/>
      <c r="P121" s="34">
        <v>21522</v>
      </c>
      <c r="Q121" s="71"/>
      <c r="R121" s="128">
        <f t="shared" si="13"/>
        <v>13233384</v>
      </c>
      <c r="S121" s="7"/>
      <c r="T121" s="10"/>
      <c r="U121" s="10"/>
      <c r="V121" s="10"/>
      <c r="W121" s="10"/>
      <c r="X121" s="10"/>
      <c r="Y121" s="10"/>
      <c r="Z121" s="10"/>
      <c r="AA121" s="10"/>
      <c r="AB121" s="10"/>
      <c r="AC121" s="10"/>
      <c r="AD121" s="10"/>
      <c r="AE121" s="10"/>
      <c r="AF121" s="10"/>
      <c r="AG121" s="10"/>
      <c r="AH121" s="10"/>
      <c r="AI121" s="10"/>
      <c r="AJ121" s="10"/>
      <c r="AK121" s="10"/>
      <c r="AL121" s="10"/>
      <c r="AM121" s="10"/>
      <c r="AN121" s="1"/>
      <c r="AO121" s="1"/>
    </row>
    <row r="122" spans="1:41" x14ac:dyDescent="0.2">
      <c r="A122" s="1"/>
      <c r="B122" s="50"/>
      <c r="C122" s="43" t="s">
        <v>10</v>
      </c>
      <c r="D122" s="70">
        <v>3822546</v>
      </c>
      <c r="E122" s="34">
        <v>3916133</v>
      </c>
      <c r="F122" s="34">
        <v>4398556</v>
      </c>
      <c r="G122" s="34">
        <v>883967</v>
      </c>
      <c r="H122" s="34"/>
      <c r="I122" s="34">
        <v>164</v>
      </c>
      <c r="J122" s="34">
        <v>233581</v>
      </c>
      <c r="K122" s="34">
        <v>9244</v>
      </c>
      <c r="L122" s="34">
        <v>208</v>
      </c>
      <c r="M122" s="114"/>
      <c r="N122" s="34">
        <v>68199</v>
      </c>
      <c r="O122" s="34"/>
      <c r="P122" s="34">
        <v>21576</v>
      </c>
      <c r="Q122" s="71"/>
      <c r="R122" s="128">
        <f t="shared" si="13"/>
        <v>13354174</v>
      </c>
      <c r="S122" s="7"/>
      <c r="T122" s="10"/>
      <c r="U122" s="10"/>
      <c r="V122" s="10"/>
      <c r="W122" s="10"/>
      <c r="X122" s="10"/>
      <c r="Y122" s="10"/>
      <c r="Z122" s="10"/>
      <c r="AA122" s="10"/>
      <c r="AB122" s="10"/>
      <c r="AC122" s="10"/>
      <c r="AD122" s="10"/>
      <c r="AE122" s="10"/>
      <c r="AF122" s="10"/>
      <c r="AG122" s="10"/>
      <c r="AH122" s="10"/>
      <c r="AI122" s="10"/>
      <c r="AJ122" s="10"/>
      <c r="AK122" s="10"/>
      <c r="AL122" s="10"/>
      <c r="AM122" s="10"/>
      <c r="AN122" s="1"/>
      <c r="AO122" s="1"/>
    </row>
    <row r="123" spans="1:41" ht="13.5" thickBot="1" x14ac:dyDescent="0.25">
      <c r="A123" s="1"/>
      <c r="B123" s="51"/>
      <c r="C123" s="45" t="s">
        <v>11</v>
      </c>
      <c r="D123" s="72">
        <v>3850182</v>
      </c>
      <c r="E123" s="73">
        <v>3865399</v>
      </c>
      <c r="F123" s="73">
        <v>4102683</v>
      </c>
      <c r="G123" s="73">
        <v>987432</v>
      </c>
      <c r="H123" s="73"/>
      <c r="I123" s="73">
        <v>158</v>
      </c>
      <c r="J123" s="73">
        <v>234343</v>
      </c>
      <c r="K123" s="73">
        <v>9262</v>
      </c>
      <c r="L123" s="73">
        <v>195</v>
      </c>
      <c r="M123" s="115"/>
      <c r="N123" s="73">
        <v>64246</v>
      </c>
      <c r="O123" s="73"/>
      <c r="P123" s="73">
        <v>21212</v>
      </c>
      <c r="Q123" s="74"/>
      <c r="R123" s="129">
        <f t="shared" si="13"/>
        <v>13135112</v>
      </c>
      <c r="S123" s="7"/>
      <c r="T123" s="10"/>
      <c r="U123" s="10"/>
      <c r="V123" s="10"/>
      <c r="W123" s="10"/>
      <c r="X123" s="10"/>
      <c r="Y123" s="10"/>
      <c r="Z123" s="10"/>
      <c r="AA123" s="10"/>
      <c r="AB123" s="10"/>
      <c r="AC123" s="10"/>
      <c r="AD123" s="10"/>
      <c r="AE123" s="10"/>
      <c r="AF123" s="10"/>
      <c r="AG123" s="10"/>
      <c r="AH123" s="10"/>
      <c r="AI123" s="10"/>
      <c r="AJ123" s="10"/>
      <c r="AK123" s="10"/>
      <c r="AL123" s="10"/>
      <c r="AM123" s="10"/>
      <c r="AN123" s="1"/>
      <c r="AO123" s="1"/>
    </row>
    <row r="124" spans="1:41" x14ac:dyDescent="0.2">
      <c r="A124" s="1"/>
      <c r="B124" s="52">
        <v>2018</v>
      </c>
      <c r="C124" s="41" t="s">
        <v>1</v>
      </c>
      <c r="D124" s="87">
        <v>3860233</v>
      </c>
      <c r="E124" s="75">
        <v>3910422</v>
      </c>
      <c r="F124" s="75">
        <v>3833863</v>
      </c>
      <c r="G124" s="75">
        <v>998052</v>
      </c>
      <c r="H124" s="75"/>
      <c r="I124" s="75">
        <v>147</v>
      </c>
      <c r="J124" s="75">
        <v>229580</v>
      </c>
      <c r="K124" s="75">
        <v>9247</v>
      </c>
      <c r="L124" s="75">
        <v>178</v>
      </c>
      <c r="M124" s="113"/>
      <c r="N124" s="75">
        <v>59377</v>
      </c>
      <c r="O124" s="75"/>
      <c r="P124" s="75">
        <v>19303</v>
      </c>
      <c r="Q124" s="123"/>
      <c r="R124" s="127">
        <f t="shared" si="13"/>
        <v>12920402</v>
      </c>
      <c r="S124" s="7"/>
      <c r="T124" s="10"/>
      <c r="U124" s="10"/>
      <c r="V124" s="10"/>
      <c r="W124" s="10"/>
      <c r="X124" s="10"/>
      <c r="Y124" s="10"/>
      <c r="Z124" s="10"/>
      <c r="AA124" s="10"/>
      <c r="AB124" s="10"/>
      <c r="AC124" s="10"/>
      <c r="AD124" s="10"/>
      <c r="AE124" s="10"/>
      <c r="AF124" s="10"/>
      <c r="AG124" s="10"/>
      <c r="AH124" s="10"/>
      <c r="AI124" s="10"/>
      <c r="AJ124" s="10"/>
      <c r="AK124" s="10"/>
      <c r="AL124" s="10"/>
      <c r="AM124" s="10"/>
      <c r="AN124" s="1"/>
      <c r="AO124" s="1"/>
    </row>
    <row r="125" spans="1:41" x14ac:dyDescent="0.2">
      <c r="A125" s="1"/>
      <c r="B125" s="50"/>
      <c r="C125" s="43" t="s">
        <v>33</v>
      </c>
      <c r="D125" s="70">
        <v>3883756</v>
      </c>
      <c r="E125" s="34">
        <v>3854937</v>
      </c>
      <c r="F125" s="34">
        <v>3825491</v>
      </c>
      <c r="G125" s="34">
        <v>1003644</v>
      </c>
      <c r="H125" s="34"/>
      <c r="I125" s="34">
        <v>135</v>
      </c>
      <c r="J125" s="34">
        <v>223075</v>
      </c>
      <c r="K125" s="34">
        <v>8873</v>
      </c>
      <c r="L125" s="34">
        <v>178</v>
      </c>
      <c r="M125" s="114"/>
      <c r="N125" s="34">
        <v>52498</v>
      </c>
      <c r="O125" s="34"/>
      <c r="P125" s="34">
        <v>17832</v>
      </c>
      <c r="Q125" s="71"/>
      <c r="R125" s="128">
        <f t="shared" si="13"/>
        <v>12870419</v>
      </c>
      <c r="S125" s="7"/>
      <c r="T125" s="10"/>
      <c r="U125" s="10"/>
      <c r="V125" s="10"/>
      <c r="W125" s="10"/>
      <c r="X125" s="10"/>
      <c r="Y125" s="10"/>
      <c r="Z125" s="10"/>
      <c r="AA125" s="10"/>
      <c r="AB125" s="10"/>
      <c r="AC125" s="10"/>
      <c r="AD125" s="10"/>
      <c r="AE125" s="10"/>
      <c r="AF125" s="10"/>
      <c r="AG125" s="10"/>
      <c r="AH125" s="10"/>
      <c r="AI125" s="10"/>
      <c r="AJ125" s="10"/>
      <c r="AK125" s="10"/>
      <c r="AL125" s="10"/>
      <c r="AM125" s="10"/>
      <c r="AN125" s="1"/>
      <c r="AO125" s="1"/>
    </row>
    <row r="126" spans="1:41" x14ac:dyDescent="0.2">
      <c r="A126" s="1"/>
      <c r="B126" s="50"/>
      <c r="C126" s="43" t="s">
        <v>2</v>
      </c>
      <c r="D126" s="70">
        <v>3903409</v>
      </c>
      <c r="E126" s="34">
        <v>3989021</v>
      </c>
      <c r="F126" s="34">
        <v>3811969</v>
      </c>
      <c r="G126" s="34">
        <v>1068429</v>
      </c>
      <c r="H126" s="34"/>
      <c r="I126" s="34">
        <v>141</v>
      </c>
      <c r="J126" s="34">
        <v>220459</v>
      </c>
      <c r="K126" s="34">
        <v>8996</v>
      </c>
      <c r="L126" s="34">
        <v>161</v>
      </c>
      <c r="M126" s="114"/>
      <c r="N126" s="34">
        <v>46582</v>
      </c>
      <c r="O126" s="34"/>
      <c r="P126" s="34">
        <v>18144</v>
      </c>
      <c r="Q126" s="71"/>
      <c r="R126" s="128">
        <f t="shared" si="13"/>
        <v>13067311</v>
      </c>
      <c r="S126" s="7"/>
      <c r="T126" s="10"/>
      <c r="U126" s="10"/>
      <c r="V126" s="10"/>
      <c r="W126" s="10"/>
      <c r="X126" s="10"/>
      <c r="Y126" s="10"/>
      <c r="Z126" s="10"/>
      <c r="AA126" s="10"/>
      <c r="AB126" s="10"/>
      <c r="AC126" s="10"/>
      <c r="AD126" s="10"/>
      <c r="AE126" s="10"/>
      <c r="AF126" s="10"/>
      <c r="AG126" s="10"/>
      <c r="AH126" s="10"/>
      <c r="AI126" s="10"/>
      <c r="AJ126" s="10"/>
      <c r="AK126" s="10"/>
      <c r="AL126" s="10"/>
      <c r="AM126" s="10"/>
      <c r="AN126" s="1"/>
      <c r="AO126" s="1"/>
    </row>
    <row r="127" spans="1:41" x14ac:dyDescent="0.2">
      <c r="A127" s="1"/>
      <c r="B127" s="88"/>
      <c r="C127" s="43" t="s">
        <v>3</v>
      </c>
      <c r="D127" s="70">
        <v>3852141</v>
      </c>
      <c r="E127" s="34">
        <v>3924375</v>
      </c>
      <c r="F127" s="34">
        <v>3798497</v>
      </c>
      <c r="G127" s="34">
        <v>1090050</v>
      </c>
      <c r="H127" s="34"/>
      <c r="I127" s="34">
        <v>121</v>
      </c>
      <c r="J127" s="34">
        <v>218648</v>
      </c>
      <c r="K127" s="34">
        <v>8802</v>
      </c>
      <c r="L127" s="34">
        <v>158</v>
      </c>
      <c r="M127" s="114"/>
      <c r="N127" s="34">
        <v>39777</v>
      </c>
      <c r="O127" s="34"/>
      <c r="P127" s="34">
        <v>18132</v>
      </c>
      <c r="Q127" s="71"/>
      <c r="R127" s="128">
        <f t="shared" si="13"/>
        <v>12950701</v>
      </c>
      <c r="S127" s="7"/>
      <c r="T127" s="10"/>
      <c r="U127" s="10"/>
      <c r="V127" s="10"/>
      <c r="W127" s="10"/>
      <c r="X127" s="10"/>
      <c r="Y127" s="10"/>
      <c r="Z127" s="10"/>
      <c r="AA127" s="10"/>
      <c r="AB127" s="10"/>
      <c r="AC127" s="10"/>
      <c r="AD127" s="10"/>
      <c r="AE127" s="10"/>
      <c r="AF127" s="10"/>
      <c r="AG127" s="10"/>
      <c r="AH127" s="10"/>
      <c r="AI127" s="10"/>
      <c r="AJ127" s="10"/>
      <c r="AK127" s="10"/>
      <c r="AL127" s="10"/>
      <c r="AM127" s="10"/>
      <c r="AN127" s="1"/>
      <c r="AO127" s="1"/>
    </row>
    <row r="128" spans="1:41" x14ac:dyDescent="0.2">
      <c r="A128" s="1"/>
      <c r="B128" s="50"/>
      <c r="C128" s="43" t="s">
        <v>4</v>
      </c>
      <c r="D128" s="70">
        <v>3814632</v>
      </c>
      <c r="E128" s="34">
        <v>3935553</v>
      </c>
      <c r="F128" s="34">
        <v>3777017</v>
      </c>
      <c r="G128" s="34">
        <v>1121663</v>
      </c>
      <c r="H128" s="34"/>
      <c r="I128" s="34">
        <v>119</v>
      </c>
      <c r="J128" s="34">
        <v>213696</v>
      </c>
      <c r="K128" s="34">
        <v>8861</v>
      </c>
      <c r="L128" s="34">
        <v>149</v>
      </c>
      <c r="M128" s="114"/>
      <c r="N128" s="34">
        <v>24887</v>
      </c>
      <c r="O128" s="34"/>
      <c r="P128" s="34">
        <v>16220</v>
      </c>
      <c r="Q128" s="71"/>
      <c r="R128" s="128">
        <f t="shared" si="13"/>
        <v>12912797</v>
      </c>
      <c r="S128" s="7"/>
      <c r="T128" s="10"/>
      <c r="U128" s="10"/>
      <c r="V128" s="10"/>
      <c r="W128" s="10"/>
      <c r="X128" s="10"/>
      <c r="Y128" s="10"/>
      <c r="Z128" s="10"/>
      <c r="AA128" s="10"/>
      <c r="AB128" s="10"/>
      <c r="AC128" s="10"/>
      <c r="AD128" s="10"/>
      <c r="AE128" s="10"/>
      <c r="AF128" s="10"/>
      <c r="AG128" s="10"/>
      <c r="AH128" s="10"/>
      <c r="AI128" s="10"/>
      <c r="AJ128" s="10"/>
      <c r="AK128" s="10"/>
      <c r="AL128" s="10"/>
      <c r="AM128" s="10"/>
      <c r="AN128" s="1"/>
      <c r="AO128" s="1"/>
    </row>
    <row r="129" spans="1:41" x14ac:dyDescent="0.2">
      <c r="A129" s="1"/>
      <c r="B129" s="50"/>
      <c r="C129" s="43" t="s">
        <v>5</v>
      </c>
      <c r="D129" s="70">
        <v>3775484</v>
      </c>
      <c r="E129" s="34">
        <v>3892250</v>
      </c>
      <c r="F129" s="34">
        <v>3752774</v>
      </c>
      <c r="G129" s="34">
        <v>1166594</v>
      </c>
      <c r="H129" s="34"/>
      <c r="I129" s="34">
        <v>115</v>
      </c>
      <c r="J129" s="34">
        <v>202588</v>
      </c>
      <c r="K129" s="34">
        <v>8934</v>
      </c>
      <c r="L129" s="34">
        <v>138</v>
      </c>
      <c r="M129" s="114"/>
      <c r="N129" s="34">
        <v>17847</v>
      </c>
      <c r="O129" s="34"/>
      <c r="P129" s="34">
        <v>16383</v>
      </c>
      <c r="Q129" s="71"/>
      <c r="R129" s="128">
        <f t="shared" si="13"/>
        <v>12833107</v>
      </c>
      <c r="S129" s="7"/>
      <c r="T129" s="10"/>
      <c r="U129" s="10"/>
      <c r="V129" s="10"/>
      <c r="W129" s="10"/>
      <c r="X129" s="10"/>
      <c r="Y129" s="10"/>
      <c r="Z129" s="10"/>
      <c r="AA129" s="10"/>
      <c r="AB129" s="10"/>
      <c r="AC129" s="10"/>
      <c r="AD129" s="10"/>
      <c r="AE129" s="10"/>
      <c r="AF129" s="10"/>
      <c r="AG129" s="10"/>
      <c r="AH129" s="10"/>
      <c r="AI129" s="10"/>
      <c r="AJ129" s="10"/>
      <c r="AK129" s="10"/>
      <c r="AL129" s="10"/>
      <c r="AM129" s="10"/>
      <c r="AN129" s="1"/>
      <c r="AO129" s="1"/>
    </row>
    <row r="130" spans="1:41" x14ac:dyDescent="0.2">
      <c r="A130" s="1"/>
      <c r="B130" s="88"/>
      <c r="C130" s="43" t="s">
        <v>6</v>
      </c>
      <c r="D130" s="70">
        <v>3752182</v>
      </c>
      <c r="E130" s="34">
        <v>3672240</v>
      </c>
      <c r="F130" s="34">
        <v>3748842</v>
      </c>
      <c r="G130" s="34">
        <v>1244359</v>
      </c>
      <c r="H130" s="34"/>
      <c r="I130" s="34">
        <v>98</v>
      </c>
      <c r="J130" s="34">
        <v>196542</v>
      </c>
      <c r="K130" s="34">
        <v>8903</v>
      </c>
      <c r="L130" s="34">
        <v>133</v>
      </c>
      <c r="M130" s="114"/>
      <c r="N130" s="34">
        <v>14018</v>
      </c>
      <c r="O130" s="34"/>
      <c r="P130" s="34">
        <v>16429</v>
      </c>
      <c r="Q130" s="71"/>
      <c r="R130" s="128">
        <f t="shared" si="13"/>
        <v>12653746</v>
      </c>
      <c r="S130" s="7"/>
      <c r="T130" s="10"/>
      <c r="U130" s="10"/>
      <c r="V130" s="10"/>
      <c r="W130" s="10"/>
      <c r="X130" s="10"/>
      <c r="Y130" s="10"/>
      <c r="Z130" s="10"/>
      <c r="AA130" s="10"/>
      <c r="AB130" s="10"/>
      <c r="AC130" s="10"/>
      <c r="AD130" s="10"/>
      <c r="AE130" s="10"/>
      <c r="AF130" s="10"/>
      <c r="AG130" s="10"/>
      <c r="AH130" s="10"/>
      <c r="AI130" s="10"/>
      <c r="AJ130" s="10"/>
      <c r="AK130" s="10"/>
      <c r="AL130" s="10"/>
      <c r="AM130" s="10"/>
      <c r="AN130" s="1"/>
      <c r="AO130" s="1"/>
    </row>
    <row r="131" spans="1:41" x14ac:dyDescent="0.2">
      <c r="A131" s="1"/>
      <c r="B131" s="50"/>
      <c r="C131" s="43" t="s">
        <v>7</v>
      </c>
      <c r="D131" s="70">
        <v>3801743</v>
      </c>
      <c r="E131" s="34">
        <v>3872385</v>
      </c>
      <c r="F131" s="34">
        <v>3695509</v>
      </c>
      <c r="G131" s="34">
        <v>1304897</v>
      </c>
      <c r="H131" s="34"/>
      <c r="I131" s="34">
        <v>96</v>
      </c>
      <c r="J131" s="34">
        <v>209651</v>
      </c>
      <c r="K131" s="34">
        <v>9054</v>
      </c>
      <c r="L131" s="34">
        <v>121</v>
      </c>
      <c r="M131" s="114"/>
      <c r="N131" s="34">
        <v>11122</v>
      </c>
      <c r="O131" s="34"/>
      <c r="P131" s="34">
        <v>18724</v>
      </c>
      <c r="Q131" s="71"/>
      <c r="R131" s="128">
        <f t="shared" si="13"/>
        <v>12923302</v>
      </c>
      <c r="S131" s="7"/>
      <c r="T131" s="10"/>
      <c r="U131" s="10"/>
      <c r="V131" s="10"/>
      <c r="W131" s="10"/>
      <c r="X131" s="10"/>
      <c r="Y131" s="10"/>
      <c r="Z131" s="10"/>
      <c r="AA131" s="10"/>
      <c r="AB131" s="10"/>
      <c r="AC131" s="10"/>
      <c r="AD131" s="10"/>
      <c r="AE131" s="10"/>
      <c r="AF131" s="10"/>
      <c r="AG131" s="10"/>
      <c r="AH131" s="10"/>
      <c r="AI131" s="10"/>
      <c r="AJ131" s="10"/>
      <c r="AK131" s="10"/>
      <c r="AL131" s="10"/>
      <c r="AM131" s="10"/>
      <c r="AN131" s="1"/>
      <c r="AO131" s="1"/>
    </row>
    <row r="132" spans="1:41" x14ac:dyDescent="0.2">
      <c r="A132" s="1"/>
      <c r="B132" s="50"/>
      <c r="C132" s="43" t="s">
        <v>8</v>
      </c>
      <c r="D132" s="70">
        <v>3849029</v>
      </c>
      <c r="E132" s="34">
        <v>3796732</v>
      </c>
      <c r="F132" s="34">
        <v>3677586</v>
      </c>
      <c r="G132" s="34">
        <v>1323666</v>
      </c>
      <c r="H132" s="34"/>
      <c r="I132" s="34">
        <v>96</v>
      </c>
      <c r="J132" s="34">
        <v>205779</v>
      </c>
      <c r="K132" s="34">
        <v>8869</v>
      </c>
      <c r="L132" s="34">
        <v>122</v>
      </c>
      <c r="M132" s="114"/>
      <c r="N132" s="34">
        <v>4415</v>
      </c>
      <c r="O132" s="34"/>
      <c r="P132" s="34">
        <v>18947</v>
      </c>
      <c r="Q132" s="71"/>
      <c r="R132" s="128">
        <f t="shared" si="13"/>
        <v>12885241</v>
      </c>
      <c r="S132" s="7"/>
      <c r="T132" s="10"/>
      <c r="U132" s="10"/>
      <c r="V132" s="10"/>
      <c r="W132" s="10"/>
      <c r="X132" s="10"/>
      <c r="Y132" s="10"/>
      <c r="Z132" s="10"/>
      <c r="AA132" s="10"/>
      <c r="AB132" s="10"/>
      <c r="AC132" s="10"/>
      <c r="AD132" s="10"/>
      <c r="AE132" s="10"/>
      <c r="AF132" s="10"/>
      <c r="AG132" s="10"/>
      <c r="AH132" s="10"/>
      <c r="AI132" s="10"/>
      <c r="AJ132" s="10"/>
      <c r="AK132" s="10"/>
      <c r="AL132" s="10"/>
      <c r="AM132" s="10"/>
      <c r="AN132" s="1"/>
      <c r="AO132" s="1"/>
    </row>
    <row r="133" spans="1:41" x14ac:dyDescent="0.2">
      <c r="A133" s="1"/>
      <c r="B133" s="88"/>
      <c r="C133" s="43" t="s">
        <v>9</v>
      </c>
      <c r="D133" s="70">
        <v>3883886</v>
      </c>
      <c r="E133" s="34">
        <v>3814679</v>
      </c>
      <c r="F133" s="34">
        <v>3716109</v>
      </c>
      <c r="G133" s="34">
        <v>1398563</v>
      </c>
      <c r="H133" s="34"/>
      <c r="I133" s="34">
        <v>91</v>
      </c>
      <c r="J133" s="34">
        <v>212528</v>
      </c>
      <c r="K133" s="34">
        <v>9093</v>
      </c>
      <c r="L133" s="34">
        <v>124</v>
      </c>
      <c r="M133" s="114"/>
      <c r="N133" s="34"/>
      <c r="O133" s="34"/>
      <c r="P133" s="34">
        <v>19278</v>
      </c>
      <c r="Q133" s="71"/>
      <c r="R133" s="128">
        <f t="shared" si="13"/>
        <v>13054351</v>
      </c>
      <c r="S133" s="7"/>
      <c r="T133" s="10"/>
      <c r="U133" s="10"/>
      <c r="V133" s="10"/>
      <c r="W133" s="10"/>
      <c r="X133" s="10"/>
      <c r="Y133" s="10"/>
      <c r="Z133" s="10"/>
      <c r="AA133" s="10"/>
      <c r="AB133" s="10"/>
      <c r="AC133" s="10"/>
      <c r="AD133" s="10"/>
      <c r="AE133" s="10"/>
      <c r="AF133" s="10"/>
      <c r="AG133" s="10"/>
      <c r="AH133" s="10"/>
      <c r="AI133" s="10"/>
      <c r="AJ133" s="10"/>
      <c r="AK133" s="10"/>
      <c r="AL133" s="10"/>
      <c r="AM133" s="10"/>
      <c r="AN133" s="1"/>
      <c r="AO133" s="1"/>
    </row>
    <row r="134" spans="1:41" x14ac:dyDescent="0.2">
      <c r="A134" s="1"/>
      <c r="B134" s="50"/>
      <c r="C134" s="43" t="s">
        <v>10</v>
      </c>
      <c r="D134" s="70">
        <v>3926198</v>
      </c>
      <c r="E134" s="34">
        <v>3739297</v>
      </c>
      <c r="F134" s="34">
        <v>3496366</v>
      </c>
      <c r="G134" s="34">
        <v>1427439</v>
      </c>
      <c r="H134" s="34"/>
      <c r="I134" s="34">
        <v>83</v>
      </c>
      <c r="J134" s="34">
        <v>215980</v>
      </c>
      <c r="K134" s="34">
        <v>8802</v>
      </c>
      <c r="L134" s="34">
        <v>112</v>
      </c>
      <c r="M134" s="114"/>
      <c r="N134" s="34"/>
      <c r="O134" s="34"/>
      <c r="P134" s="34">
        <v>18318</v>
      </c>
      <c r="Q134" s="71"/>
      <c r="R134" s="128">
        <f t="shared" si="13"/>
        <v>12832595</v>
      </c>
      <c r="S134" s="7"/>
      <c r="T134" s="10"/>
      <c r="U134" s="10"/>
      <c r="V134" s="10"/>
      <c r="W134" s="10"/>
      <c r="X134" s="10"/>
      <c r="Y134" s="10"/>
      <c r="Z134" s="10"/>
      <c r="AA134" s="10"/>
      <c r="AB134" s="10"/>
      <c r="AC134" s="10"/>
      <c r="AD134" s="10"/>
      <c r="AE134" s="10"/>
      <c r="AF134" s="10"/>
      <c r="AG134" s="10"/>
      <c r="AH134" s="10"/>
      <c r="AI134" s="10"/>
      <c r="AJ134" s="10"/>
      <c r="AK134" s="10"/>
      <c r="AL134" s="10"/>
      <c r="AM134" s="10"/>
      <c r="AN134" s="1"/>
      <c r="AO134" s="1"/>
    </row>
    <row r="135" spans="1:41" ht="13.5" thickBot="1" x14ac:dyDescent="0.25">
      <c r="A135" s="1"/>
      <c r="B135" s="51"/>
      <c r="C135" s="45" t="s">
        <v>11</v>
      </c>
      <c r="D135" s="72">
        <v>3927762</v>
      </c>
      <c r="E135" s="73">
        <v>3887335</v>
      </c>
      <c r="F135" s="73">
        <v>3507658</v>
      </c>
      <c r="G135" s="73">
        <v>1556716</v>
      </c>
      <c r="H135" s="73"/>
      <c r="I135" s="73">
        <v>80</v>
      </c>
      <c r="J135" s="73">
        <v>217534</v>
      </c>
      <c r="K135" s="73">
        <v>8981</v>
      </c>
      <c r="L135" s="73">
        <v>110</v>
      </c>
      <c r="M135" s="115"/>
      <c r="N135" s="73"/>
      <c r="O135" s="73"/>
      <c r="P135" s="73">
        <v>21273</v>
      </c>
      <c r="Q135" s="74"/>
      <c r="R135" s="129">
        <f t="shared" si="13"/>
        <v>13127449</v>
      </c>
      <c r="S135" s="7"/>
      <c r="T135" s="10"/>
      <c r="U135" s="10"/>
      <c r="V135" s="10"/>
      <c r="W135" s="10"/>
      <c r="X135" s="10"/>
      <c r="Y135" s="10"/>
      <c r="Z135" s="10"/>
      <c r="AA135" s="10"/>
      <c r="AB135" s="10"/>
      <c r="AC135" s="10"/>
      <c r="AD135" s="10"/>
      <c r="AE135" s="10"/>
      <c r="AF135" s="10"/>
      <c r="AG135" s="10"/>
      <c r="AH135" s="10"/>
      <c r="AI135" s="10"/>
      <c r="AJ135" s="10"/>
      <c r="AK135" s="10"/>
      <c r="AL135" s="10"/>
      <c r="AM135" s="10"/>
      <c r="AN135" s="1"/>
      <c r="AO135" s="1"/>
    </row>
    <row r="136" spans="1:41" x14ac:dyDescent="0.2">
      <c r="A136" s="1"/>
      <c r="B136" s="52">
        <v>2019</v>
      </c>
      <c r="C136" s="41" t="s">
        <v>1</v>
      </c>
      <c r="D136" s="87">
        <v>3869391</v>
      </c>
      <c r="E136" s="75">
        <v>3926927</v>
      </c>
      <c r="F136" s="75">
        <v>3437419</v>
      </c>
      <c r="G136" s="75">
        <v>1683353</v>
      </c>
      <c r="H136" s="75"/>
      <c r="I136" s="75">
        <v>73</v>
      </c>
      <c r="J136" s="75">
        <v>215257</v>
      </c>
      <c r="K136" s="75">
        <v>8832</v>
      </c>
      <c r="L136" s="75">
        <v>104</v>
      </c>
      <c r="M136" s="113"/>
      <c r="N136" s="75"/>
      <c r="O136" s="75"/>
      <c r="P136" s="75">
        <v>28222</v>
      </c>
      <c r="Q136" s="123"/>
      <c r="R136" s="127">
        <f t="shared" si="13"/>
        <v>13169578</v>
      </c>
      <c r="S136" s="7"/>
      <c r="T136" s="10"/>
      <c r="U136" s="10"/>
      <c r="V136" s="10"/>
      <c r="W136" s="10"/>
      <c r="X136" s="10"/>
      <c r="Y136" s="10"/>
      <c r="Z136" s="10"/>
      <c r="AA136" s="10"/>
      <c r="AB136" s="10"/>
      <c r="AC136" s="10"/>
      <c r="AD136" s="10"/>
      <c r="AE136" s="10"/>
      <c r="AF136" s="10"/>
      <c r="AG136" s="10"/>
      <c r="AH136" s="10"/>
      <c r="AI136" s="10"/>
      <c r="AJ136" s="10"/>
      <c r="AK136" s="10"/>
      <c r="AL136" s="10"/>
      <c r="AM136" s="10"/>
      <c r="AN136" s="1"/>
      <c r="AO136" s="1"/>
    </row>
    <row r="137" spans="1:41" x14ac:dyDescent="0.2">
      <c r="A137" s="1"/>
      <c r="B137" s="50"/>
      <c r="C137" s="43" t="s">
        <v>33</v>
      </c>
      <c r="D137" s="70">
        <v>3912295</v>
      </c>
      <c r="E137" s="34">
        <v>3907335</v>
      </c>
      <c r="F137" s="34">
        <v>3187701</v>
      </c>
      <c r="G137" s="34">
        <v>1657640</v>
      </c>
      <c r="H137" s="34"/>
      <c r="I137" s="34">
        <v>65</v>
      </c>
      <c r="J137" s="34">
        <v>215502</v>
      </c>
      <c r="K137" s="34">
        <v>8765</v>
      </c>
      <c r="L137" s="34">
        <v>97</v>
      </c>
      <c r="M137" s="114"/>
      <c r="N137" s="34"/>
      <c r="O137" s="34"/>
      <c r="P137" s="34">
        <v>28039</v>
      </c>
      <c r="Q137" s="71"/>
      <c r="R137" s="128">
        <f t="shared" si="13"/>
        <v>12917439</v>
      </c>
      <c r="S137" s="7"/>
      <c r="T137" s="10"/>
      <c r="U137" s="10"/>
      <c r="V137" s="10"/>
      <c r="W137" s="10"/>
      <c r="X137" s="10"/>
      <c r="Y137" s="10"/>
      <c r="Z137" s="10"/>
      <c r="AA137" s="10"/>
      <c r="AB137" s="10"/>
      <c r="AC137" s="10"/>
      <c r="AD137" s="10"/>
      <c r="AE137" s="10"/>
      <c r="AF137" s="10"/>
      <c r="AG137" s="10"/>
      <c r="AH137" s="10"/>
      <c r="AI137" s="10"/>
      <c r="AJ137" s="10"/>
      <c r="AK137" s="10"/>
      <c r="AL137" s="10"/>
      <c r="AM137" s="10"/>
      <c r="AN137" s="1"/>
      <c r="AO137" s="1"/>
    </row>
    <row r="138" spans="1:41" x14ac:dyDescent="0.2">
      <c r="A138" s="1"/>
      <c r="B138" s="50"/>
      <c r="C138" s="43" t="s">
        <v>2</v>
      </c>
      <c r="D138" s="70">
        <v>3925228</v>
      </c>
      <c r="E138" s="34">
        <v>3842105</v>
      </c>
      <c r="F138" s="34">
        <v>3482465</v>
      </c>
      <c r="G138" s="34">
        <v>1712187</v>
      </c>
      <c r="H138" s="34"/>
      <c r="I138" s="34">
        <v>71</v>
      </c>
      <c r="J138" s="34">
        <v>214631</v>
      </c>
      <c r="K138" s="34">
        <v>9077</v>
      </c>
      <c r="L138" s="34">
        <v>99</v>
      </c>
      <c r="M138" s="114"/>
      <c r="N138" s="34"/>
      <c r="O138" s="34"/>
      <c r="P138" s="34">
        <v>30345</v>
      </c>
      <c r="Q138" s="71"/>
      <c r="R138" s="128">
        <f t="shared" si="13"/>
        <v>13216208</v>
      </c>
      <c r="S138" s="7"/>
      <c r="T138" s="10"/>
      <c r="U138" s="10"/>
      <c r="V138" s="10"/>
      <c r="W138" s="10"/>
      <c r="X138" s="10"/>
      <c r="Y138" s="10"/>
      <c r="Z138" s="10"/>
      <c r="AA138" s="10"/>
      <c r="AB138" s="10"/>
      <c r="AC138" s="10"/>
      <c r="AD138" s="10"/>
      <c r="AE138" s="10"/>
      <c r="AF138" s="10"/>
      <c r="AG138" s="10"/>
      <c r="AH138" s="10"/>
      <c r="AI138" s="10"/>
      <c r="AJ138" s="10"/>
      <c r="AK138" s="10"/>
      <c r="AL138" s="10"/>
      <c r="AM138" s="10"/>
      <c r="AN138" s="1"/>
      <c r="AO138" s="1"/>
    </row>
    <row r="139" spans="1:41" x14ac:dyDescent="0.2">
      <c r="A139" s="1"/>
      <c r="B139" s="50"/>
      <c r="C139" s="43" t="s">
        <v>3</v>
      </c>
      <c r="D139" s="70">
        <v>3931992</v>
      </c>
      <c r="E139" s="34">
        <v>3689188</v>
      </c>
      <c r="F139" s="34">
        <v>3618038</v>
      </c>
      <c r="G139" s="34">
        <v>1697726</v>
      </c>
      <c r="H139" s="34"/>
      <c r="I139" s="34">
        <v>63</v>
      </c>
      <c r="J139" s="34">
        <v>216532</v>
      </c>
      <c r="K139" s="34">
        <v>8925</v>
      </c>
      <c r="L139" s="34">
        <v>92</v>
      </c>
      <c r="M139" s="114"/>
      <c r="N139" s="34"/>
      <c r="O139" s="34"/>
      <c r="P139" s="34">
        <v>18328</v>
      </c>
      <c r="Q139" s="71"/>
      <c r="R139" s="128">
        <f t="shared" si="13"/>
        <v>13180884</v>
      </c>
      <c r="S139" s="7"/>
      <c r="T139" s="10"/>
      <c r="U139" s="10"/>
      <c r="V139" s="10"/>
      <c r="W139" s="10"/>
      <c r="X139" s="10"/>
      <c r="Y139" s="10"/>
      <c r="Z139" s="10"/>
      <c r="AA139" s="10"/>
      <c r="AB139" s="10"/>
      <c r="AC139" s="10"/>
      <c r="AD139" s="10"/>
      <c r="AE139" s="10"/>
      <c r="AF139" s="10"/>
      <c r="AG139" s="10"/>
      <c r="AH139" s="10"/>
      <c r="AI139" s="10"/>
      <c r="AJ139" s="10"/>
      <c r="AK139" s="10"/>
      <c r="AL139" s="10"/>
      <c r="AM139" s="10"/>
      <c r="AN139" s="1"/>
      <c r="AO139" s="1"/>
    </row>
    <row r="140" spans="1:41" x14ac:dyDescent="0.2">
      <c r="A140" s="1"/>
      <c r="B140" s="50"/>
      <c r="C140" s="43" t="s">
        <v>4</v>
      </c>
      <c r="D140" s="70">
        <v>3873996</v>
      </c>
      <c r="E140" s="34">
        <v>3676403</v>
      </c>
      <c r="F140" s="34">
        <v>3563572</v>
      </c>
      <c r="G140" s="34">
        <v>1693541</v>
      </c>
      <c r="H140" s="34"/>
      <c r="I140" s="34">
        <v>67</v>
      </c>
      <c r="J140" s="34">
        <v>215173</v>
      </c>
      <c r="K140" s="34">
        <v>8872</v>
      </c>
      <c r="L140" s="34">
        <v>87</v>
      </c>
      <c r="M140" s="114"/>
      <c r="N140" s="34"/>
      <c r="O140" s="34"/>
      <c r="P140" s="34">
        <v>12817</v>
      </c>
      <c r="Q140" s="71"/>
      <c r="R140" s="128">
        <f t="shared" si="13"/>
        <v>13044528</v>
      </c>
      <c r="S140" s="7"/>
      <c r="T140" s="10"/>
      <c r="U140" s="10"/>
      <c r="V140" s="10"/>
      <c r="W140" s="10"/>
      <c r="X140" s="10"/>
      <c r="Y140" s="10"/>
      <c r="Z140" s="10"/>
      <c r="AA140" s="10"/>
      <c r="AB140" s="10"/>
      <c r="AC140" s="10"/>
      <c r="AD140" s="10"/>
      <c r="AE140" s="10"/>
      <c r="AF140" s="10"/>
      <c r="AG140" s="10"/>
      <c r="AH140" s="10"/>
      <c r="AI140" s="10"/>
      <c r="AJ140" s="10"/>
      <c r="AK140" s="10"/>
      <c r="AL140" s="10"/>
      <c r="AM140" s="10"/>
      <c r="AN140" s="1"/>
      <c r="AO140" s="1"/>
    </row>
    <row r="141" spans="1:41" x14ac:dyDescent="0.2">
      <c r="A141" s="1"/>
      <c r="B141" s="50"/>
      <c r="C141" s="43" t="s">
        <v>5</v>
      </c>
      <c r="D141" s="70">
        <v>3820635</v>
      </c>
      <c r="E141" s="34">
        <v>3773508</v>
      </c>
      <c r="F141" s="34">
        <v>3428785</v>
      </c>
      <c r="G141" s="34">
        <v>1706900</v>
      </c>
      <c r="H141" s="34"/>
      <c r="I141" s="34">
        <v>62</v>
      </c>
      <c r="J141" s="34">
        <v>209915</v>
      </c>
      <c r="K141" s="34">
        <v>9010</v>
      </c>
      <c r="L141" s="34">
        <v>76</v>
      </c>
      <c r="M141" s="114"/>
      <c r="N141" s="34"/>
      <c r="O141" s="34"/>
      <c r="P141" s="34">
        <v>17852</v>
      </c>
      <c r="Q141" s="71"/>
      <c r="R141" s="128">
        <f t="shared" si="13"/>
        <v>12966743</v>
      </c>
      <c r="S141" s="7"/>
      <c r="T141" s="10"/>
      <c r="U141" s="10"/>
      <c r="V141" s="10"/>
      <c r="W141" s="10"/>
      <c r="X141" s="10"/>
      <c r="Y141" s="10"/>
      <c r="Z141" s="10"/>
      <c r="AA141" s="10"/>
      <c r="AB141" s="10"/>
      <c r="AC141" s="10"/>
      <c r="AD141" s="10"/>
      <c r="AE141" s="10"/>
      <c r="AF141" s="10"/>
      <c r="AG141" s="10"/>
      <c r="AH141" s="10"/>
      <c r="AI141" s="10"/>
      <c r="AJ141" s="10"/>
      <c r="AK141" s="10"/>
      <c r="AL141" s="10"/>
      <c r="AM141" s="10"/>
      <c r="AN141" s="1"/>
      <c r="AO141" s="1"/>
    </row>
    <row r="142" spans="1:41" x14ac:dyDescent="0.2">
      <c r="A142" s="1"/>
      <c r="B142" s="88"/>
      <c r="C142" s="43" t="s">
        <v>6</v>
      </c>
      <c r="D142" s="70">
        <v>3763245</v>
      </c>
      <c r="E142" s="34">
        <v>3693821</v>
      </c>
      <c r="F142" s="34">
        <v>3415831</v>
      </c>
      <c r="G142" s="34">
        <v>1748139</v>
      </c>
      <c r="H142" s="34"/>
      <c r="I142" s="34">
        <v>62</v>
      </c>
      <c r="J142" s="34">
        <v>209707</v>
      </c>
      <c r="K142" s="34">
        <v>9431</v>
      </c>
      <c r="L142" s="34">
        <v>77</v>
      </c>
      <c r="M142" s="114"/>
      <c r="N142" s="34"/>
      <c r="O142" s="34"/>
      <c r="P142" s="34">
        <v>17216</v>
      </c>
      <c r="Q142" s="71"/>
      <c r="R142" s="128">
        <f t="shared" si="13"/>
        <v>12857529</v>
      </c>
      <c r="S142" s="7"/>
      <c r="T142" s="10"/>
      <c r="U142" s="10"/>
      <c r="V142" s="10"/>
      <c r="W142" s="10"/>
      <c r="X142" s="10"/>
      <c r="Y142" s="10"/>
      <c r="Z142" s="10"/>
      <c r="AA142" s="10"/>
      <c r="AB142" s="10"/>
      <c r="AC142" s="10"/>
      <c r="AD142" s="10"/>
      <c r="AE142" s="10"/>
      <c r="AF142" s="10"/>
      <c r="AG142" s="10"/>
      <c r="AH142" s="10"/>
      <c r="AI142" s="10"/>
      <c r="AJ142" s="10"/>
      <c r="AK142" s="10"/>
      <c r="AL142" s="10"/>
      <c r="AM142" s="10"/>
      <c r="AN142" s="1"/>
      <c r="AO142" s="1"/>
    </row>
    <row r="143" spans="1:41" x14ac:dyDescent="0.2">
      <c r="A143" s="1"/>
      <c r="B143" s="50"/>
      <c r="C143" s="43" t="s">
        <v>7</v>
      </c>
      <c r="D143" s="70">
        <v>3715014</v>
      </c>
      <c r="E143" s="34">
        <v>3593124</v>
      </c>
      <c r="F143" s="34">
        <v>3274799</v>
      </c>
      <c r="G143" s="34">
        <v>1748923</v>
      </c>
      <c r="H143" s="34"/>
      <c r="I143" s="34">
        <v>54</v>
      </c>
      <c r="J143" s="34">
        <v>205937</v>
      </c>
      <c r="K143" s="34">
        <v>9484</v>
      </c>
      <c r="L143" s="34">
        <v>73</v>
      </c>
      <c r="M143" s="114"/>
      <c r="N143" s="34"/>
      <c r="O143" s="34"/>
      <c r="P143" s="34">
        <v>17254</v>
      </c>
      <c r="Q143" s="71"/>
      <c r="R143" s="128">
        <f t="shared" si="13"/>
        <v>12564662</v>
      </c>
      <c r="S143" s="7"/>
      <c r="T143" s="10"/>
      <c r="U143" s="10"/>
      <c r="V143" s="10"/>
      <c r="W143" s="10"/>
      <c r="X143" s="10"/>
      <c r="Y143" s="10"/>
      <c r="Z143" s="10"/>
      <c r="AA143" s="10"/>
      <c r="AB143" s="10"/>
      <c r="AC143" s="10"/>
      <c r="AD143" s="10"/>
      <c r="AE143" s="10"/>
      <c r="AF143" s="10"/>
      <c r="AG143" s="10"/>
      <c r="AH143" s="10"/>
      <c r="AI143" s="10"/>
      <c r="AJ143" s="10"/>
      <c r="AK143" s="10"/>
      <c r="AL143" s="10"/>
      <c r="AM143" s="10"/>
      <c r="AN143" s="1"/>
      <c r="AO143" s="1"/>
    </row>
    <row r="144" spans="1:41" x14ac:dyDescent="0.2">
      <c r="A144" s="1"/>
      <c r="B144" s="50"/>
      <c r="C144" s="43" t="s">
        <v>8</v>
      </c>
      <c r="D144" s="70">
        <v>3655669</v>
      </c>
      <c r="E144" s="34">
        <v>3699207</v>
      </c>
      <c r="F144" s="34">
        <v>3111247</v>
      </c>
      <c r="G144" s="34">
        <v>1746659</v>
      </c>
      <c r="H144" s="34"/>
      <c r="I144" s="34">
        <v>47</v>
      </c>
      <c r="J144" s="34">
        <v>205411</v>
      </c>
      <c r="K144" s="34">
        <v>9253</v>
      </c>
      <c r="L144" s="34">
        <v>66</v>
      </c>
      <c r="M144" s="114"/>
      <c r="N144" s="34"/>
      <c r="O144" s="34"/>
      <c r="P144" s="34">
        <v>16761</v>
      </c>
      <c r="Q144" s="71"/>
      <c r="R144" s="128">
        <f t="shared" si="13"/>
        <v>12444320</v>
      </c>
      <c r="S144" s="7"/>
      <c r="T144" s="10"/>
      <c r="U144" s="10"/>
      <c r="V144" s="10"/>
      <c r="W144" s="10"/>
      <c r="X144" s="10"/>
      <c r="Y144" s="10"/>
      <c r="Z144" s="10"/>
      <c r="AA144" s="10"/>
      <c r="AB144" s="10"/>
      <c r="AC144" s="10"/>
      <c r="AD144" s="10"/>
      <c r="AE144" s="10"/>
      <c r="AF144" s="10"/>
      <c r="AG144" s="10"/>
      <c r="AH144" s="10"/>
      <c r="AI144" s="10"/>
      <c r="AJ144" s="10"/>
      <c r="AK144" s="10"/>
      <c r="AL144" s="10"/>
      <c r="AM144" s="10"/>
      <c r="AN144" s="1"/>
      <c r="AO144" s="1"/>
    </row>
    <row r="145" spans="1:41" x14ac:dyDescent="0.2">
      <c r="A145" s="1"/>
      <c r="B145" s="88"/>
      <c r="C145" s="43" t="s">
        <v>9</v>
      </c>
      <c r="D145" s="70">
        <v>3608326</v>
      </c>
      <c r="E145" s="34">
        <v>3223318</v>
      </c>
      <c r="F145" s="34">
        <v>2867283</v>
      </c>
      <c r="G145" s="34">
        <v>1754911</v>
      </c>
      <c r="H145" s="34"/>
      <c r="I145" s="34">
        <v>47</v>
      </c>
      <c r="J145" s="34">
        <v>201602</v>
      </c>
      <c r="K145" s="34">
        <v>9189</v>
      </c>
      <c r="L145" s="34">
        <v>71</v>
      </c>
      <c r="M145" s="114"/>
      <c r="N145" s="34"/>
      <c r="O145" s="34"/>
      <c r="P145" s="34">
        <v>16373</v>
      </c>
      <c r="Q145" s="71"/>
      <c r="R145" s="128">
        <f t="shared" si="13"/>
        <v>11681120</v>
      </c>
      <c r="S145" s="7"/>
      <c r="T145" s="10"/>
      <c r="U145" s="10"/>
      <c r="V145" s="10"/>
      <c r="W145" s="10"/>
      <c r="X145" s="10"/>
      <c r="Y145" s="10"/>
      <c r="Z145" s="10"/>
      <c r="AA145" s="10"/>
      <c r="AB145" s="10"/>
      <c r="AC145" s="10"/>
      <c r="AD145" s="10"/>
      <c r="AE145" s="10"/>
      <c r="AF145" s="10"/>
      <c r="AG145" s="10"/>
      <c r="AH145" s="10"/>
      <c r="AI145" s="10"/>
      <c r="AJ145" s="10"/>
      <c r="AK145" s="10"/>
      <c r="AL145" s="10"/>
      <c r="AM145" s="10"/>
      <c r="AN145" s="1"/>
      <c r="AO145" s="1"/>
    </row>
    <row r="146" spans="1:41" x14ac:dyDescent="0.2">
      <c r="A146" s="1"/>
      <c r="B146" s="50"/>
      <c r="C146" s="43" t="s">
        <v>10</v>
      </c>
      <c r="D146" s="70">
        <v>3562103</v>
      </c>
      <c r="E146" s="34">
        <v>3038035</v>
      </c>
      <c r="F146" s="34">
        <v>2625644</v>
      </c>
      <c r="G146" s="34">
        <v>1794761</v>
      </c>
      <c r="H146" s="34"/>
      <c r="I146" s="34">
        <v>54</v>
      </c>
      <c r="J146" s="34">
        <v>198602</v>
      </c>
      <c r="K146" s="34">
        <v>9026</v>
      </c>
      <c r="L146" s="34">
        <v>71</v>
      </c>
      <c r="M146" s="114"/>
      <c r="N146" s="34"/>
      <c r="O146" s="34"/>
      <c r="P146" s="34">
        <v>17923</v>
      </c>
      <c r="Q146" s="71"/>
      <c r="R146" s="128">
        <f t="shared" si="13"/>
        <v>11246219</v>
      </c>
      <c r="S146" s="7"/>
      <c r="T146" s="10"/>
      <c r="U146" s="10"/>
      <c r="V146" s="10"/>
      <c r="W146" s="10"/>
      <c r="X146" s="10"/>
      <c r="Y146" s="10"/>
      <c r="Z146" s="10"/>
      <c r="AA146" s="10"/>
      <c r="AB146" s="10"/>
      <c r="AC146" s="10"/>
      <c r="AD146" s="10"/>
      <c r="AE146" s="10"/>
      <c r="AF146" s="10"/>
      <c r="AG146" s="10"/>
      <c r="AH146" s="10"/>
      <c r="AI146" s="10"/>
      <c r="AJ146" s="10"/>
      <c r="AK146" s="10"/>
      <c r="AL146" s="10"/>
      <c r="AM146" s="10"/>
      <c r="AN146" s="1"/>
      <c r="AO146" s="1"/>
    </row>
    <row r="147" spans="1:41" ht="13.5" thickBot="1" x14ac:dyDescent="0.25">
      <c r="A147" s="1"/>
      <c r="B147" s="51"/>
      <c r="C147" s="45" t="s">
        <v>11</v>
      </c>
      <c r="D147" s="72">
        <v>3556429</v>
      </c>
      <c r="E147" s="73">
        <v>3220254</v>
      </c>
      <c r="F147" s="73">
        <v>2699628</v>
      </c>
      <c r="G147" s="73">
        <v>1916742</v>
      </c>
      <c r="H147" s="73"/>
      <c r="I147" s="73">
        <v>56</v>
      </c>
      <c r="J147" s="73">
        <v>198389</v>
      </c>
      <c r="K147" s="73">
        <v>9085</v>
      </c>
      <c r="L147" s="73">
        <v>64</v>
      </c>
      <c r="M147" s="115"/>
      <c r="N147" s="73"/>
      <c r="O147" s="73"/>
      <c r="P147" s="73">
        <v>19068</v>
      </c>
      <c r="Q147" s="74"/>
      <c r="R147" s="129">
        <f t="shared" si="13"/>
        <v>11619715</v>
      </c>
      <c r="S147" s="7"/>
      <c r="T147" s="10"/>
      <c r="U147" s="10"/>
      <c r="V147" s="10"/>
      <c r="W147" s="10"/>
      <c r="X147" s="10"/>
      <c r="Y147" s="10"/>
      <c r="Z147" s="10"/>
      <c r="AA147" s="10"/>
      <c r="AB147" s="10"/>
      <c r="AC147" s="10"/>
      <c r="AD147" s="10"/>
      <c r="AE147" s="10"/>
      <c r="AF147" s="10"/>
      <c r="AG147" s="10"/>
      <c r="AH147" s="10"/>
      <c r="AI147" s="10"/>
      <c r="AJ147" s="10"/>
      <c r="AK147" s="10"/>
      <c r="AL147" s="10"/>
      <c r="AM147" s="10"/>
      <c r="AN147" s="1"/>
      <c r="AO147" s="1"/>
    </row>
    <row r="148" spans="1:41" x14ac:dyDescent="0.2">
      <c r="A148" s="1"/>
      <c r="B148" s="52">
        <v>2020</v>
      </c>
      <c r="C148" s="41" t="s">
        <v>1</v>
      </c>
      <c r="D148" s="87">
        <v>3512565</v>
      </c>
      <c r="E148" s="75">
        <v>3164237</v>
      </c>
      <c r="F148" s="75">
        <v>2569861</v>
      </c>
      <c r="G148" s="75">
        <v>1936630</v>
      </c>
      <c r="H148" s="75"/>
      <c r="I148" s="75">
        <v>48</v>
      </c>
      <c r="J148" s="75">
        <v>194487</v>
      </c>
      <c r="K148" s="75">
        <v>9205</v>
      </c>
      <c r="L148" s="75">
        <v>59</v>
      </c>
      <c r="M148" s="113"/>
      <c r="N148" s="75"/>
      <c r="O148" s="75"/>
      <c r="P148" s="75">
        <v>19424</v>
      </c>
      <c r="Q148" s="123"/>
      <c r="R148" s="127">
        <f t="shared" si="13"/>
        <v>11406516</v>
      </c>
      <c r="S148" s="7"/>
      <c r="T148" s="10"/>
      <c r="U148" s="10"/>
      <c r="V148" s="10"/>
      <c r="W148" s="10"/>
      <c r="X148" s="10"/>
      <c r="Y148" s="10"/>
      <c r="Z148" s="10"/>
      <c r="AA148" s="10"/>
      <c r="AB148" s="10"/>
      <c r="AC148" s="10"/>
      <c r="AD148" s="10"/>
      <c r="AE148" s="10"/>
      <c r="AF148" s="10"/>
      <c r="AG148" s="10"/>
      <c r="AH148" s="10"/>
      <c r="AI148" s="10"/>
      <c r="AJ148" s="10"/>
      <c r="AK148" s="10"/>
      <c r="AL148" s="10"/>
      <c r="AM148" s="10"/>
      <c r="AN148" s="1"/>
      <c r="AO148" s="1"/>
    </row>
    <row r="149" spans="1:41" x14ac:dyDescent="0.2">
      <c r="A149" s="1"/>
      <c r="B149" s="50"/>
      <c r="C149" s="43" t="s">
        <v>33</v>
      </c>
      <c r="D149" s="70">
        <v>3481470</v>
      </c>
      <c r="E149" s="34">
        <v>3080033</v>
      </c>
      <c r="F149" s="34">
        <v>2475008</v>
      </c>
      <c r="G149" s="34">
        <v>1909535</v>
      </c>
      <c r="H149" s="34"/>
      <c r="I149" s="34">
        <v>43</v>
      </c>
      <c r="J149" s="34">
        <v>191360</v>
      </c>
      <c r="K149" s="34">
        <v>9225</v>
      </c>
      <c r="L149" s="34">
        <v>56</v>
      </c>
      <c r="M149" s="114"/>
      <c r="N149" s="34"/>
      <c r="O149" s="34"/>
      <c r="P149" s="34">
        <v>22236</v>
      </c>
      <c r="Q149" s="71"/>
      <c r="R149" s="128">
        <f t="shared" si="13"/>
        <v>11168966</v>
      </c>
      <c r="S149" s="7"/>
      <c r="T149" s="10"/>
      <c r="U149" s="10"/>
      <c r="V149" s="10"/>
      <c r="W149" s="10"/>
      <c r="X149" s="10"/>
      <c r="Y149" s="10"/>
      <c r="Z149" s="10"/>
      <c r="AA149" s="10"/>
      <c r="AB149" s="10"/>
      <c r="AC149" s="10"/>
      <c r="AD149" s="10"/>
      <c r="AE149" s="10"/>
      <c r="AF149" s="10"/>
      <c r="AG149" s="10"/>
      <c r="AH149" s="10"/>
      <c r="AI149" s="10"/>
      <c r="AJ149" s="10"/>
      <c r="AK149" s="10"/>
      <c r="AL149" s="10"/>
      <c r="AM149" s="10"/>
      <c r="AN149" s="1"/>
      <c r="AO149" s="1"/>
    </row>
    <row r="150" spans="1:41" x14ac:dyDescent="0.2">
      <c r="A150" s="1"/>
      <c r="B150" s="50"/>
      <c r="C150" s="43" t="s">
        <v>2</v>
      </c>
      <c r="D150" s="70">
        <v>3424380</v>
      </c>
      <c r="E150" s="34">
        <v>3008944</v>
      </c>
      <c r="F150" s="34">
        <v>2413648</v>
      </c>
      <c r="G150" s="34">
        <v>1921068</v>
      </c>
      <c r="H150" s="34"/>
      <c r="I150" s="34">
        <v>50</v>
      </c>
      <c r="J150" s="34">
        <v>193682</v>
      </c>
      <c r="K150" s="34">
        <v>11738</v>
      </c>
      <c r="L150" s="34">
        <v>59</v>
      </c>
      <c r="M150" s="114"/>
      <c r="N150" s="34"/>
      <c r="O150" s="34"/>
      <c r="P150" s="34">
        <v>22873</v>
      </c>
      <c r="Q150" s="71"/>
      <c r="R150" s="128">
        <f t="shared" si="13"/>
        <v>10996442</v>
      </c>
      <c r="S150" s="7"/>
      <c r="T150" s="10"/>
      <c r="U150" s="10"/>
      <c r="V150" s="10"/>
      <c r="W150" s="10"/>
      <c r="X150" s="10"/>
      <c r="Y150" s="10"/>
      <c r="Z150" s="10"/>
      <c r="AA150" s="10"/>
      <c r="AB150" s="10"/>
      <c r="AC150" s="10"/>
      <c r="AD150" s="10"/>
      <c r="AE150" s="10"/>
      <c r="AF150" s="10"/>
      <c r="AG150" s="10"/>
      <c r="AH150" s="10"/>
      <c r="AI150" s="10"/>
      <c r="AJ150" s="10"/>
      <c r="AK150" s="10"/>
      <c r="AL150" s="10"/>
      <c r="AM150" s="10"/>
      <c r="AN150" s="1"/>
      <c r="AO150" s="1"/>
    </row>
    <row r="151" spans="1:41" x14ac:dyDescent="0.2">
      <c r="A151" s="1"/>
      <c r="B151" s="88"/>
      <c r="C151" s="43" t="s">
        <v>3</v>
      </c>
      <c r="D151" s="70">
        <v>3340904</v>
      </c>
      <c r="E151" s="34">
        <v>2887080</v>
      </c>
      <c r="F151" s="34">
        <v>2295182</v>
      </c>
      <c r="G151" s="34">
        <v>1880569</v>
      </c>
      <c r="H151" s="34"/>
      <c r="I151" s="34">
        <v>34</v>
      </c>
      <c r="J151" s="34">
        <v>176394</v>
      </c>
      <c r="K151" s="34">
        <v>11880</v>
      </c>
      <c r="L151" s="34">
        <v>53</v>
      </c>
      <c r="M151" s="114"/>
      <c r="N151" s="34"/>
      <c r="O151" s="34"/>
      <c r="P151" s="34">
        <v>17503</v>
      </c>
      <c r="Q151" s="71"/>
      <c r="R151" s="128">
        <f t="shared" si="13"/>
        <v>10609599</v>
      </c>
      <c r="S151" s="7"/>
      <c r="T151" s="10"/>
      <c r="U151" s="10"/>
      <c r="V151" s="10"/>
      <c r="W151" s="10"/>
      <c r="X151" s="10"/>
      <c r="Y151" s="10"/>
      <c r="Z151" s="10"/>
      <c r="AA151" s="10"/>
      <c r="AB151" s="10"/>
      <c r="AC151" s="10"/>
      <c r="AD151" s="10"/>
      <c r="AE151" s="10"/>
      <c r="AF151" s="10"/>
      <c r="AG151" s="10"/>
      <c r="AH151" s="10"/>
      <c r="AI151" s="10"/>
      <c r="AJ151" s="10"/>
      <c r="AK151" s="10"/>
      <c r="AL151" s="10"/>
      <c r="AM151" s="10"/>
      <c r="AN151" s="1"/>
      <c r="AO151" s="1"/>
    </row>
    <row r="152" spans="1:41" x14ac:dyDescent="0.2">
      <c r="A152" s="1"/>
      <c r="B152" s="50"/>
      <c r="C152" s="43" t="s">
        <v>4</v>
      </c>
      <c r="D152" s="70">
        <v>3251673</v>
      </c>
      <c r="E152" s="34">
        <v>2803366</v>
      </c>
      <c r="F152" s="34">
        <v>2260857</v>
      </c>
      <c r="G152" s="34">
        <v>1899428</v>
      </c>
      <c r="H152" s="34"/>
      <c r="I152" s="34">
        <v>31</v>
      </c>
      <c r="J152" s="34">
        <v>177480</v>
      </c>
      <c r="K152" s="34">
        <v>10273</v>
      </c>
      <c r="L152" s="34">
        <v>52</v>
      </c>
      <c r="M152" s="114"/>
      <c r="N152" s="34"/>
      <c r="O152" s="34"/>
      <c r="P152" s="34">
        <v>14760</v>
      </c>
      <c r="Q152" s="71"/>
      <c r="R152" s="128">
        <f t="shared" si="13"/>
        <v>10417920</v>
      </c>
      <c r="S152" s="7"/>
      <c r="T152" s="10"/>
      <c r="U152" s="10"/>
      <c r="V152" s="10"/>
      <c r="W152" s="10"/>
      <c r="X152" s="10"/>
      <c r="Y152" s="10"/>
      <c r="Z152" s="10"/>
      <c r="AA152" s="10"/>
      <c r="AB152" s="10"/>
      <c r="AC152" s="10"/>
      <c r="AD152" s="10"/>
      <c r="AE152" s="10"/>
      <c r="AF152" s="10"/>
      <c r="AG152" s="10"/>
      <c r="AH152" s="10"/>
      <c r="AI152" s="10"/>
      <c r="AJ152" s="10"/>
      <c r="AK152" s="10"/>
      <c r="AL152" s="10"/>
      <c r="AM152" s="10"/>
      <c r="AN152" s="1"/>
      <c r="AO152" s="1"/>
    </row>
    <row r="153" spans="1:41" x14ac:dyDescent="0.2">
      <c r="A153" s="1"/>
      <c r="B153" s="50"/>
      <c r="C153" s="43" t="s">
        <v>5</v>
      </c>
      <c r="D153" s="70">
        <v>3175349</v>
      </c>
      <c r="E153" s="34">
        <v>2730439</v>
      </c>
      <c r="F153" s="34">
        <v>2467395</v>
      </c>
      <c r="G153" s="34">
        <v>1934688</v>
      </c>
      <c r="H153" s="34"/>
      <c r="I153" s="34">
        <v>34</v>
      </c>
      <c r="J153" s="34">
        <v>181518</v>
      </c>
      <c r="K153" s="34">
        <v>10311</v>
      </c>
      <c r="L153" s="34">
        <v>54</v>
      </c>
      <c r="M153" s="114"/>
      <c r="N153" s="34"/>
      <c r="O153" s="34"/>
      <c r="P153" s="34">
        <v>14796</v>
      </c>
      <c r="Q153" s="71"/>
      <c r="R153" s="128">
        <f t="shared" si="13"/>
        <v>10514584</v>
      </c>
      <c r="S153" s="7"/>
      <c r="T153" s="10"/>
      <c r="U153" s="10"/>
      <c r="V153" s="10"/>
      <c r="W153" s="10"/>
      <c r="X153" s="10"/>
      <c r="Y153" s="10"/>
      <c r="Z153" s="10"/>
      <c r="AA153" s="10"/>
      <c r="AB153" s="10"/>
      <c r="AC153" s="10"/>
      <c r="AD153" s="10"/>
      <c r="AE153" s="10"/>
      <c r="AF153" s="10"/>
      <c r="AG153" s="10"/>
      <c r="AH153" s="10"/>
      <c r="AI153" s="10"/>
      <c r="AJ153" s="10"/>
      <c r="AK153" s="10"/>
      <c r="AL153" s="10"/>
      <c r="AM153" s="10"/>
      <c r="AN153" s="1"/>
      <c r="AO153" s="1"/>
    </row>
    <row r="154" spans="1:41" x14ac:dyDescent="0.2">
      <c r="A154" s="1"/>
      <c r="B154" s="88"/>
      <c r="C154" s="43" t="s">
        <v>6</v>
      </c>
      <c r="D154" s="70">
        <v>3126584</v>
      </c>
      <c r="E154" s="34">
        <v>2867448</v>
      </c>
      <c r="F154" s="34">
        <v>2306147</v>
      </c>
      <c r="G154" s="34">
        <v>1983908</v>
      </c>
      <c r="H154" s="34"/>
      <c r="I154" s="34">
        <v>28</v>
      </c>
      <c r="J154" s="34">
        <v>166167</v>
      </c>
      <c r="K154" s="34">
        <v>10710</v>
      </c>
      <c r="L154" s="34">
        <v>50</v>
      </c>
      <c r="M154" s="114"/>
      <c r="N154" s="34"/>
      <c r="O154" s="34"/>
      <c r="P154" s="34">
        <v>15683</v>
      </c>
      <c r="Q154" s="71"/>
      <c r="R154" s="128">
        <f t="shared" si="13"/>
        <v>10476725</v>
      </c>
      <c r="S154" s="7"/>
      <c r="T154" s="10"/>
      <c r="U154" s="10"/>
      <c r="V154" s="10"/>
      <c r="W154" s="10"/>
      <c r="X154" s="10"/>
      <c r="Y154" s="10"/>
      <c r="Z154" s="10"/>
      <c r="AA154" s="10"/>
      <c r="AB154" s="10"/>
      <c r="AC154" s="10"/>
      <c r="AD154" s="10"/>
      <c r="AE154" s="10"/>
      <c r="AF154" s="10"/>
      <c r="AG154" s="10"/>
      <c r="AH154" s="10"/>
      <c r="AI154" s="10"/>
      <c r="AJ154" s="10"/>
      <c r="AK154" s="10"/>
      <c r="AL154" s="10"/>
      <c r="AM154" s="10"/>
      <c r="AN154" s="1"/>
      <c r="AO154" s="1"/>
    </row>
    <row r="155" spans="1:41" x14ac:dyDescent="0.2">
      <c r="A155" s="1"/>
      <c r="B155" s="50"/>
      <c r="C155" s="43" t="s">
        <v>7</v>
      </c>
      <c r="D155" s="70">
        <v>3123147</v>
      </c>
      <c r="E155" s="34">
        <v>2863511</v>
      </c>
      <c r="F155" s="34">
        <v>2215712</v>
      </c>
      <c r="G155" s="34">
        <v>2060095</v>
      </c>
      <c r="H155" s="34"/>
      <c r="I155" s="34">
        <v>32</v>
      </c>
      <c r="J155" s="34">
        <v>158996</v>
      </c>
      <c r="K155" s="34">
        <v>10661</v>
      </c>
      <c r="L155" s="34">
        <v>47</v>
      </c>
      <c r="M155" s="114"/>
      <c r="N155" s="34"/>
      <c r="O155" s="34"/>
      <c r="P155" s="34">
        <v>19051</v>
      </c>
      <c r="Q155" s="71"/>
      <c r="R155" s="128">
        <f t="shared" si="13"/>
        <v>10451252</v>
      </c>
      <c r="S155" s="7"/>
      <c r="T155" s="10"/>
      <c r="U155" s="10"/>
      <c r="V155" s="10"/>
      <c r="W155" s="10"/>
      <c r="X155" s="10"/>
      <c r="Y155" s="10"/>
      <c r="Z155" s="10"/>
      <c r="AA155" s="10"/>
      <c r="AB155" s="10"/>
      <c r="AC155" s="10"/>
      <c r="AD155" s="10"/>
      <c r="AE155" s="10"/>
      <c r="AF155" s="10"/>
      <c r="AG155" s="10"/>
      <c r="AH155" s="10"/>
      <c r="AI155" s="10"/>
      <c r="AJ155" s="10"/>
      <c r="AK155" s="10"/>
      <c r="AL155" s="10"/>
      <c r="AM155" s="10"/>
      <c r="AN155" s="1"/>
      <c r="AO155" s="1"/>
    </row>
    <row r="156" spans="1:41" x14ac:dyDescent="0.2">
      <c r="A156" s="1"/>
      <c r="B156" s="50"/>
      <c r="C156" s="43" t="s">
        <v>8</v>
      </c>
      <c r="D156" s="70">
        <v>3123990</v>
      </c>
      <c r="E156" s="34">
        <v>2798167</v>
      </c>
      <c r="F156" s="34">
        <v>2123265</v>
      </c>
      <c r="G156" s="34">
        <v>2052913</v>
      </c>
      <c r="H156" s="34"/>
      <c r="I156" s="34">
        <v>28</v>
      </c>
      <c r="J156" s="34">
        <v>157589</v>
      </c>
      <c r="K156" s="34">
        <v>10140</v>
      </c>
      <c r="L156" s="34">
        <v>43</v>
      </c>
      <c r="M156" s="114"/>
      <c r="N156" s="34"/>
      <c r="O156" s="34"/>
      <c r="P156" s="34">
        <v>20343</v>
      </c>
      <c r="Q156" s="71"/>
      <c r="R156" s="128">
        <f t="shared" si="13"/>
        <v>10286478</v>
      </c>
      <c r="S156" s="7"/>
      <c r="T156" s="10"/>
      <c r="U156" s="10"/>
      <c r="V156" s="10"/>
      <c r="W156" s="10"/>
      <c r="X156" s="10"/>
      <c r="Y156" s="10"/>
      <c r="Z156" s="10"/>
      <c r="AA156" s="10"/>
      <c r="AB156" s="10"/>
      <c r="AC156" s="10"/>
      <c r="AD156" s="10"/>
      <c r="AE156" s="10"/>
      <c r="AF156" s="10"/>
      <c r="AG156" s="10"/>
      <c r="AH156" s="10"/>
      <c r="AI156" s="10"/>
      <c r="AJ156" s="10"/>
      <c r="AK156" s="10"/>
      <c r="AL156" s="10"/>
      <c r="AM156" s="10"/>
      <c r="AN156" s="1"/>
      <c r="AO156" s="1"/>
    </row>
    <row r="157" spans="1:41" x14ac:dyDescent="0.2">
      <c r="A157" s="1"/>
      <c r="B157" s="88"/>
      <c r="C157" s="43" t="s">
        <v>9</v>
      </c>
      <c r="D157" s="70">
        <v>3088251</v>
      </c>
      <c r="E157" s="34">
        <v>2781524</v>
      </c>
      <c r="F157" s="34">
        <v>2131601</v>
      </c>
      <c r="G157" s="34">
        <v>2029198</v>
      </c>
      <c r="H157" s="34"/>
      <c r="I157" s="34">
        <v>30</v>
      </c>
      <c r="J157" s="34">
        <v>155102</v>
      </c>
      <c r="K157" s="34">
        <v>10444</v>
      </c>
      <c r="L157" s="34">
        <v>42</v>
      </c>
      <c r="M157" s="114"/>
      <c r="N157" s="34"/>
      <c r="O157" s="34"/>
      <c r="P157" s="34">
        <v>20495</v>
      </c>
      <c r="Q157" s="71"/>
      <c r="R157" s="128">
        <f t="shared" ref="R157:R162" si="14">SUM(D157:Q157)</f>
        <v>10216687</v>
      </c>
      <c r="S157" s="7"/>
      <c r="T157" s="10"/>
      <c r="U157" s="10"/>
      <c r="V157" s="10"/>
      <c r="W157" s="10"/>
      <c r="X157" s="10"/>
      <c r="Y157" s="10"/>
      <c r="Z157" s="10"/>
      <c r="AA157" s="10"/>
      <c r="AB157" s="10"/>
      <c r="AC157" s="10"/>
      <c r="AD157" s="10"/>
      <c r="AE157" s="10"/>
      <c r="AF157" s="10"/>
      <c r="AG157" s="10"/>
      <c r="AH157" s="10"/>
      <c r="AI157" s="10"/>
      <c r="AJ157" s="10"/>
      <c r="AK157" s="10"/>
      <c r="AL157" s="10"/>
      <c r="AM157" s="10"/>
      <c r="AN157" s="1"/>
      <c r="AO157" s="1"/>
    </row>
    <row r="158" spans="1:41" x14ac:dyDescent="0.2">
      <c r="A158" s="1"/>
      <c r="B158" s="50"/>
      <c r="C158" s="43" t="s">
        <v>10</v>
      </c>
      <c r="D158" s="70">
        <v>3040899</v>
      </c>
      <c r="E158" s="34">
        <v>2732515</v>
      </c>
      <c r="F158" s="34">
        <v>2093383</v>
      </c>
      <c r="G158" s="34">
        <v>1999820</v>
      </c>
      <c r="H158" s="34"/>
      <c r="I158" s="34">
        <v>27</v>
      </c>
      <c r="J158" s="34">
        <v>154571</v>
      </c>
      <c r="K158" s="34">
        <v>10361</v>
      </c>
      <c r="L158" s="34">
        <v>40</v>
      </c>
      <c r="M158" s="114"/>
      <c r="N158" s="34"/>
      <c r="O158" s="34"/>
      <c r="P158" s="34">
        <v>21124</v>
      </c>
      <c r="Q158" s="71"/>
      <c r="R158" s="128">
        <f t="shared" si="14"/>
        <v>10052740</v>
      </c>
      <c r="S158" s="7"/>
      <c r="T158" s="10"/>
      <c r="U158" s="10"/>
      <c r="V158" s="10"/>
      <c r="W158" s="10"/>
      <c r="X158" s="10"/>
      <c r="Y158" s="10"/>
      <c r="Z158" s="10"/>
      <c r="AA158" s="10"/>
      <c r="AB158" s="10"/>
      <c r="AC158" s="10"/>
      <c r="AD158" s="10"/>
      <c r="AE158" s="10"/>
      <c r="AF158" s="10"/>
      <c r="AG158" s="10"/>
      <c r="AH158" s="10"/>
      <c r="AI158" s="10"/>
      <c r="AJ158" s="10"/>
      <c r="AK158" s="10"/>
      <c r="AL158" s="10"/>
      <c r="AM158" s="10"/>
      <c r="AN158" s="1"/>
      <c r="AO158" s="1"/>
    </row>
    <row r="159" spans="1:41" ht="13.5" thickBot="1" x14ac:dyDescent="0.25">
      <c r="A159" s="1"/>
      <c r="B159" s="51"/>
      <c r="C159" s="45" t="s">
        <v>11</v>
      </c>
      <c r="D159" s="72">
        <v>2998913</v>
      </c>
      <c r="E159" s="73">
        <v>2799310</v>
      </c>
      <c r="F159" s="73">
        <v>2118162</v>
      </c>
      <c r="G159" s="73">
        <v>2025963</v>
      </c>
      <c r="H159" s="73"/>
      <c r="I159" s="73">
        <v>25</v>
      </c>
      <c r="J159" s="73">
        <v>152046</v>
      </c>
      <c r="K159" s="73">
        <v>10139</v>
      </c>
      <c r="L159" s="73">
        <v>38</v>
      </c>
      <c r="M159" s="115"/>
      <c r="N159" s="73"/>
      <c r="O159" s="73"/>
      <c r="P159" s="73">
        <v>20263</v>
      </c>
      <c r="Q159" s="74"/>
      <c r="R159" s="129">
        <f t="shared" si="14"/>
        <v>10124859</v>
      </c>
      <c r="S159" s="7"/>
      <c r="T159" s="10"/>
      <c r="U159" s="10"/>
      <c r="V159" s="10"/>
      <c r="W159" s="10"/>
      <c r="X159" s="10"/>
      <c r="Y159" s="10"/>
      <c r="Z159" s="10"/>
      <c r="AA159" s="10"/>
      <c r="AB159" s="10"/>
      <c r="AC159" s="10"/>
      <c r="AD159" s="10"/>
      <c r="AE159" s="10"/>
      <c r="AF159" s="10"/>
      <c r="AG159" s="10"/>
      <c r="AH159" s="10"/>
      <c r="AI159" s="10"/>
      <c r="AJ159" s="10"/>
      <c r="AK159" s="10"/>
      <c r="AL159" s="10"/>
      <c r="AM159" s="10"/>
      <c r="AN159" s="1"/>
      <c r="AO159" s="1"/>
    </row>
    <row r="160" spans="1:41" x14ac:dyDescent="0.2">
      <c r="A160" s="1"/>
      <c r="B160" s="52">
        <v>2021</v>
      </c>
      <c r="C160" s="41" t="s">
        <v>1</v>
      </c>
      <c r="D160" s="87">
        <v>2960200</v>
      </c>
      <c r="E160" s="75">
        <v>2797559</v>
      </c>
      <c r="F160" s="75">
        <v>1928378</v>
      </c>
      <c r="G160" s="75">
        <v>2046984</v>
      </c>
      <c r="H160" s="75"/>
      <c r="I160" s="75">
        <v>21</v>
      </c>
      <c r="J160" s="75">
        <v>150512</v>
      </c>
      <c r="K160" s="75">
        <v>9796</v>
      </c>
      <c r="L160" s="75">
        <v>31</v>
      </c>
      <c r="M160" s="113"/>
      <c r="N160" s="75"/>
      <c r="O160" s="75"/>
      <c r="P160" s="75">
        <v>22214</v>
      </c>
      <c r="Q160" s="123"/>
      <c r="R160" s="127">
        <f t="shared" si="14"/>
        <v>9915695</v>
      </c>
      <c r="S160" s="7"/>
      <c r="T160" s="10"/>
      <c r="U160" s="10"/>
      <c r="V160" s="10"/>
      <c r="W160" s="10"/>
      <c r="X160" s="10"/>
      <c r="Y160" s="10"/>
      <c r="Z160" s="10"/>
      <c r="AA160" s="10"/>
      <c r="AB160" s="10"/>
      <c r="AC160" s="10"/>
      <c r="AD160" s="10"/>
      <c r="AE160" s="10"/>
      <c r="AF160" s="10"/>
      <c r="AG160" s="10"/>
      <c r="AH160" s="10"/>
      <c r="AI160" s="10"/>
      <c r="AJ160" s="10"/>
      <c r="AK160" s="10"/>
      <c r="AL160" s="10"/>
      <c r="AM160" s="10"/>
      <c r="AN160" s="1"/>
      <c r="AO160" s="1"/>
    </row>
    <row r="161" spans="1:41" x14ac:dyDescent="0.2">
      <c r="A161" s="1"/>
      <c r="B161" s="50"/>
      <c r="C161" s="43" t="s">
        <v>33</v>
      </c>
      <c r="D161" s="70">
        <v>2941008</v>
      </c>
      <c r="E161" s="34">
        <v>2872866</v>
      </c>
      <c r="F161" s="34">
        <v>1782362</v>
      </c>
      <c r="G161" s="34">
        <v>1942297</v>
      </c>
      <c r="H161" s="34"/>
      <c r="I161" s="34">
        <v>17</v>
      </c>
      <c r="J161" s="34">
        <v>150736</v>
      </c>
      <c r="K161" s="34">
        <v>9445</v>
      </c>
      <c r="L161" s="34">
        <v>33</v>
      </c>
      <c r="M161" s="114"/>
      <c r="N161" s="34"/>
      <c r="O161" s="34"/>
      <c r="P161" s="34">
        <v>19528</v>
      </c>
      <c r="Q161" s="71"/>
      <c r="R161" s="128">
        <f t="shared" si="14"/>
        <v>9718292</v>
      </c>
      <c r="S161" s="7"/>
      <c r="T161" s="10"/>
      <c r="U161" s="10"/>
      <c r="V161" s="10"/>
      <c r="W161" s="10"/>
      <c r="X161" s="10"/>
      <c r="Y161" s="10"/>
      <c r="Z161" s="10"/>
      <c r="AA161" s="10"/>
      <c r="AB161" s="10"/>
      <c r="AC161" s="10"/>
      <c r="AD161" s="10"/>
      <c r="AE161" s="10"/>
      <c r="AF161" s="10"/>
      <c r="AG161" s="10"/>
      <c r="AH161" s="10"/>
      <c r="AI161" s="10"/>
      <c r="AJ161" s="10"/>
      <c r="AK161" s="10"/>
      <c r="AL161" s="10"/>
      <c r="AM161" s="10"/>
      <c r="AN161" s="1"/>
      <c r="AO161" s="1"/>
    </row>
    <row r="162" spans="1:41" x14ac:dyDescent="0.2">
      <c r="A162" s="1"/>
      <c r="B162" s="50"/>
      <c r="C162" s="43" t="s">
        <v>2</v>
      </c>
      <c r="D162" s="70">
        <v>2911356</v>
      </c>
      <c r="E162" s="34">
        <v>2877576</v>
      </c>
      <c r="F162" s="34">
        <v>1867837</v>
      </c>
      <c r="G162" s="34">
        <v>1938395</v>
      </c>
      <c r="H162" s="34"/>
      <c r="I162" s="34">
        <v>16</v>
      </c>
      <c r="J162" s="34">
        <v>150587</v>
      </c>
      <c r="K162" s="34">
        <v>8538</v>
      </c>
      <c r="L162" s="34">
        <v>34</v>
      </c>
      <c r="M162" s="114"/>
      <c r="N162" s="34"/>
      <c r="O162" s="34"/>
      <c r="P162" s="34">
        <v>24151</v>
      </c>
      <c r="Q162" s="71"/>
      <c r="R162" s="128">
        <f t="shared" si="14"/>
        <v>9778490</v>
      </c>
      <c r="S162" s="7"/>
      <c r="T162" s="10"/>
      <c r="U162" s="10"/>
      <c r="V162" s="10"/>
      <c r="W162" s="10"/>
      <c r="X162" s="10"/>
      <c r="Y162" s="10"/>
      <c r="Z162" s="10"/>
      <c r="AA162" s="10"/>
      <c r="AB162" s="10"/>
      <c r="AC162" s="10"/>
      <c r="AD162" s="10"/>
      <c r="AE162" s="10"/>
      <c r="AF162" s="10"/>
      <c r="AG162" s="10"/>
      <c r="AH162" s="10"/>
      <c r="AI162" s="10"/>
      <c r="AJ162" s="10"/>
      <c r="AK162" s="10"/>
      <c r="AL162" s="10"/>
      <c r="AM162" s="10"/>
      <c r="AN162" s="1"/>
      <c r="AO162" s="1"/>
    </row>
    <row r="163" spans="1:41" x14ac:dyDescent="0.2">
      <c r="A163" s="1"/>
      <c r="B163" s="88"/>
      <c r="C163" s="43" t="s">
        <v>3</v>
      </c>
      <c r="D163" s="70">
        <v>2878892</v>
      </c>
      <c r="E163" s="34">
        <v>2825514</v>
      </c>
      <c r="F163" s="34">
        <v>1757691</v>
      </c>
      <c r="G163" s="34">
        <v>1862323</v>
      </c>
      <c r="H163" s="34"/>
      <c r="I163" s="34">
        <v>16</v>
      </c>
      <c r="J163" s="34">
        <v>145681</v>
      </c>
      <c r="K163" s="34">
        <v>7217</v>
      </c>
      <c r="L163" s="34">
        <v>29</v>
      </c>
      <c r="M163" s="114"/>
      <c r="N163" s="34"/>
      <c r="O163" s="34"/>
      <c r="P163" s="34">
        <v>22856</v>
      </c>
      <c r="Q163" s="71"/>
      <c r="R163" s="128">
        <f t="shared" ref="R163:R168" si="15">SUM(D163:Q163)</f>
        <v>9500219</v>
      </c>
      <c r="S163" s="7"/>
      <c r="T163" s="10"/>
      <c r="U163" s="10"/>
      <c r="V163" s="10"/>
      <c r="W163" s="10"/>
      <c r="X163" s="10"/>
      <c r="Y163" s="10"/>
      <c r="Z163" s="10"/>
      <c r="AA163" s="10"/>
      <c r="AB163" s="10"/>
      <c r="AC163" s="10"/>
      <c r="AD163" s="10"/>
      <c r="AE163" s="10"/>
      <c r="AF163" s="10"/>
      <c r="AG163" s="10"/>
      <c r="AH163" s="10"/>
      <c r="AI163" s="10"/>
      <c r="AJ163" s="10"/>
      <c r="AK163" s="10"/>
      <c r="AL163" s="10"/>
      <c r="AM163" s="10"/>
      <c r="AN163" s="1"/>
      <c r="AO163" s="1"/>
    </row>
    <row r="164" spans="1:41" x14ac:dyDescent="0.2">
      <c r="A164" s="1"/>
      <c r="B164" s="50"/>
      <c r="C164" s="43" t="s">
        <v>4</v>
      </c>
      <c r="D164" s="70">
        <v>2856906</v>
      </c>
      <c r="E164" s="34">
        <v>2872653</v>
      </c>
      <c r="F164" s="34">
        <v>1726613</v>
      </c>
      <c r="G164" s="34">
        <v>1821071</v>
      </c>
      <c r="H164" s="34"/>
      <c r="I164" s="34">
        <v>16</v>
      </c>
      <c r="J164" s="34">
        <v>142968</v>
      </c>
      <c r="K164" s="34">
        <v>7398</v>
      </c>
      <c r="L164" s="34">
        <v>29</v>
      </c>
      <c r="M164" s="114"/>
      <c r="N164" s="34"/>
      <c r="O164" s="34"/>
      <c r="P164" s="34">
        <v>21665</v>
      </c>
      <c r="Q164" s="71"/>
      <c r="R164" s="128">
        <f t="shared" si="15"/>
        <v>9449319</v>
      </c>
      <c r="S164" s="7"/>
      <c r="T164" s="10"/>
      <c r="U164" s="10"/>
      <c r="V164" s="10"/>
      <c r="W164" s="10"/>
      <c r="X164" s="10"/>
      <c r="Y164" s="10"/>
      <c r="Z164" s="10"/>
      <c r="AA164" s="10"/>
      <c r="AB164" s="10"/>
      <c r="AC164" s="10"/>
      <c r="AD164" s="10"/>
      <c r="AE164" s="10"/>
      <c r="AF164" s="10"/>
      <c r="AG164" s="10"/>
      <c r="AH164" s="10"/>
      <c r="AI164" s="10"/>
      <c r="AJ164" s="10"/>
      <c r="AK164" s="10"/>
      <c r="AL164" s="10"/>
      <c r="AM164" s="10"/>
      <c r="AN164" s="1"/>
      <c r="AO164" s="1"/>
    </row>
    <row r="165" spans="1:41" x14ac:dyDescent="0.2">
      <c r="A165" s="1"/>
      <c r="B165" s="50"/>
      <c r="C165" s="43" t="s">
        <v>5</v>
      </c>
      <c r="D165" s="70">
        <v>2848295</v>
      </c>
      <c r="E165" s="34">
        <v>2790494</v>
      </c>
      <c r="F165" s="34">
        <v>1668028</v>
      </c>
      <c r="G165" s="34">
        <v>1786453</v>
      </c>
      <c r="H165" s="34"/>
      <c r="I165" s="34">
        <v>16</v>
      </c>
      <c r="J165" s="34">
        <v>139076</v>
      </c>
      <c r="K165" s="34">
        <v>6446</v>
      </c>
      <c r="L165" s="34">
        <v>26</v>
      </c>
      <c r="M165" s="114"/>
      <c r="N165" s="34"/>
      <c r="O165" s="34"/>
      <c r="P165" s="34">
        <v>23084</v>
      </c>
      <c r="Q165" s="71"/>
      <c r="R165" s="128">
        <f t="shared" si="15"/>
        <v>9261918</v>
      </c>
      <c r="S165" s="7"/>
      <c r="T165" s="10"/>
      <c r="U165" s="10"/>
      <c r="V165" s="10"/>
      <c r="W165" s="10"/>
      <c r="X165" s="10"/>
      <c r="Y165" s="10"/>
      <c r="Z165" s="10"/>
      <c r="AA165" s="10"/>
      <c r="AB165" s="10"/>
      <c r="AC165" s="10"/>
      <c r="AD165" s="10"/>
      <c r="AE165" s="10"/>
      <c r="AF165" s="10"/>
      <c r="AG165" s="10"/>
      <c r="AH165" s="10"/>
      <c r="AI165" s="10"/>
      <c r="AJ165" s="10"/>
      <c r="AK165" s="10"/>
      <c r="AL165" s="10"/>
      <c r="AM165" s="10"/>
      <c r="AN165" s="1"/>
      <c r="AO165" s="1"/>
    </row>
    <row r="166" spans="1:41" x14ac:dyDescent="0.2">
      <c r="A166" s="1"/>
      <c r="B166" s="88"/>
      <c r="C166" s="43" t="s">
        <v>6</v>
      </c>
      <c r="D166" s="70">
        <v>2863303</v>
      </c>
      <c r="E166" s="34">
        <v>2755391</v>
      </c>
      <c r="F166" s="34">
        <v>1646212</v>
      </c>
      <c r="G166" s="34">
        <v>1778166</v>
      </c>
      <c r="H166" s="34"/>
      <c r="I166" s="34">
        <v>17</v>
      </c>
      <c r="J166" s="34">
        <v>136308</v>
      </c>
      <c r="K166" s="34">
        <v>5544</v>
      </c>
      <c r="L166" s="34">
        <v>29</v>
      </c>
      <c r="M166" s="114"/>
      <c r="N166" s="34"/>
      <c r="O166" s="34"/>
      <c r="P166" s="34">
        <v>22606</v>
      </c>
      <c r="Q166" s="71"/>
      <c r="R166" s="128">
        <f t="shared" si="15"/>
        <v>9207576</v>
      </c>
      <c r="S166" s="7"/>
      <c r="T166" s="10"/>
      <c r="U166" s="10"/>
      <c r="V166" s="10"/>
      <c r="W166" s="10"/>
      <c r="X166" s="10"/>
      <c r="Y166" s="10"/>
      <c r="Z166" s="10"/>
      <c r="AA166" s="10"/>
      <c r="AB166" s="10"/>
      <c r="AC166" s="10"/>
      <c r="AD166" s="10"/>
      <c r="AE166" s="10"/>
      <c r="AF166" s="10"/>
      <c r="AG166" s="10"/>
      <c r="AH166" s="10"/>
      <c r="AI166" s="10"/>
      <c r="AJ166" s="10"/>
      <c r="AK166" s="10"/>
      <c r="AL166" s="10"/>
      <c r="AM166" s="10"/>
      <c r="AN166" s="1"/>
      <c r="AO166" s="1"/>
    </row>
    <row r="167" spans="1:41" x14ac:dyDescent="0.2">
      <c r="A167" s="1"/>
      <c r="B167" s="50"/>
      <c r="C167" s="43" t="s">
        <v>7</v>
      </c>
      <c r="D167" s="70">
        <v>2794060</v>
      </c>
      <c r="E167" s="34">
        <v>2807243</v>
      </c>
      <c r="F167" s="34">
        <v>1636749</v>
      </c>
      <c r="G167" s="34">
        <v>1783570</v>
      </c>
      <c r="H167" s="34"/>
      <c r="I167" s="34">
        <v>13</v>
      </c>
      <c r="J167" s="34">
        <v>131829</v>
      </c>
      <c r="K167" s="34">
        <v>5662</v>
      </c>
      <c r="L167" s="34">
        <v>26</v>
      </c>
      <c r="M167" s="114"/>
      <c r="N167" s="34"/>
      <c r="O167" s="34"/>
      <c r="P167" s="34">
        <v>30549</v>
      </c>
      <c r="Q167" s="71"/>
      <c r="R167" s="128">
        <f t="shared" si="15"/>
        <v>9189701</v>
      </c>
      <c r="S167" s="7"/>
      <c r="T167" s="10"/>
      <c r="U167" s="10"/>
      <c r="V167" s="10"/>
      <c r="W167" s="10"/>
      <c r="X167" s="10"/>
      <c r="Y167" s="10"/>
      <c r="Z167" s="10"/>
      <c r="AA167" s="10"/>
      <c r="AB167" s="10"/>
      <c r="AC167" s="10"/>
      <c r="AD167" s="10"/>
      <c r="AE167" s="10"/>
      <c r="AF167" s="10"/>
      <c r="AG167" s="10"/>
      <c r="AH167" s="10"/>
      <c r="AI167" s="10"/>
      <c r="AJ167" s="10"/>
      <c r="AK167" s="10"/>
      <c r="AL167" s="10"/>
      <c r="AM167" s="10"/>
      <c r="AN167" s="1"/>
      <c r="AO167" s="1"/>
    </row>
    <row r="168" spans="1:41" ht="13.5" thickBot="1" x14ac:dyDescent="0.25">
      <c r="A168" s="1"/>
      <c r="B168" s="51"/>
      <c r="C168" s="45" t="s">
        <v>8</v>
      </c>
      <c r="D168" s="72">
        <v>2759498</v>
      </c>
      <c r="E168" s="73">
        <v>2812415</v>
      </c>
      <c r="F168" s="73">
        <v>1604109</v>
      </c>
      <c r="G168" s="73">
        <v>1759153</v>
      </c>
      <c r="H168" s="73"/>
      <c r="I168" s="73">
        <v>14</v>
      </c>
      <c r="J168" s="73">
        <v>127290</v>
      </c>
      <c r="K168" s="73">
        <v>4990</v>
      </c>
      <c r="L168" s="73"/>
      <c r="M168" s="115"/>
      <c r="N168" s="73"/>
      <c r="O168" s="73"/>
      <c r="P168" s="73">
        <v>30441</v>
      </c>
      <c r="Q168" s="74"/>
      <c r="R168" s="129">
        <f t="shared" si="15"/>
        <v>9097910</v>
      </c>
      <c r="S168" s="7"/>
      <c r="T168" s="10"/>
      <c r="U168" s="10"/>
      <c r="V168" s="10"/>
      <c r="W168" s="10"/>
      <c r="X168" s="10"/>
      <c r="Y168" s="10"/>
      <c r="Z168" s="10"/>
      <c r="AA168" s="10"/>
      <c r="AB168" s="10"/>
      <c r="AC168" s="10"/>
      <c r="AD168" s="10"/>
      <c r="AE168" s="10"/>
      <c r="AF168" s="10"/>
      <c r="AG168" s="10"/>
      <c r="AH168" s="10"/>
      <c r="AI168" s="10"/>
      <c r="AJ168" s="10"/>
      <c r="AK168" s="10"/>
      <c r="AL168" s="10"/>
      <c r="AM168" s="10"/>
      <c r="AN168" s="1"/>
      <c r="AO168" s="1"/>
    </row>
    <row r="169" spans="1:41" ht="13.5" thickBot="1" x14ac:dyDescent="0.25">
      <c r="A169" s="1"/>
      <c r="B169" s="105"/>
      <c r="C169" s="106"/>
      <c r="D169" s="34"/>
      <c r="E169" s="34"/>
      <c r="F169" s="34"/>
      <c r="G169" s="34"/>
      <c r="H169" s="34"/>
      <c r="I169" s="34"/>
      <c r="J169" s="34"/>
      <c r="K169" s="34"/>
      <c r="L169" s="34"/>
      <c r="M169" s="34"/>
      <c r="N169" s="34"/>
      <c r="O169" s="34"/>
      <c r="P169" s="34"/>
      <c r="Q169" s="34"/>
      <c r="R169" s="34"/>
      <c r="S169" s="10"/>
      <c r="T169" s="10"/>
      <c r="U169" s="10"/>
      <c r="V169" s="10"/>
      <c r="W169" s="10"/>
      <c r="X169" s="10"/>
      <c r="Y169" s="10"/>
      <c r="Z169" s="10"/>
      <c r="AA169" s="10"/>
      <c r="AB169" s="10"/>
      <c r="AC169" s="10"/>
      <c r="AD169" s="10"/>
      <c r="AE169" s="10"/>
      <c r="AF169" s="10"/>
      <c r="AG169" s="10"/>
      <c r="AH169" s="10"/>
      <c r="AI169" s="10"/>
      <c r="AJ169" s="10"/>
      <c r="AK169" s="10"/>
      <c r="AL169" s="10"/>
      <c r="AM169" s="10"/>
      <c r="AN169" s="1"/>
      <c r="AO169" s="1"/>
    </row>
    <row r="170" spans="1:41" ht="13.5" thickBot="1" x14ac:dyDescent="0.25">
      <c r="A170" s="1"/>
      <c r="B170" s="210" t="s">
        <v>75</v>
      </c>
      <c r="C170" s="188"/>
      <c r="D170" s="189">
        <f>+D168/D159-1</f>
        <v>-7.9833926492699159E-2</v>
      </c>
      <c r="E170" s="189">
        <f>+E168/E159-1</f>
        <v>4.6815108008759765E-3</v>
      </c>
      <c r="F170" s="189">
        <f>+F168/F159-1</f>
        <v>-0.24268823631053715</v>
      </c>
      <c r="G170" s="189">
        <f>+G168/G159-1</f>
        <v>-0.13169539621404736</v>
      </c>
      <c r="H170" s="189"/>
      <c r="I170" s="189">
        <f>+I168/I159-1</f>
        <v>-0.43999999999999995</v>
      </c>
      <c r="J170" s="189">
        <f>+J168/J159-1</f>
        <v>-0.16281914683714138</v>
      </c>
      <c r="K170" s="189">
        <f>+K168/K159-1</f>
        <v>-0.5078410099615347</v>
      </c>
      <c r="L170" s="189">
        <f>+L168/L159-1</f>
        <v>-1</v>
      </c>
      <c r="M170" s="189"/>
      <c r="N170" s="189"/>
      <c r="O170" s="189"/>
      <c r="P170" s="189">
        <f>+P168/P159-1</f>
        <v>0.50229482307654338</v>
      </c>
      <c r="Q170" s="190"/>
      <c r="R170" s="190">
        <f>+R168/R159-1</f>
        <v>-0.10142847421381374</v>
      </c>
      <c r="S170" s="10"/>
      <c r="T170" s="10"/>
      <c r="U170" s="10"/>
      <c r="V170" s="10"/>
      <c r="W170" s="10"/>
      <c r="X170" s="10"/>
      <c r="Y170" s="10"/>
      <c r="Z170" s="10"/>
      <c r="AA170" s="10"/>
      <c r="AB170" s="10"/>
      <c r="AC170" s="10"/>
      <c r="AD170" s="10"/>
      <c r="AE170" s="10"/>
      <c r="AF170" s="10"/>
      <c r="AG170" s="10"/>
      <c r="AH170" s="10"/>
      <c r="AI170" s="10"/>
      <c r="AJ170" s="10"/>
      <c r="AK170" s="10"/>
      <c r="AL170" s="10"/>
      <c r="AM170" s="10"/>
      <c r="AN170" s="1"/>
      <c r="AO170" s="1"/>
    </row>
    <row r="171" spans="1:41" ht="13.5" thickBot="1" x14ac:dyDescent="0.25">
      <c r="A171" s="1"/>
      <c r="B171" s="210" t="s">
        <v>76</v>
      </c>
      <c r="C171" s="188"/>
      <c r="D171" s="189">
        <f>+D168/D156-1</f>
        <v>-0.11667514940828871</v>
      </c>
      <c r="E171" s="189">
        <f>+E168/E156-1</f>
        <v>5.0919048076829565E-3</v>
      </c>
      <c r="F171" s="189">
        <f>+F168/F156-1</f>
        <v>-0.24450833975033737</v>
      </c>
      <c r="G171" s="189">
        <f>+G168/G156-1</f>
        <v>-0.14309422756833823</v>
      </c>
      <c r="H171" s="189"/>
      <c r="I171" s="189">
        <f>+I168/I156-1</f>
        <v>-0.5</v>
      </c>
      <c r="J171" s="189">
        <f>+J168/J156-1</f>
        <v>-0.1922659576493283</v>
      </c>
      <c r="K171" s="189">
        <f>+K168/K156-1</f>
        <v>-0.50788954635108485</v>
      </c>
      <c r="L171" s="189">
        <f>+L168/L156-1</f>
        <v>-1</v>
      </c>
      <c r="M171" s="189"/>
      <c r="N171" s="189"/>
      <c r="O171" s="189"/>
      <c r="P171" s="189">
        <f>+P168/P156-1</f>
        <v>0.49638696357469403</v>
      </c>
      <c r="Q171" s="190"/>
      <c r="R171" s="190">
        <f>+R168/R156-1</f>
        <v>-0.11554664288398808</v>
      </c>
      <c r="S171" s="10"/>
      <c r="T171" s="10"/>
      <c r="U171" s="10"/>
      <c r="V171" s="10"/>
      <c r="W171" s="10"/>
      <c r="X171" s="10"/>
      <c r="Y171" s="10"/>
      <c r="Z171" s="10"/>
      <c r="AA171" s="10"/>
      <c r="AB171" s="10"/>
      <c r="AC171" s="10"/>
      <c r="AD171" s="10"/>
      <c r="AE171" s="10"/>
      <c r="AF171" s="10"/>
      <c r="AG171" s="10"/>
      <c r="AH171" s="10"/>
      <c r="AI171" s="10"/>
      <c r="AJ171" s="10"/>
      <c r="AK171" s="10"/>
      <c r="AL171" s="10"/>
      <c r="AM171" s="10"/>
      <c r="AN171" s="1"/>
      <c r="AO171" s="1"/>
    </row>
    <row r="172" spans="1:41" ht="13.5" thickBot="1" x14ac:dyDescent="0.25">
      <c r="A172" s="1"/>
      <c r="B172" s="187" t="s">
        <v>79</v>
      </c>
      <c r="C172" s="188"/>
      <c r="D172" s="189">
        <f>+D168/$R$168</f>
        <v>0.30331120004484546</v>
      </c>
      <c r="E172" s="189">
        <f t="shared" ref="E172:G172" si="16">+E168/$R$168</f>
        <v>0.30912759084229235</v>
      </c>
      <c r="F172" s="189">
        <f t="shared" si="16"/>
        <v>0.17631620888753571</v>
      </c>
      <c r="G172" s="189">
        <f t="shared" si="16"/>
        <v>0.19335792506190982</v>
      </c>
      <c r="H172" s="189"/>
      <c r="I172" s="196">
        <f t="shared" ref="I172:L172" si="17">+I168/$R$168</f>
        <v>1.5388149586003819E-6</v>
      </c>
      <c r="J172" s="189">
        <f t="shared" si="17"/>
        <v>1.3991125434303043E-2</v>
      </c>
      <c r="K172" s="189">
        <f t="shared" si="17"/>
        <v>5.4847761738685042E-4</v>
      </c>
      <c r="L172" s="192">
        <f t="shared" si="17"/>
        <v>0</v>
      </c>
      <c r="M172" s="189"/>
      <c r="N172" s="189"/>
      <c r="O172" s="193"/>
      <c r="P172" s="189">
        <f>+P168/$R$168</f>
        <v>3.3459332967681588E-3</v>
      </c>
      <c r="Q172" s="190"/>
      <c r="R172" s="190">
        <f>+R168/$R$168</f>
        <v>1</v>
      </c>
      <c r="S172" s="10"/>
      <c r="T172" s="10"/>
      <c r="U172" s="10"/>
      <c r="V172" s="10"/>
      <c r="W172" s="10"/>
      <c r="X172" s="10"/>
      <c r="Y172" s="10"/>
      <c r="Z172" s="10"/>
      <c r="AA172" s="10"/>
      <c r="AB172" s="10"/>
      <c r="AC172" s="10"/>
      <c r="AD172" s="10"/>
      <c r="AE172" s="10"/>
      <c r="AF172" s="10"/>
      <c r="AG172" s="10"/>
      <c r="AH172" s="10"/>
      <c r="AI172" s="10"/>
      <c r="AJ172" s="10"/>
      <c r="AK172" s="10"/>
      <c r="AL172" s="10"/>
      <c r="AM172" s="10"/>
      <c r="AN172" s="1"/>
      <c r="AO172" s="1"/>
    </row>
    <row r="173" spans="1:41" x14ac:dyDescent="0.2">
      <c r="A173" s="1"/>
      <c r="B173" s="105"/>
      <c r="C173" s="106"/>
      <c r="D173" s="34"/>
      <c r="E173" s="34"/>
      <c r="F173" s="34"/>
      <c r="G173" s="34"/>
      <c r="H173" s="34"/>
      <c r="I173" s="34"/>
      <c r="J173" s="34"/>
      <c r="K173" s="34"/>
      <c r="L173" s="34"/>
      <c r="M173" s="34"/>
      <c r="N173" s="34"/>
      <c r="O173" s="34"/>
      <c r="P173" s="34"/>
      <c r="Q173" s="34"/>
      <c r="R173" s="7"/>
      <c r="S173" s="10"/>
      <c r="T173" s="10"/>
      <c r="U173" s="10"/>
      <c r="V173" s="10"/>
      <c r="W173" s="10"/>
      <c r="X173" s="10"/>
      <c r="Y173" s="10"/>
      <c r="Z173" s="10"/>
      <c r="AA173" s="10"/>
      <c r="AB173" s="10"/>
      <c r="AC173" s="10"/>
      <c r="AD173" s="10"/>
      <c r="AE173" s="10"/>
      <c r="AF173" s="10"/>
      <c r="AG173" s="10"/>
      <c r="AH173" s="10"/>
      <c r="AI173" s="10"/>
      <c r="AJ173" s="10"/>
      <c r="AK173" s="10"/>
      <c r="AL173" s="10"/>
      <c r="AM173" s="10"/>
      <c r="AN173" s="1"/>
      <c r="AO173" s="1"/>
    </row>
    <row r="174" spans="1:41" x14ac:dyDescent="0.2">
      <c r="A174" s="1"/>
      <c r="B174" s="61" t="s">
        <v>27</v>
      </c>
      <c r="C174" s="27"/>
      <c r="D174" s="94"/>
      <c r="E174" s="94"/>
      <c r="F174" s="94"/>
      <c r="G174" s="10"/>
      <c r="H174" s="10"/>
      <c r="I174" s="10"/>
      <c r="J174" s="10"/>
      <c r="K174" s="10"/>
      <c r="L174" s="10"/>
      <c r="M174" s="10"/>
      <c r="N174" s="10"/>
      <c r="O174" s="10"/>
      <c r="P174" s="10"/>
      <c r="Q174" s="10"/>
      <c r="R174" s="7"/>
      <c r="S174" s="10"/>
      <c r="T174" s="10"/>
      <c r="U174" s="1"/>
      <c r="V174" s="1"/>
      <c r="W174" s="1"/>
      <c r="X174" s="1"/>
      <c r="Y174" s="1"/>
      <c r="Z174" s="1"/>
      <c r="AA174" s="1"/>
      <c r="AB174" s="1"/>
      <c r="AC174" s="1"/>
      <c r="AD174" s="1"/>
      <c r="AE174" s="1"/>
      <c r="AF174" s="1"/>
      <c r="AG174" s="1"/>
      <c r="AH174" s="1"/>
      <c r="AI174" s="1"/>
      <c r="AJ174" s="1"/>
      <c r="AK174" s="1"/>
      <c r="AL174" s="1"/>
      <c r="AM174" s="4"/>
      <c r="AN174" s="1"/>
      <c r="AO174" s="1"/>
    </row>
    <row r="175" spans="1:41" x14ac:dyDescent="0.2">
      <c r="A175" s="1"/>
      <c r="B175" s="10"/>
      <c r="C175" s="10"/>
      <c r="D175" s="96"/>
      <c r="E175" s="96"/>
      <c r="F175" s="96"/>
      <c r="G175" s="10"/>
      <c r="H175" s="10"/>
      <c r="I175" s="10"/>
      <c r="J175" s="10"/>
      <c r="K175" s="10"/>
      <c r="L175" s="134"/>
      <c r="M175" s="10"/>
      <c r="N175" s="10"/>
      <c r="O175" s="10"/>
      <c r="P175" s="10"/>
      <c r="Q175" s="10"/>
      <c r="R175" s="10"/>
      <c r="S175" s="10"/>
      <c r="T175" s="10"/>
      <c r="U175" s="1"/>
      <c r="V175" s="1"/>
      <c r="W175" s="1"/>
      <c r="X175" s="1"/>
      <c r="Y175" s="1"/>
      <c r="Z175" s="1"/>
      <c r="AA175" s="1"/>
      <c r="AB175" s="1"/>
      <c r="AC175" s="1"/>
      <c r="AD175" s="1"/>
      <c r="AE175" s="1"/>
      <c r="AF175" s="1"/>
      <c r="AG175" s="1"/>
      <c r="AH175" s="1"/>
      <c r="AI175" s="1"/>
      <c r="AJ175" s="1"/>
      <c r="AK175" s="1"/>
      <c r="AL175" s="1"/>
      <c r="AM175" s="1"/>
      <c r="AN175" s="1"/>
      <c r="AO175" s="1"/>
    </row>
    <row r="176" spans="1:41" x14ac:dyDescent="0.2">
      <c r="A176" s="1"/>
      <c r="B176" s="10"/>
      <c r="C176" s="10"/>
      <c r="D176" s="38"/>
      <c r="E176" s="38"/>
      <c r="F176" s="10"/>
      <c r="G176" s="10"/>
      <c r="H176" s="10"/>
      <c r="I176" s="10"/>
      <c r="J176" s="10"/>
      <c r="K176" s="10"/>
      <c r="L176" s="134"/>
      <c r="M176" s="10"/>
      <c r="N176" s="10"/>
      <c r="O176" s="10"/>
      <c r="P176" s="10"/>
      <c r="Q176" s="10"/>
      <c r="R176" s="10"/>
      <c r="S176" s="11"/>
      <c r="T176" s="12"/>
      <c r="U176" s="8"/>
      <c r="V176" s="8"/>
      <c r="W176" s="1"/>
      <c r="X176" s="1"/>
      <c r="Y176" s="1"/>
      <c r="Z176" s="1"/>
      <c r="AA176" s="1"/>
      <c r="AB176" s="1"/>
      <c r="AC176" s="1"/>
      <c r="AD176" s="1"/>
      <c r="AE176" s="1"/>
      <c r="AF176" s="1"/>
      <c r="AG176" s="1"/>
      <c r="AH176" s="1"/>
      <c r="AI176" s="1"/>
      <c r="AJ176" s="1"/>
      <c r="AK176" s="1"/>
      <c r="AL176" s="1"/>
      <c r="AM176" s="1"/>
      <c r="AN176" s="1"/>
      <c r="AO176" s="1"/>
    </row>
    <row r="177" spans="1:41" x14ac:dyDescent="0.2">
      <c r="A177" s="1"/>
      <c r="B177" s="10"/>
      <c r="C177" s="10"/>
      <c r="D177" s="38"/>
      <c r="E177" s="38"/>
      <c r="F177" s="10"/>
      <c r="G177" s="10"/>
      <c r="H177" s="10"/>
      <c r="I177" s="10"/>
      <c r="J177" s="10"/>
      <c r="K177" s="10"/>
      <c r="L177" s="134"/>
      <c r="M177" s="10"/>
      <c r="N177" s="10"/>
      <c r="O177" s="10"/>
      <c r="P177" s="10"/>
      <c r="Q177" s="10"/>
      <c r="R177" s="10"/>
      <c r="S177" s="11"/>
      <c r="T177" s="12"/>
      <c r="U177" s="8"/>
      <c r="V177" s="8"/>
      <c r="W177" s="1"/>
      <c r="X177" s="1"/>
      <c r="Y177" s="1"/>
      <c r="Z177" s="1"/>
      <c r="AA177" s="1"/>
      <c r="AB177" s="1"/>
      <c r="AC177" s="1"/>
      <c r="AD177" s="1"/>
      <c r="AE177" s="1"/>
      <c r="AF177" s="1"/>
      <c r="AG177" s="1"/>
      <c r="AH177" s="1"/>
      <c r="AI177" s="1"/>
      <c r="AJ177" s="1"/>
      <c r="AK177" s="1"/>
      <c r="AL177" s="1"/>
      <c r="AM177" s="1"/>
      <c r="AN177" s="1"/>
      <c r="AO177" s="1"/>
    </row>
    <row r="178" spans="1:41" x14ac:dyDescent="0.2">
      <c r="A178" s="1"/>
      <c r="B178" s="10"/>
      <c r="C178" s="10"/>
      <c r="D178" s="38"/>
      <c r="E178" s="38"/>
      <c r="F178" s="10"/>
      <c r="G178" s="10"/>
      <c r="H178" s="10"/>
      <c r="I178" s="10"/>
      <c r="J178" s="10"/>
      <c r="K178" s="10"/>
      <c r="L178" s="10"/>
      <c r="M178" s="10"/>
      <c r="N178" s="10"/>
      <c r="O178" s="10"/>
      <c r="P178" s="10"/>
      <c r="Q178" s="10"/>
      <c r="R178" s="10"/>
      <c r="S178" s="11"/>
      <c r="T178" s="12"/>
      <c r="U178" s="8"/>
      <c r="V178" s="8"/>
      <c r="W178" s="1"/>
      <c r="X178" s="1"/>
      <c r="Y178" s="1"/>
      <c r="Z178" s="1"/>
      <c r="AA178" s="1"/>
      <c r="AB178" s="1"/>
      <c r="AC178" s="1"/>
      <c r="AD178" s="1"/>
      <c r="AE178" s="1"/>
      <c r="AF178" s="1"/>
      <c r="AG178" s="1"/>
      <c r="AH178" s="1"/>
      <c r="AI178" s="1"/>
      <c r="AJ178" s="1"/>
      <c r="AK178" s="1"/>
      <c r="AL178" s="1"/>
      <c r="AM178" s="1"/>
      <c r="AN178" s="1"/>
      <c r="AO178" s="1"/>
    </row>
    <row r="179" spans="1:41" x14ac:dyDescent="0.2">
      <c r="A179" s="1"/>
      <c r="B179" s="10"/>
      <c r="C179" s="10"/>
      <c r="D179" s="38"/>
      <c r="E179" s="38"/>
      <c r="F179" s="10"/>
      <c r="G179" s="10"/>
      <c r="H179" s="10"/>
      <c r="I179" s="10"/>
      <c r="J179" s="10"/>
      <c r="K179" s="10"/>
      <c r="L179" s="10"/>
      <c r="M179" s="10"/>
      <c r="N179" s="10"/>
      <c r="O179" s="10"/>
      <c r="P179" s="10"/>
      <c r="Q179" s="10"/>
      <c r="R179" s="10"/>
      <c r="S179" s="11"/>
      <c r="T179" s="12"/>
      <c r="U179" s="8"/>
      <c r="V179" s="8"/>
      <c r="W179" s="1"/>
      <c r="X179" s="1"/>
      <c r="Y179" s="1"/>
      <c r="Z179" s="1"/>
      <c r="AA179" s="1"/>
      <c r="AB179" s="1"/>
      <c r="AC179" s="1"/>
      <c r="AD179" s="1"/>
      <c r="AE179" s="1"/>
      <c r="AF179" s="1"/>
      <c r="AG179" s="1"/>
      <c r="AH179" s="1"/>
      <c r="AI179" s="1"/>
      <c r="AJ179" s="1"/>
      <c r="AK179" s="1"/>
      <c r="AL179" s="1"/>
      <c r="AM179" s="1"/>
      <c r="AN179" s="1"/>
      <c r="AO179" s="1"/>
    </row>
    <row r="180" spans="1:41" x14ac:dyDescent="0.2">
      <c r="A180" s="1"/>
      <c r="B180" s="10"/>
      <c r="C180" s="10"/>
      <c r="D180" s="38"/>
      <c r="E180" s="38"/>
      <c r="F180" s="10"/>
      <c r="G180" s="10"/>
      <c r="H180" s="10"/>
      <c r="I180" s="10"/>
      <c r="J180" s="10"/>
      <c r="K180" s="10"/>
      <c r="L180" s="10"/>
      <c r="M180" s="10"/>
      <c r="N180" s="10"/>
      <c r="O180" s="10"/>
      <c r="P180" s="10"/>
      <c r="Q180" s="10"/>
      <c r="R180" s="10"/>
      <c r="S180" s="11"/>
      <c r="T180" s="12"/>
      <c r="U180" s="8"/>
      <c r="V180" s="8"/>
      <c r="W180" s="1"/>
      <c r="X180" s="1"/>
      <c r="Y180" s="1"/>
      <c r="Z180" s="1"/>
      <c r="AA180" s="1"/>
      <c r="AB180" s="1"/>
      <c r="AC180" s="1"/>
      <c r="AD180" s="1"/>
      <c r="AE180" s="1"/>
      <c r="AF180" s="1"/>
      <c r="AG180" s="1"/>
      <c r="AH180" s="1"/>
      <c r="AI180" s="1"/>
      <c r="AJ180" s="1"/>
      <c r="AK180" s="1"/>
      <c r="AL180" s="1"/>
      <c r="AM180" s="1"/>
      <c r="AN180" s="1"/>
      <c r="AO180" s="1"/>
    </row>
    <row r="181" spans="1:41" x14ac:dyDescent="0.2">
      <c r="A181" s="1"/>
      <c r="B181" s="10"/>
      <c r="C181" s="10"/>
      <c r="D181" s="38"/>
      <c r="E181" s="38"/>
      <c r="F181" s="10"/>
      <c r="G181" s="10"/>
      <c r="H181" s="10"/>
      <c r="I181" s="10"/>
      <c r="J181" s="10"/>
      <c r="K181" s="10"/>
      <c r="L181" s="10"/>
      <c r="M181" s="10"/>
      <c r="N181" s="10"/>
      <c r="O181" s="10"/>
      <c r="P181" s="10"/>
      <c r="Q181" s="10"/>
      <c r="R181" s="10"/>
      <c r="S181" s="11"/>
      <c r="T181" s="12"/>
      <c r="U181" s="8"/>
      <c r="V181" s="8"/>
      <c r="W181" s="1"/>
      <c r="X181" s="1"/>
      <c r="Y181" s="1"/>
      <c r="Z181" s="1"/>
      <c r="AA181" s="1"/>
      <c r="AB181" s="1"/>
      <c r="AC181" s="1"/>
      <c r="AD181" s="1"/>
      <c r="AE181" s="1"/>
      <c r="AF181" s="1"/>
      <c r="AG181" s="1"/>
      <c r="AH181" s="1"/>
      <c r="AI181" s="1"/>
      <c r="AJ181" s="1"/>
      <c r="AK181" s="1"/>
      <c r="AL181" s="1"/>
      <c r="AM181" s="1"/>
      <c r="AN181" s="1"/>
      <c r="AO181" s="1"/>
    </row>
    <row r="182" spans="1:41" x14ac:dyDescent="0.2">
      <c r="A182" s="1"/>
      <c r="B182" s="10"/>
      <c r="C182" s="10"/>
      <c r="D182" s="38"/>
      <c r="E182" s="38"/>
      <c r="F182" s="10"/>
      <c r="G182" s="10"/>
      <c r="H182" s="10"/>
      <c r="I182" s="10"/>
      <c r="J182" s="10"/>
      <c r="K182" s="10"/>
      <c r="L182" s="10"/>
      <c r="M182" s="10"/>
      <c r="N182" s="10"/>
      <c r="O182" s="10"/>
      <c r="P182" s="10"/>
      <c r="Q182" s="10"/>
      <c r="R182" s="10"/>
      <c r="S182" s="11"/>
      <c r="T182" s="12"/>
      <c r="U182" s="8"/>
      <c r="V182" s="8"/>
      <c r="W182" s="1"/>
      <c r="X182" s="1"/>
      <c r="Y182" s="1"/>
      <c r="Z182" s="1"/>
      <c r="AA182" s="1"/>
      <c r="AB182" s="1"/>
      <c r="AC182" s="1"/>
      <c r="AD182" s="1"/>
      <c r="AE182" s="1"/>
      <c r="AF182" s="1"/>
      <c r="AG182" s="1"/>
      <c r="AH182" s="1"/>
      <c r="AI182" s="1"/>
      <c r="AJ182" s="1"/>
      <c r="AK182" s="1"/>
      <c r="AL182" s="1"/>
      <c r="AM182" s="1"/>
      <c r="AN182" s="1"/>
      <c r="AO182" s="1"/>
    </row>
    <row r="183" spans="1:41" x14ac:dyDescent="0.2">
      <c r="A183" s="1"/>
      <c r="B183" s="10"/>
      <c r="C183" s="10"/>
      <c r="D183" s="38"/>
      <c r="E183" s="38"/>
      <c r="F183" s="10"/>
      <c r="G183" s="10"/>
      <c r="H183" s="10"/>
      <c r="I183" s="10"/>
      <c r="J183" s="10"/>
      <c r="K183" s="10"/>
      <c r="L183" s="10"/>
      <c r="M183" s="10"/>
      <c r="N183" s="10"/>
      <c r="O183" s="10"/>
      <c r="P183" s="10"/>
      <c r="Q183" s="10"/>
      <c r="R183" s="10"/>
      <c r="S183" s="11"/>
      <c r="T183" s="12"/>
      <c r="U183" s="8"/>
      <c r="V183" s="8"/>
      <c r="W183" s="1"/>
      <c r="X183" s="1"/>
      <c r="Y183" s="1"/>
      <c r="Z183" s="1"/>
      <c r="AA183" s="1"/>
      <c r="AB183" s="1"/>
      <c r="AC183" s="1"/>
      <c r="AD183" s="1"/>
      <c r="AE183" s="1"/>
      <c r="AF183" s="1"/>
      <c r="AG183" s="1"/>
      <c r="AH183" s="1"/>
      <c r="AI183" s="1"/>
      <c r="AJ183" s="1"/>
      <c r="AK183" s="1"/>
      <c r="AL183" s="1"/>
      <c r="AM183" s="1"/>
      <c r="AN183" s="1"/>
      <c r="AO183" s="1"/>
    </row>
    <row r="184" spans="1:41" x14ac:dyDescent="0.2">
      <c r="A184" s="1"/>
      <c r="B184" s="10"/>
      <c r="C184" s="10"/>
      <c r="D184" s="38"/>
      <c r="E184" s="38"/>
      <c r="F184" s="10"/>
      <c r="G184" s="10"/>
      <c r="H184" s="10"/>
      <c r="I184" s="10"/>
      <c r="J184" s="10"/>
      <c r="K184" s="10"/>
      <c r="L184" s="10"/>
      <c r="M184" s="10"/>
      <c r="N184" s="10"/>
      <c r="O184" s="10"/>
      <c r="P184" s="10"/>
      <c r="Q184" s="10"/>
      <c r="R184" s="10"/>
      <c r="S184" s="11"/>
      <c r="T184" s="12"/>
      <c r="U184" s="8"/>
      <c r="V184" s="8"/>
      <c r="W184" s="1"/>
      <c r="X184" s="1"/>
      <c r="Y184" s="1"/>
      <c r="Z184" s="1"/>
      <c r="AA184" s="1"/>
      <c r="AB184" s="1"/>
      <c r="AC184" s="1"/>
      <c r="AD184" s="1"/>
      <c r="AE184" s="1"/>
      <c r="AF184" s="1"/>
      <c r="AG184" s="1"/>
      <c r="AH184" s="1"/>
      <c r="AI184" s="1"/>
      <c r="AJ184" s="1"/>
      <c r="AK184" s="1"/>
      <c r="AL184" s="1"/>
      <c r="AM184" s="1"/>
      <c r="AN184" s="1"/>
      <c r="AO184" s="1"/>
    </row>
    <row r="185" spans="1:41" x14ac:dyDescent="0.2">
      <c r="A185" s="1"/>
      <c r="B185" s="10"/>
      <c r="C185" s="10"/>
      <c r="D185" s="38"/>
      <c r="E185" s="38"/>
      <c r="F185" s="10"/>
      <c r="G185" s="10"/>
      <c r="H185" s="10"/>
      <c r="I185" s="10"/>
      <c r="J185" s="10"/>
      <c r="K185" s="10"/>
      <c r="L185" s="10"/>
      <c r="M185" s="10"/>
      <c r="N185" s="10"/>
      <c r="O185" s="10"/>
      <c r="P185" s="10"/>
      <c r="Q185" s="10"/>
      <c r="R185" s="10"/>
      <c r="S185" s="11"/>
      <c r="T185" s="12"/>
      <c r="U185" s="8"/>
      <c r="V185" s="8"/>
      <c r="W185" s="1"/>
      <c r="X185" s="1"/>
      <c r="Y185" s="1"/>
      <c r="Z185" s="1"/>
      <c r="AA185" s="1"/>
      <c r="AB185" s="1"/>
      <c r="AC185" s="1"/>
      <c r="AD185" s="1"/>
      <c r="AE185" s="1"/>
      <c r="AF185" s="1"/>
      <c r="AG185" s="1"/>
      <c r="AH185" s="1"/>
      <c r="AI185" s="1"/>
      <c r="AJ185" s="1"/>
      <c r="AK185" s="1"/>
      <c r="AL185" s="1"/>
      <c r="AM185" s="1"/>
      <c r="AN185" s="1"/>
      <c r="AO185" s="1"/>
    </row>
    <row r="186" spans="1:41" x14ac:dyDescent="0.2">
      <c r="A186" s="1"/>
      <c r="B186" s="10"/>
      <c r="C186" s="10"/>
      <c r="D186" s="38"/>
      <c r="E186" s="38"/>
      <c r="F186" s="10"/>
      <c r="G186" s="10"/>
      <c r="H186" s="10"/>
      <c r="I186" s="10"/>
      <c r="J186" s="10"/>
      <c r="K186" s="10"/>
      <c r="L186" s="10"/>
      <c r="M186" s="10"/>
      <c r="N186" s="10"/>
      <c r="O186" s="10"/>
      <c r="P186" s="10"/>
      <c r="Q186" s="10"/>
      <c r="R186" s="10"/>
      <c r="S186" s="11"/>
      <c r="T186" s="12"/>
      <c r="U186" s="8"/>
      <c r="V186" s="8"/>
      <c r="W186" s="1"/>
      <c r="X186" s="1"/>
      <c r="Y186" s="1"/>
      <c r="Z186" s="1"/>
      <c r="AA186" s="1"/>
      <c r="AB186" s="1"/>
      <c r="AC186" s="1"/>
      <c r="AD186" s="1"/>
      <c r="AE186" s="1"/>
      <c r="AF186" s="1"/>
      <c r="AG186" s="1"/>
      <c r="AH186" s="1"/>
      <c r="AI186" s="1"/>
      <c r="AJ186" s="1"/>
      <c r="AK186" s="1"/>
      <c r="AL186" s="1"/>
      <c r="AM186" s="1"/>
      <c r="AN186" s="1"/>
      <c r="AO186" s="1"/>
    </row>
    <row r="187" spans="1:41" x14ac:dyDescent="0.2">
      <c r="A187" s="1"/>
      <c r="B187" s="10"/>
      <c r="C187" s="10"/>
      <c r="D187" s="38"/>
      <c r="E187" s="38"/>
      <c r="F187" s="10"/>
      <c r="G187" s="10"/>
      <c r="H187" s="10"/>
      <c r="I187" s="10"/>
      <c r="J187" s="10"/>
      <c r="K187" s="10"/>
      <c r="L187" s="10"/>
      <c r="M187" s="10"/>
      <c r="N187" s="10"/>
      <c r="O187" s="10"/>
      <c r="P187" s="10"/>
      <c r="Q187" s="10"/>
      <c r="R187" s="10"/>
      <c r="S187" s="11"/>
      <c r="T187" s="12"/>
      <c r="U187" s="8"/>
      <c r="V187" s="8"/>
      <c r="W187" s="1"/>
      <c r="X187" s="1"/>
      <c r="Y187" s="1"/>
      <c r="Z187" s="1"/>
      <c r="AA187" s="1"/>
      <c r="AB187" s="1"/>
      <c r="AC187" s="1"/>
      <c r="AD187" s="1"/>
      <c r="AE187" s="1"/>
      <c r="AF187" s="1"/>
      <c r="AG187" s="1"/>
      <c r="AH187" s="1"/>
      <c r="AI187" s="1"/>
      <c r="AJ187" s="1"/>
      <c r="AK187" s="1"/>
      <c r="AL187" s="1"/>
      <c r="AM187" s="1"/>
      <c r="AN187" s="1"/>
      <c r="AO187" s="1"/>
    </row>
    <row r="188" spans="1:41" x14ac:dyDescent="0.2">
      <c r="A188" s="1"/>
      <c r="B188" s="10"/>
      <c r="C188" s="10"/>
      <c r="D188" s="38"/>
      <c r="E188" s="38"/>
      <c r="F188" s="10"/>
      <c r="G188" s="10"/>
      <c r="H188" s="10"/>
      <c r="I188" s="10"/>
      <c r="J188" s="10"/>
      <c r="K188" s="10"/>
      <c r="L188" s="10"/>
      <c r="M188" s="10"/>
      <c r="N188" s="10"/>
      <c r="O188" s="10"/>
      <c r="P188" s="10"/>
      <c r="Q188" s="10"/>
      <c r="R188" s="10"/>
      <c r="S188" s="11"/>
      <c r="T188" s="12"/>
      <c r="U188" s="8"/>
      <c r="V188" s="8"/>
      <c r="W188" s="1"/>
      <c r="X188" s="1"/>
      <c r="Y188" s="1"/>
      <c r="Z188" s="1"/>
      <c r="AA188" s="1"/>
      <c r="AB188" s="1"/>
      <c r="AC188" s="1"/>
      <c r="AD188" s="1"/>
      <c r="AE188" s="1"/>
      <c r="AF188" s="1"/>
      <c r="AG188" s="1"/>
      <c r="AH188" s="1"/>
      <c r="AI188" s="1"/>
      <c r="AJ188" s="1"/>
      <c r="AK188" s="1"/>
      <c r="AL188" s="1"/>
      <c r="AM188" s="1"/>
      <c r="AN188" s="1"/>
      <c r="AO188" s="1"/>
    </row>
    <row r="189" spans="1:41" x14ac:dyDescent="0.2">
      <c r="A189" s="1"/>
      <c r="B189" s="10"/>
      <c r="C189" s="10"/>
      <c r="D189" s="38"/>
      <c r="E189" s="38"/>
      <c r="F189" s="10"/>
      <c r="G189" s="10"/>
      <c r="H189" s="10"/>
      <c r="I189" s="10"/>
      <c r="J189" s="10"/>
      <c r="K189" s="10"/>
      <c r="L189" s="10"/>
      <c r="M189" s="10"/>
      <c r="N189" s="10"/>
      <c r="O189" s="10"/>
      <c r="P189" s="10"/>
      <c r="Q189" s="10"/>
      <c r="R189" s="10"/>
      <c r="S189" s="11"/>
      <c r="T189" s="12"/>
      <c r="U189" s="8"/>
      <c r="V189" s="8"/>
      <c r="W189" s="1"/>
      <c r="X189" s="1"/>
      <c r="Y189" s="1"/>
      <c r="Z189" s="1"/>
      <c r="AA189" s="1"/>
      <c r="AB189" s="1"/>
      <c r="AC189" s="1"/>
      <c r="AD189" s="1"/>
      <c r="AE189" s="1"/>
      <c r="AF189" s="1"/>
      <c r="AG189" s="1"/>
      <c r="AH189" s="1"/>
      <c r="AI189" s="1"/>
      <c r="AJ189" s="1"/>
      <c r="AK189" s="1"/>
      <c r="AL189" s="1"/>
      <c r="AM189" s="1"/>
      <c r="AN189" s="1"/>
      <c r="AO189" s="1"/>
    </row>
    <row r="190" spans="1:41" x14ac:dyDescent="0.2">
      <c r="A190" s="1"/>
      <c r="B190" s="10"/>
      <c r="C190" s="10"/>
      <c r="D190" s="38"/>
      <c r="E190" s="38"/>
      <c r="F190" s="10"/>
      <c r="G190" s="10"/>
      <c r="H190" s="10"/>
      <c r="I190" s="10"/>
      <c r="J190" s="10"/>
      <c r="K190" s="10"/>
      <c r="L190" s="10"/>
      <c r="M190" s="10"/>
      <c r="N190" s="10"/>
      <c r="O190" s="10"/>
      <c r="P190" s="10"/>
      <c r="Q190" s="10"/>
      <c r="R190" s="10"/>
      <c r="S190" s="11"/>
      <c r="T190" s="12"/>
      <c r="U190" s="8"/>
      <c r="V190" s="8"/>
      <c r="W190" s="1"/>
      <c r="X190" s="1"/>
      <c r="Y190" s="1"/>
      <c r="Z190" s="1"/>
      <c r="AA190" s="1"/>
      <c r="AB190" s="1"/>
      <c r="AC190" s="1"/>
      <c r="AD190" s="1"/>
      <c r="AE190" s="1"/>
      <c r="AF190" s="1"/>
      <c r="AG190" s="1"/>
      <c r="AH190" s="1"/>
      <c r="AI190" s="1"/>
      <c r="AJ190" s="1"/>
      <c r="AK190" s="1"/>
      <c r="AL190" s="1"/>
      <c r="AM190" s="1"/>
      <c r="AN190" s="1"/>
      <c r="AO190" s="1"/>
    </row>
    <row r="191" spans="1:41" x14ac:dyDescent="0.2">
      <c r="A191" s="1"/>
      <c r="B191" s="10"/>
      <c r="C191" s="10"/>
      <c r="D191" s="38"/>
      <c r="E191" s="38"/>
      <c r="F191" s="10"/>
      <c r="G191" s="10"/>
      <c r="H191" s="10"/>
      <c r="I191" s="10"/>
      <c r="J191" s="10"/>
      <c r="K191" s="10"/>
      <c r="L191" s="10"/>
      <c r="M191" s="10"/>
      <c r="N191" s="10"/>
      <c r="O191" s="10"/>
      <c r="P191" s="10"/>
      <c r="Q191" s="10"/>
      <c r="R191" s="10"/>
      <c r="S191" s="11"/>
      <c r="T191" s="12"/>
      <c r="U191" s="8"/>
      <c r="V191" s="8"/>
      <c r="W191" s="1"/>
      <c r="X191" s="1"/>
      <c r="Y191" s="1"/>
      <c r="Z191" s="1"/>
      <c r="AA191" s="1"/>
      <c r="AB191" s="1"/>
      <c r="AC191" s="1"/>
      <c r="AD191" s="1"/>
      <c r="AE191" s="1"/>
      <c r="AF191" s="1"/>
      <c r="AG191" s="1"/>
      <c r="AH191" s="1"/>
      <c r="AI191" s="1"/>
      <c r="AJ191" s="1"/>
      <c r="AK191" s="1"/>
      <c r="AL191" s="1"/>
      <c r="AM191" s="1"/>
      <c r="AN191" s="1"/>
      <c r="AO191" s="1"/>
    </row>
    <row r="192" spans="1:41" x14ac:dyDescent="0.2">
      <c r="A192" s="1"/>
      <c r="B192" s="10"/>
      <c r="C192" s="10"/>
      <c r="D192" s="38"/>
      <c r="E192" s="38"/>
      <c r="F192" s="10"/>
      <c r="G192" s="10"/>
      <c r="H192" s="10"/>
      <c r="I192" s="10"/>
      <c r="J192" s="10"/>
      <c r="K192" s="10"/>
      <c r="L192" s="10"/>
      <c r="M192" s="10"/>
      <c r="N192" s="10"/>
      <c r="O192" s="10"/>
      <c r="P192" s="10"/>
      <c r="Q192" s="10"/>
      <c r="R192" s="10"/>
      <c r="S192" s="11"/>
      <c r="T192" s="12"/>
      <c r="U192" s="8"/>
      <c r="V192" s="8"/>
      <c r="W192" s="1"/>
      <c r="X192" s="1"/>
      <c r="Y192" s="1"/>
      <c r="Z192" s="1"/>
      <c r="AA192" s="1"/>
      <c r="AB192" s="1"/>
      <c r="AC192" s="1"/>
      <c r="AD192" s="1"/>
      <c r="AE192" s="1"/>
      <c r="AF192" s="1"/>
      <c r="AG192" s="1"/>
      <c r="AH192" s="1"/>
      <c r="AI192" s="1"/>
      <c r="AJ192" s="1"/>
      <c r="AK192" s="1"/>
      <c r="AL192" s="1"/>
      <c r="AM192" s="1"/>
      <c r="AN192" s="1"/>
      <c r="AO192" s="1"/>
    </row>
    <row r="193" spans="1:41" x14ac:dyDescent="0.2">
      <c r="A193" s="1"/>
      <c r="B193" s="10"/>
      <c r="C193" s="10"/>
      <c r="D193" s="38"/>
      <c r="E193" s="38"/>
      <c r="F193" s="10"/>
      <c r="G193" s="10"/>
      <c r="H193" s="10"/>
      <c r="I193" s="10"/>
      <c r="J193" s="10"/>
      <c r="K193" s="10"/>
      <c r="L193" s="10"/>
      <c r="M193" s="10"/>
      <c r="N193" s="10"/>
      <c r="O193" s="10"/>
      <c r="P193" s="10"/>
      <c r="Q193" s="10"/>
      <c r="R193" s="10"/>
      <c r="S193" s="11"/>
      <c r="T193" s="12"/>
      <c r="U193" s="8"/>
      <c r="V193" s="8"/>
      <c r="W193" s="1"/>
      <c r="X193" s="1"/>
      <c r="Y193" s="1"/>
      <c r="Z193" s="1"/>
      <c r="AA193" s="1"/>
      <c r="AB193" s="1"/>
      <c r="AC193" s="1"/>
      <c r="AD193" s="1"/>
      <c r="AE193" s="1"/>
      <c r="AF193" s="1"/>
      <c r="AG193" s="1"/>
      <c r="AH193" s="1"/>
      <c r="AI193" s="1"/>
      <c r="AJ193" s="1"/>
      <c r="AK193" s="1"/>
      <c r="AL193" s="1"/>
      <c r="AM193" s="1"/>
      <c r="AN193" s="1"/>
      <c r="AO193" s="1"/>
    </row>
    <row r="194" spans="1:41" x14ac:dyDescent="0.2">
      <c r="A194" s="1"/>
      <c r="B194" s="10"/>
      <c r="C194" s="10"/>
      <c r="D194" s="38"/>
      <c r="E194" s="38"/>
      <c r="F194" s="10"/>
      <c r="G194" s="10"/>
      <c r="H194" s="10"/>
      <c r="I194" s="10"/>
      <c r="J194" s="10"/>
      <c r="K194" s="10"/>
      <c r="L194" s="10"/>
      <c r="M194" s="10"/>
      <c r="N194" s="10"/>
      <c r="O194" s="10"/>
      <c r="P194" s="10"/>
      <c r="Q194" s="10"/>
      <c r="R194" s="10"/>
      <c r="S194" s="11"/>
      <c r="T194" s="12"/>
      <c r="U194" s="8"/>
      <c r="V194" s="8"/>
      <c r="W194" s="1"/>
      <c r="X194" s="1"/>
      <c r="Y194" s="1"/>
      <c r="Z194" s="1"/>
      <c r="AA194" s="1"/>
      <c r="AB194" s="1"/>
      <c r="AC194" s="1"/>
      <c r="AD194" s="1"/>
      <c r="AE194" s="1"/>
      <c r="AF194" s="1"/>
      <c r="AG194" s="1"/>
      <c r="AH194" s="1"/>
      <c r="AI194" s="1"/>
      <c r="AJ194" s="1"/>
      <c r="AK194" s="1"/>
      <c r="AL194" s="1"/>
      <c r="AM194" s="1"/>
      <c r="AN194" s="1"/>
      <c r="AO194" s="1"/>
    </row>
    <row r="195" spans="1:41" x14ac:dyDescent="0.2">
      <c r="A195" s="1"/>
      <c r="B195" s="10"/>
      <c r="C195" s="10"/>
      <c r="D195" s="38"/>
      <c r="E195" s="38"/>
      <c r="F195" s="10"/>
      <c r="G195" s="10"/>
      <c r="H195" s="10"/>
      <c r="I195" s="10"/>
      <c r="J195" s="10"/>
      <c r="K195" s="10"/>
      <c r="L195" s="10"/>
      <c r="M195" s="10"/>
      <c r="N195" s="10"/>
      <c r="O195" s="10"/>
      <c r="P195" s="10"/>
      <c r="Q195" s="10"/>
      <c r="R195" s="10"/>
      <c r="S195" s="11"/>
      <c r="T195" s="12"/>
      <c r="U195" s="8"/>
      <c r="V195" s="8"/>
      <c r="W195" s="1"/>
      <c r="X195" s="1"/>
      <c r="Y195" s="1"/>
      <c r="Z195" s="1"/>
      <c r="AA195" s="1"/>
      <c r="AB195" s="1"/>
      <c r="AC195" s="1"/>
      <c r="AD195" s="1"/>
      <c r="AE195" s="1"/>
      <c r="AF195" s="1"/>
      <c r="AG195" s="1"/>
      <c r="AH195" s="1"/>
      <c r="AI195" s="1"/>
      <c r="AJ195" s="1"/>
      <c r="AK195" s="1"/>
      <c r="AL195" s="1"/>
      <c r="AM195" s="1"/>
      <c r="AN195" s="1"/>
      <c r="AO195" s="1"/>
    </row>
    <row r="196" spans="1:41" x14ac:dyDescent="0.2">
      <c r="A196" s="1"/>
      <c r="B196" s="10"/>
      <c r="C196" s="10"/>
      <c r="D196" s="38"/>
      <c r="E196" s="38"/>
      <c r="F196" s="10"/>
      <c r="G196" s="10"/>
      <c r="H196" s="10"/>
      <c r="I196" s="10"/>
      <c r="J196" s="10"/>
      <c r="K196" s="10"/>
      <c r="L196" s="10"/>
      <c r="M196" s="10"/>
      <c r="N196" s="10"/>
      <c r="O196" s="10"/>
      <c r="P196" s="10"/>
      <c r="Q196" s="10"/>
      <c r="R196" s="10"/>
      <c r="S196" s="11"/>
      <c r="T196" s="12"/>
      <c r="U196" s="8"/>
      <c r="V196" s="8"/>
      <c r="W196" s="1"/>
      <c r="X196" s="1"/>
      <c r="Y196" s="1"/>
      <c r="Z196" s="1"/>
      <c r="AA196" s="1"/>
      <c r="AB196" s="1"/>
      <c r="AC196" s="1"/>
      <c r="AD196" s="1"/>
      <c r="AE196" s="1"/>
      <c r="AF196" s="1"/>
      <c r="AG196" s="1"/>
      <c r="AH196" s="1"/>
      <c r="AI196" s="1"/>
      <c r="AJ196" s="1"/>
      <c r="AK196" s="1"/>
      <c r="AL196" s="1"/>
      <c r="AM196" s="1"/>
      <c r="AN196" s="1"/>
      <c r="AO196" s="1"/>
    </row>
    <row r="197" spans="1:41" hidden="1" x14ac:dyDescent="0.2">
      <c r="A197" s="1"/>
      <c r="B197" s="10"/>
      <c r="C197" s="10"/>
      <c r="D197" s="38"/>
      <c r="E197" s="38"/>
      <c r="F197" s="10"/>
      <c r="G197" s="10"/>
      <c r="H197" s="10"/>
      <c r="I197" s="10"/>
      <c r="J197" s="10"/>
      <c r="K197" s="10"/>
      <c r="L197" s="10"/>
      <c r="M197" s="10"/>
      <c r="N197" s="10"/>
      <c r="O197" s="10"/>
      <c r="P197" s="10"/>
      <c r="Q197" s="10"/>
      <c r="R197" s="10"/>
      <c r="S197" s="11"/>
      <c r="T197" s="12"/>
      <c r="U197" s="8"/>
      <c r="V197" s="8"/>
      <c r="W197" s="1"/>
      <c r="X197" s="1"/>
      <c r="Y197" s="1"/>
      <c r="Z197" s="1"/>
      <c r="AA197" s="1"/>
      <c r="AB197" s="1"/>
      <c r="AC197" s="1"/>
      <c r="AD197" s="1"/>
      <c r="AE197" s="1"/>
      <c r="AF197" s="1"/>
      <c r="AG197" s="1"/>
      <c r="AH197" s="1"/>
      <c r="AI197" s="1"/>
      <c r="AJ197" s="1"/>
      <c r="AK197" s="1"/>
      <c r="AL197" s="1"/>
      <c r="AM197" s="1"/>
      <c r="AN197" s="1"/>
      <c r="AO197" s="1"/>
    </row>
    <row r="198" spans="1:41" hidden="1" x14ac:dyDescent="0.2">
      <c r="A198" s="1"/>
      <c r="B198" s="10"/>
      <c r="C198" s="10"/>
      <c r="D198" s="38"/>
      <c r="E198" s="38"/>
      <c r="F198" s="10"/>
      <c r="G198" s="10"/>
      <c r="H198" s="10"/>
      <c r="I198" s="10"/>
      <c r="J198" s="10"/>
      <c r="K198" s="10"/>
      <c r="L198" s="10"/>
      <c r="M198" s="10"/>
      <c r="N198" s="10"/>
      <c r="O198" s="10"/>
      <c r="P198" s="10"/>
      <c r="Q198" s="10"/>
      <c r="R198" s="10"/>
      <c r="S198" s="11"/>
      <c r="T198" s="12"/>
      <c r="U198" s="8"/>
      <c r="V198" s="8"/>
      <c r="W198" s="1"/>
      <c r="X198" s="1"/>
      <c r="Y198" s="1"/>
      <c r="Z198" s="1"/>
      <c r="AA198" s="1"/>
      <c r="AB198" s="1"/>
      <c r="AC198" s="1"/>
      <c r="AD198" s="1"/>
      <c r="AE198" s="1"/>
      <c r="AF198" s="1"/>
      <c r="AG198" s="1"/>
      <c r="AH198" s="1"/>
      <c r="AI198" s="1"/>
      <c r="AJ198" s="1"/>
      <c r="AK198" s="1"/>
      <c r="AL198" s="1"/>
      <c r="AM198" s="1"/>
      <c r="AN198" s="1"/>
      <c r="AO198" s="1"/>
    </row>
    <row r="199" spans="1:41" hidden="1" x14ac:dyDescent="0.2">
      <c r="A199" s="1"/>
      <c r="B199" s="10"/>
      <c r="C199" s="10"/>
      <c r="D199" s="38"/>
      <c r="E199" s="38"/>
      <c r="F199" s="10"/>
      <c r="G199" s="10"/>
      <c r="H199" s="10"/>
      <c r="I199" s="10"/>
      <c r="J199" s="10"/>
      <c r="K199" s="10"/>
      <c r="L199" s="10"/>
      <c r="M199" s="10"/>
      <c r="N199" s="10"/>
      <c r="O199" s="10"/>
      <c r="P199" s="10"/>
      <c r="Q199" s="10"/>
      <c r="R199" s="10"/>
      <c r="S199" s="11"/>
      <c r="T199" s="12"/>
      <c r="U199" s="8"/>
      <c r="V199" s="8"/>
      <c r="W199" s="1"/>
      <c r="X199" s="1"/>
      <c r="Y199" s="1"/>
      <c r="Z199" s="1"/>
      <c r="AA199" s="1"/>
      <c r="AB199" s="1"/>
      <c r="AC199" s="1"/>
      <c r="AD199" s="1"/>
      <c r="AE199" s="1"/>
      <c r="AF199" s="1"/>
      <c r="AG199" s="1"/>
      <c r="AH199" s="1"/>
      <c r="AI199" s="1"/>
      <c r="AJ199" s="1"/>
      <c r="AK199" s="1"/>
      <c r="AL199" s="1"/>
      <c r="AM199" s="1"/>
      <c r="AN199" s="1"/>
      <c r="AO199" s="1"/>
    </row>
    <row r="200" spans="1:41" hidden="1" x14ac:dyDescent="0.2">
      <c r="A200" s="1"/>
      <c r="B200" s="10"/>
      <c r="C200" s="10"/>
      <c r="D200" s="10"/>
      <c r="E200" s="10"/>
      <c r="F200" s="10"/>
      <c r="G200" s="10"/>
      <c r="H200" s="10"/>
      <c r="I200" s="10"/>
      <c r="J200" s="10"/>
      <c r="K200" s="10"/>
      <c r="L200" s="10"/>
      <c r="M200" s="10"/>
      <c r="N200" s="10"/>
      <c r="O200" s="10"/>
      <c r="P200" s="10"/>
      <c r="Q200" s="10"/>
      <c r="R200" s="10"/>
      <c r="S200" s="10"/>
      <c r="T200" s="10"/>
      <c r="U200" s="1"/>
      <c r="V200" s="1"/>
      <c r="W200" s="1"/>
      <c r="X200" s="1"/>
      <c r="Y200" s="1"/>
      <c r="Z200" s="1"/>
      <c r="AA200" s="1"/>
      <c r="AB200" s="1"/>
      <c r="AC200" s="1"/>
      <c r="AD200" s="1"/>
      <c r="AE200" s="1"/>
      <c r="AF200" s="1"/>
      <c r="AG200" s="1"/>
      <c r="AH200" s="1"/>
      <c r="AI200" s="1"/>
      <c r="AJ200" s="1"/>
      <c r="AK200" s="1"/>
      <c r="AL200" s="1"/>
      <c r="AM200" s="1"/>
      <c r="AN200" s="1"/>
      <c r="AO200" s="1"/>
    </row>
    <row r="201" spans="1:41" hidden="1" x14ac:dyDescent="0.2">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spans="1:41" hidden="1" x14ac:dyDescent="0.2"/>
    <row r="203" spans="1:41" hidden="1" x14ac:dyDescent="0.2"/>
    <row r="204" spans="1:41" hidden="1" x14ac:dyDescent="0.2"/>
    <row r="205" spans="1:41" hidden="1" x14ac:dyDescent="0.2"/>
    <row r="206" spans="1:41" hidden="1" x14ac:dyDescent="0.2"/>
    <row r="207" spans="1:41" hidden="1" x14ac:dyDescent="0.2"/>
    <row r="208" spans="1:41"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sheetData>
  <phoneticPr fontId="0" type="noConversion"/>
  <hyperlinks>
    <hyperlink ref="B4" location="ÍNDICE!A1" display="&lt;&lt; VOLVER"/>
    <hyperlink ref="B174" location="ÍNDICE!A1" display="&lt;&lt; VOLVER"/>
  </hyperlinks>
  <printOptions horizontalCentered="1"/>
  <pageMargins left="0.78740157480314965" right="0.78740157480314965" top="0.98425196850393704" bottom="0.98425196850393704" header="0" footer="0"/>
  <pageSetup paperSize="9" scale="67"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23"/>
  <sheetViews>
    <sheetView showGridLines="0" topLeftCell="A27" zoomScaleSheetLayoutView="100" workbookViewId="0">
      <pane xSplit="3" ySplit="1" topLeftCell="D146" activePane="bottomRight" state="frozen"/>
      <selection activeCell="A27" sqref="A27"/>
      <selection pane="topRight" activeCell="D27" sqref="D27"/>
      <selection pane="bottomLeft" activeCell="A28" sqref="A28"/>
      <selection pane="bottomRight" activeCell="S166" sqref="S166:S168"/>
    </sheetView>
  </sheetViews>
  <sheetFormatPr baseColWidth="10" defaultColWidth="0" defaultRowHeight="12.75" zeroHeight="1" x14ac:dyDescent="0.2"/>
  <cols>
    <col min="1" max="1" width="20.42578125" customWidth="1"/>
    <col min="2" max="2" width="12.28515625" customWidth="1"/>
    <col min="3" max="3" width="7.42578125" customWidth="1"/>
    <col min="4" max="17" width="14.42578125" customWidth="1"/>
    <col min="18" max="18" width="14.85546875" customWidth="1"/>
    <col min="19" max="19" width="9.28515625" customWidth="1"/>
    <col min="20" max="20" width="6.85546875" customWidth="1"/>
    <col min="21" max="23" width="3" customWidth="1"/>
    <col min="24" max="38" width="3" hidden="1" customWidth="1"/>
    <col min="39" max="39" width="13.28515625" hidden="1" customWidth="1"/>
    <col min="40" max="40" width="5.42578125" hidden="1" customWidth="1"/>
    <col min="41" max="16384" width="3" hidden="1"/>
  </cols>
  <sheetData>
    <row r="1" spans="1:41" s="24" customFormat="1" ht="33.7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3" customFormat="1" ht="12.75" customHeight="1" x14ac:dyDescent="0.2">
      <c r="A2" s="2"/>
      <c r="B2" s="186" t="s">
        <v>12</v>
      </c>
      <c r="C2" s="2"/>
      <c r="D2" s="36"/>
      <c r="E2" s="36"/>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s="3" customFormat="1" ht="10.5" customHeight="1" x14ac:dyDescent="0.2">
      <c r="A3" s="2"/>
      <c r="B3" s="186" t="s">
        <v>63</v>
      </c>
      <c r="C3" s="2"/>
      <c r="D3" s="36"/>
      <c r="E3" s="36"/>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spans="1:41" s="24" customFormat="1" ht="28.5" customHeight="1" thickBot="1" x14ac:dyDescent="0.25">
      <c r="A4" s="23"/>
      <c r="B4" s="61" t="s">
        <v>27</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4"/>
      <c r="AI4" s="23"/>
      <c r="AJ4" s="23"/>
      <c r="AK4" s="23"/>
      <c r="AL4" s="23"/>
      <c r="AM4" s="23"/>
      <c r="AN4" s="23"/>
      <c r="AO4" s="23"/>
    </row>
    <row r="5" spans="1:41" ht="13.5" thickBot="1" x14ac:dyDescent="0.25">
      <c r="A5" s="1"/>
      <c r="B5" s="175" t="s">
        <v>13</v>
      </c>
      <c r="C5" s="176" t="s">
        <v>19</v>
      </c>
      <c r="D5" s="185" t="s">
        <v>37</v>
      </c>
      <c r="E5" s="178" t="s">
        <v>38</v>
      </c>
      <c r="F5" s="178" t="s">
        <v>39</v>
      </c>
      <c r="G5" s="178" t="s">
        <v>70</v>
      </c>
      <c r="H5" s="178" t="s">
        <v>40</v>
      </c>
      <c r="I5" s="178" t="s">
        <v>41</v>
      </c>
      <c r="J5" s="178" t="s">
        <v>42</v>
      </c>
      <c r="K5" s="184" t="s">
        <v>43</v>
      </c>
      <c r="L5" s="178" t="s">
        <v>45</v>
      </c>
      <c r="M5" s="178" t="s">
        <v>46</v>
      </c>
      <c r="N5" s="178" t="s">
        <v>47</v>
      </c>
      <c r="O5" s="178" t="s">
        <v>65</v>
      </c>
      <c r="P5" s="178" t="s">
        <v>69</v>
      </c>
      <c r="Q5" s="179" t="s">
        <v>74</v>
      </c>
      <c r="R5" s="179" t="s">
        <v>66</v>
      </c>
      <c r="S5" s="5"/>
      <c r="T5" s="5"/>
      <c r="U5" s="5"/>
      <c r="V5" s="5"/>
      <c r="W5" s="5"/>
      <c r="X5" s="5"/>
      <c r="Y5" s="5"/>
      <c r="Z5" s="5"/>
      <c r="AA5" s="5"/>
      <c r="AB5" s="5"/>
      <c r="AC5" s="5"/>
      <c r="AD5" s="5"/>
      <c r="AE5" s="5"/>
      <c r="AF5" s="5"/>
      <c r="AG5" s="5"/>
      <c r="AH5" s="5"/>
      <c r="AI5" s="5"/>
      <c r="AJ5" s="5"/>
      <c r="AK5" s="5"/>
      <c r="AL5" s="5"/>
      <c r="AM5" s="6"/>
      <c r="AN5" s="1"/>
      <c r="AO5" s="1"/>
    </row>
    <row r="6" spans="1:41" x14ac:dyDescent="0.2">
      <c r="A6" s="1"/>
      <c r="B6" s="40">
        <v>2000</v>
      </c>
      <c r="C6" s="41" t="s">
        <v>11</v>
      </c>
      <c r="D6" s="87">
        <v>122062</v>
      </c>
      <c r="E6" s="75">
        <v>289076</v>
      </c>
      <c r="F6" s="75">
        <v>656992</v>
      </c>
      <c r="G6" s="75"/>
      <c r="H6" s="75"/>
      <c r="I6" s="75"/>
      <c r="J6" s="75"/>
      <c r="K6" s="75"/>
      <c r="L6" s="75"/>
      <c r="M6" s="66"/>
      <c r="N6" s="66"/>
      <c r="O6" s="66"/>
      <c r="P6" s="66"/>
      <c r="Q6" s="67"/>
      <c r="R6" s="127">
        <f>SUM(D6:Q6)</f>
        <v>1068130</v>
      </c>
      <c r="S6" s="7"/>
      <c r="T6" s="7"/>
      <c r="U6" s="7"/>
      <c r="V6" s="7"/>
      <c r="W6" s="7"/>
      <c r="X6" s="7"/>
      <c r="Y6" s="7"/>
      <c r="Z6" s="7"/>
      <c r="AA6" s="7"/>
      <c r="AB6" s="7"/>
      <c r="AC6" s="7"/>
      <c r="AD6" s="7"/>
      <c r="AE6" s="7"/>
      <c r="AF6" s="7"/>
      <c r="AG6" s="7"/>
      <c r="AH6" s="7"/>
      <c r="AI6" s="7"/>
      <c r="AJ6" s="7"/>
      <c r="AK6" s="7"/>
      <c r="AL6" s="7"/>
      <c r="AM6" s="7"/>
      <c r="AN6" s="1"/>
      <c r="AO6" s="1"/>
    </row>
    <row r="7" spans="1:41" x14ac:dyDescent="0.2">
      <c r="A7" s="1"/>
      <c r="B7" s="42">
        <v>2001</v>
      </c>
      <c r="C7" s="43" t="s">
        <v>11</v>
      </c>
      <c r="D7" s="70">
        <v>208462</v>
      </c>
      <c r="E7" s="34">
        <v>416358</v>
      </c>
      <c r="F7" s="34">
        <v>666032</v>
      </c>
      <c r="G7" s="34"/>
      <c r="H7" s="34"/>
      <c r="I7" s="34"/>
      <c r="J7" s="34"/>
      <c r="K7" s="34"/>
      <c r="L7" s="34"/>
      <c r="M7" s="33"/>
      <c r="N7" s="33"/>
      <c r="O7" s="33"/>
      <c r="P7" s="33"/>
      <c r="Q7" s="63"/>
      <c r="R7" s="128">
        <f t="shared" ref="R7:R26" si="0">SUM(D7:Q7)</f>
        <v>1290852</v>
      </c>
      <c r="S7" s="7"/>
      <c r="T7" s="7"/>
      <c r="U7" s="7"/>
      <c r="V7" s="7"/>
      <c r="W7" s="7"/>
      <c r="X7" s="7"/>
      <c r="Y7" s="7"/>
      <c r="Z7" s="7"/>
      <c r="AA7" s="7"/>
      <c r="AB7" s="7"/>
      <c r="AC7" s="7"/>
      <c r="AD7" s="7"/>
      <c r="AE7" s="7"/>
      <c r="AF7" s="7"/>
      <c r="AG7" s="7"/>
      <c r="AH7" s="7"/>
      <c r="AI7" s="7"/>
      <c r="AJ7" s="7"/>
      <c r="AK7" s="7"/>
      <c r="AL7" s="7"/>
      <c r="AM7" s="7"/>
      <c r="AN7" s="1"/>
      <c r="AO7" s="1"/>
    </row>
    <row r="8" spans="1:41" x14ac:dyDescent="0.2">
      <c r="A8" s="1"/>
      <c r="B8" s="42">
        <v>2002</v>
      </c>
      <c r="C8" s="43" t="s">
        <v>11</v>
      </c>
      <c r="D8" s="70">
        <v>205006</v>
      </c>
      <c r="E8" s="34">
        <v>485746</v>
      </c>
      <c r="F8" s="34">
        <v>692119</v>
      </c>
      <c r="G8" s="34"/>
      <c r="H8" s="34"/>
      <c r="I8" s="34"/>
      <c r="J8" s="34"/>
      <c r="K8" s="34"/>
      <c r="L8" s="34"/>
      <c r="M8" s="33"/>
      <c r="N8" s="33"/>
      <c r="O8" s="33"/>
      <c r="P8" s="33"/>
      <c r="Q8" s="63"/>
      <c r="R8" s="128">
        <f t="shared" si="0"/>
        <v>1382871</v>
      </c>
      <c r="S8" s="7"/>
      <c r="T8" s="7"/>
      <c r="U8" s="7"/>
      <c r="V8" s="7"/>
      <c r="W8" s="7"/>
      <c r="X8" s="7"/>
      <c r="Y8" s="7"/>
      <c r="Z8" s="7"/>
      <c r="AA8" s="7"/>
      <c r="AB8" s="7"/>
      <c r="AC8" s="7"/>
      <c r="AD8" s="7"/>
      <c r="AE8" s="7"/>
      <c r="AF8" s="7"/>
      <c r="AG8" s="7"/>
      <c r="AH8" s="7"/>
      <c r="AI8" s="7"/>
      <c r="AJ8" s="7"/>
      <c r="AK8" s="7"/>
      <c r="AL8" s="7"/>
      <c r="AM8" s="7"/>
      <c r="AN8" s="1"/>
      <c r="AO8" s="1"/>
    </row>
    <row r="9" spans="1:41" x14ac:dyDescent="0.2">
      <c r="A9" s="46"/>
      <c r="B9" s="42">
        <v>2003</v>
      </c>
      <c r="C9" s="43" t="s">
        <v>11</v>
      </c>
      <c r="D9" s="70">
        <v>230942</v>
      </c>
      <c r="E9" s="34">
        <v>517662</v>
      </c>
      <c r="F9" s="34">
        <v>724706</v>
      </c>
      <c r="G9" s="34"/>
      <c r="H9" s="34"/>
      <c r="I9" s="34"/>
      <c r="J9" s="34"/>
      <c r="K9" s="34"/>
      <c r="L9" s="34"/>
      <c r="M9" s="33"/>
      <c r="N9" s="33"/>
      <c r="O9" s="33"/>
      <c r="P9" s="33"/>
      <c r="Q9" s="63"/>
      <c r="R9" s="128">
        <f t="shared" si="0"/>
        <v>1473310</v>
      </c>
      <c r="S9" s="7"/>
      <c r="T9" s="7"/>
      <c r="U9" s="7"/>
      <c r="V9" s="7"/>
      <c r="W9" s="7"/>
      <c r="X9" s="7"/>
      <c r="Y9" s="7"/>
      <c r="Z9" s="7"/>
      <c r="AA9" s="7"/>
      <c r="AB9" s="7"/>
      <c r="AC9" s="7"/>
      <c r="AD9" s="7"/>
      <c r="AE9" s="7"/>
      <c r="AF9" s="7"/>
      <c r="AG9" s="7"/>
      <c r="AH9" s="7"/>
      <c r="AI9" s="7"/>
      <c r="AJ9" s="7"/>
      <c r="AK9" s="7"/>
      <c r="AL9" s="7"/>
      <c r="AM9" s="7"/>
      <c r="AN9" s="1"/>
      <c r="AO9" s="1"/>
    </row>
    <row r="10" spans="1:41" x14ac:dyDescent="0.2">
      <c r="A10" s="1"/>
      <c r="B10" s="42">
        <v>2004</v>
      </c>
      <c r="C10" s="43" t="s">
        <v>11</v>
      </c>
      <c r="D10" s="70">
        <v>235319</v>
      </c>
      <c r="E10" s="34">
        <v>611217</v>
      </c>
      <c r="F10" s="34">
        <v>770117</v>
      </c>
      <c r="G10" s="34"/>
      <c r="H10" s="34"/>
      <c r="I10" s="34"/>
      <c r="J10" s="34"/>
      <c r="K10" s="34"/>
      <c r="L10" s="34"/>
      <c r="M10" s="33"/>
      <c r="N10" s="33"/>
      <c r="O10" s="33"/>
      <c r="P10" s="33"/>
      <c r="Q10" s="63"/>
      <c r="R10" s="128">
        <f t="shared" si="0"/>
        <v>1616653</v>
      </c>
      <c r="S10" s="7"/>
      <c r="T10" s="7"/>
      <c r="U10" s="7"/>
      <c r="V10" s="7"/>
      <c r="W10" s="7"/>
      <c r="X10" s="7"/>
      <c r="Y10" s="7"/>
      <c r="Z10" s="7"/>
      <c r="AA10" s="7"/>
      <c r="AB10" s="7"/>
      <c r="AC10" s="7"/>
      <c r="AD10" s="7"/>
      <c r="AE10" s="7"/>
      <c r="AF10" s="7"/>
      <c r="AG10" s="7"/>
      <c r="AH10" s="7"/>
      <c r="AI10" s="7"/>
      <c r="AJ10" s="7"/>
      <c r="AK10" s="7"/>
      <c r="AL10" s="7"/>
      <c r="AM10" s="7"/>
      <c r="AN10" s="1"/>
      <c r="AO10" s="1"/>
    </row>
    <row r="11" spans="1:41" x14ac:dyDescent="0.2">
      <c r="A11" s="1"/>
      <c r="B11" s="42">
        <v>2005</v>
      </c>
      <c r="C11" s="43" t="s">
        <v>11</v>
      </c>
      <c r="D11" s="70">
        <v>278089</v>
      </c>
      <c r="E11" s="34">
        <v>783364</v>
      </c>
      <c r="F11" s="34">
        <v>870006</v>
      </c>
      <c r="G11" s="34"/>
      <c r="H11" s="34"/>
      <c r="I11" s="34"/>
      <c r="J11" s="34"/>
      <c r="K11" s="34"/>
      <c r="L11" s="34"/>
      <c r="M11" s="33"/>
      <c r="N11" s="33"/>
      <c r="O11" s="33"/>
      <c r="P11" s="33"/>
      <c r="Q11" s="63"/>
      <c r="R11" s="128">
        <f t="shared" si="0"/>
        <v>1931459</v>
      </c>
      <c r="S11" s="7"/>
      <c r="T11" s="7"/>
      <c r="U11" s="7"/>
      <c r="V11" s="7"/>
      <c r="W11" s="7"/>
      <c r="X11" s="7"/>
      <c r="Y11" s="7"/>
      <c r="Z11" s="7"/>
      <c r="AA11" s="7"/>
      <c r="AB11" s="7"/>
      <c r="AC11" s="7"/>
      <c r="AD11" s="7"/>
      <c r="AE11" s="7"/>
      <c r="AF11" s="7"/>
      <c r="AG11" s="7"/>
      <c r="AH11" s="7"/>
      <c r="AI11" s="7"/>
      <c r="AJ11" s="7"/>
      <c r="AK11" s="7"/>
      <c r="AL11" s="7"/>
      <c r="AM11" s="7"/>
      <c r="AN11" s="1"/>
      <c r="AO11" s="1"/>
    </row>
    <row r="12" spans="1:41" x14ac:dyDescent="0.2">
      <c r="A12" s="1"/>
      <c r="B12" s="42">
        <v>2006</v>
      </c>
      <c r="C12" s="43" t="s">
        <v>11</v>
      </c>
      <c r="D12" s="70">
        <v>467491</v>
      </c>
      <c r="E12" s="34">
        <v>1029943</v>
      </c>
      <c r="F12" s="34">
        <v>1146790</v>
      </c>
      <c r="G12" s="34"/>
      <c r="H12" s="34"/>
      <c r="I12" s="34"/>
      <c r="J12" s="34"/>
      <c r="K12" s="34"/>
      <c r="L12" s="34"/>
      <c r="M12" s="33"/>
      <c r="N12" s="33"/>
      <c r="O12" s="33"/>
      <c r="P12" s="33"/>
      <c r="Q12" s="63"/>
      <c r="R12" s="128">
        <f t="shared" si="0"/>
        <v>2644224</v>
      </c>
      <c r="S12" s="7"/>
      <c r="T12" s="7"/>
      <c r="U12" s="7"/>
      <c r="V12" s="7"/>
      <c r="W12" s="7"/>
      <c r="X12" s="7"/>
      <c r="Y12" s="7"/>
      <c r="Z12" s="7"/>
      <c r="AA12" s="7"/>
      <c r="AB12" s="7"/>
      <c r="AC12" s="7"/>
      <c r="AD12" s="7"/>
      <c r="AE12" s="7"/>
      <c r="AF12" s="7"/>
      <c r="AG12" s="7"/>
      <c r="AH12" s="7"/>
      <c r="AI12" s="7"/>
      <c r="AJ12" s="7"/>
      <c r="AK12" s="7"/>
      <c r="AL12" s="7"/>
      <c r="AM12" s="7"/>
      <c r="AN12" s="1"/>
      <c r="AO12" s="1"/>
    </row>
    <row r="13" spans="1:41" x14ac:dyDescent="0.2">
      <c r="A13" s="47"/>
      <c r="B13" s="42">
        <v>2007</v>
      </c>
      <c r="C13" s="43" t="s">
        <v>11</v>
      </c>
      <c r="D13" s="70">
        <v>529873</v>
      </c>
      <c r="E13" s="34">
        <v>1489501</v>
      </c>
      <c r="F13" s="34">
        <v>1503792</v>
      </c>
      <c r="G13" s="34"/>
      <c r="H13" s="34"/>
      <c r="I13" s="34"/>
      <c r="J13" s="34"/>
      <c r="K13" s="34"/>
      <c r="L13" s="34"/>
      <c r="M13" s="33"/>
      <c r="N13" s="33"/>
      <c r="O13" s="33"/>
      <c r="P13" s="33"/>
      <c r="Q13" s="63"/>
      <c r="R13" s="128">
        <f t="shared" si="0"/>
        <v>3523166</v>
      </c>
      <c r="S13" s="7"/>
      <c r="T13" s="8"/>
      <c r="U13" s="8"/>
      <c r="V13" s="8"/>
      <c r="W13" s="8"/>
      <c r="X13" s="8"/>
      <c r="Y13" s="8"/>
      <c r="Z13" s="8"/>
      <c r="AA13" s="8"/>
      <c r="AB13" s="8"/>
      <c r="AC13" s="8"/>
      <c r="AD13" s="8"/>
      <c r="AE13" s="8"/>
      <c r="AF13" s="8"/>
      <c r="AG13" s="8"/>
      <c r="AH13" s="8"/>
      <c r="AI13" s="8"/>
      <c r="AJ13" s="8"/>
      <c r="AK13" s="8"/>
      <c r="AL13" s="8"/>
      <c r="AM13" s="8"/>
      <c r="AN13" s="1"/>
      <c r="AO13" s="1"/>
    </row>
    <row r="14" spans="1:41" x14ac:dyDescent="0.2">
      <c r="A14" s="47"/>
      <c r="B14" s="42">
        <v>2008</v>
      </c>
      <c r="C14" s="43" t="s">
        <v>11</v>
      </c>
      <c r="D14" s="70">
        <v>388438</v>
      </c>
      <c r="E14" s="34">
        <v>1786608</v>
      </c>
      <c r="F14" s="34">
        <v>1851420</v>
      </c>
      <c r="G14" s="34">
        <v>7212</v>
      </c>
      <c r="H14" s="34"/>
      <c r="I14" s="34"/>
      <c r="J14" s="34"/>
      <c r="K14" s="34"/>
      <c r="L14" s="34"/>
      <c r="M14" s="33"/>
      <c r="N14" s="33"/>
      <c r="O14" s="33"/>
      <c r="P14" s="33"/>
      <c r="Q14" s="63"/>
      <c r="R14" s="128">
        <f t="shared" si="0"/>
        <v>4033678</v>
      </c>
      <c r="S14" s="7"/>
      <c r="T14" s="8"/>
      <c r="U14" s="8"/>
      <c r="V14" s="8"/>
      <c r="W14" s="8"/>
      <c r="X14" s="8"/>
      <c r="Y14" s="8"/>
      <c r="Z14" s="8"/>
      <c r="AA14" s="8"/>
      <c r="AB14" s="8"/>
      <c r="AC14" s="8"/>
      <c r="AD14" s="8"/>
      <c r="AE14" s="8"/>
      <c r="AF14" s="8"/>
      <c r="AG14" s="8"/>
      <c r="AH14" s="8"/>
      <c r="AI14" s="8"/>
      <c r="AJ14" s="8"/>
      <c r="AK14" s="8"/>
      <c r="AL14" s="8"/>
      <c r="AM14" s="8"/>
      <c r="AN14" s="1"/>
      <c r="AO14" s="1"/>
    </row>
    <row r="15" spans="1:41" x14ac:dyDescent="0.2">
      <c r="A15" s="47"/>
      <c r="B15" s="42">
        <v>2009</v>
      </c>
      <c r="C15" s="43" t="s">
        <v>11</v>
      </c>
      <c r="D15" s="70">
        <v>473733</v>
      </c>
      <c r="E15" s="34">
        <v>2000167</v>
      </c>
      <c r="F15" s="34">
        <v>2029404</v>
      </c>
      <c r="G15" s="34">
        <v>13896</v>
      </c>
      <c r="H15" s="34"/>
      <c r="I15" s="34"/>
      <c r="J15" s="34"/>
      <c r="K15" s="34"/>
      <c r="L15" s="34"/>
      <c r="M15" s="33"/>
      <c r="N15" s="33"/>
      <c r="O15" s="33"/>
      <c r="P15" s="33"/>
      <c r="Q15" s="63"/>
      <c r="R15" s="128">
        <f t="shared" si="0"/>
        <v>4517200</v>
      </c>
      <c r="S15" s="7"/>
      <c r="T15" s="8"/>
      <c r="U15" s="8"/>
      <c r="V15" s="8"/>
      <c r="W15" s="8"/>
      <c r="X15" s="8"/>
      <c r="Y15" s="8"/>
      <c r="Z15" s="8"/>
      <c r="AA15" s="8"/>
      <c r="AB15" s="8"/>
      <c r="AC15" s="8"/>
      <c r="AD15" s="8"/>
      <c r="AE15" s="8"/>
      <c r="AF15" s="8"/>
      <c r="AG15" s="8"/>
      <c r="AH15" s="8"/>
      <c r="AI15" s="8"/>
      <c r="AJ15" s="8"/>
      <c r="AK15" s="8"/>
      <c r="AL15" s="8"/>
      <c r="AM15" s="8"/>
      <c r="AN15" s="1"/>
      <c r="AO15" s="1"/>
    </row>
    <row r="16" spans="1:41" x14ac:dyDescent="0.2">
      <c r="A16" s="47"/>
      <c r="B16" s="42">
        <v>2010</v>
      </c>
      <c r="C16" s="43" t="s">
        <v>11</v>
      </c>
      <c r="D16" s="70">
        <f t="shared" ref="D16:I16" si="1">+D39</f>
        <v>798796</v>
      </c>
      <c r="E16" s="34">
        <f t="shared" si="1"/>
        <v>2422406</v>
      </c>
      <c r="F16" s="34">
        <f t="shared" si="1"/>
        <v>2537019</v>
      </c>
      <c r="G16" s="34">
        <f t="shared" si="1"/>
        <v>27557</v>
      </c>
      <c r="H16" s="34">
        <f t="shared" si="1"/>
        <v>627</v>
      </c>
      <c r="I16" s="34">
        <f t="shared" si="1"/>
        <v>0</v>
      </c>
      <c r="J16" s="34"/>
      <c r="K16" s="34"/>
      <c r="L16" s="34"/>
      <c r="M16" s="100"/>
      <c r="N16" s="100"/>
      <c r="O16" s="100"/>
      <c r="P16" s="100"/>
      <c r="Q16" s="104"/>
      <c r="R16" s="128">
        <f t="shared" si="0"/>
        <v>5786405</v>
      </c>
      <c r="S16" s="7"/>
      <c r="T16" s="8"/>
      <c r="U16" s="8"/>
      <c r="V16" s="8"/>
      <c r="W16" s="8"/>
      <c r="X16" s="8"/>
      <c r="Y16" s="8"/>
      <c r="Z16" s="8"/>
      <c r="AA16" s="8"/>
      <c r="AB16" s="8"/>
      <c r="AC16" s="8"/>
      <c r="AD16" s="8"/>
      <c r="AE16" s="8"/>
      <c r="AF16" s="8"/>
      <c r="AG16" s="8"/>
      <c r="AH16" s="8"/>
      <c r="AI16" s="8"/>
      <c r="AJ16" s="8"/>
      <c r="AK16" s="8"/>
      <c r="AL16" s="8"/>
      <c r="AM16" s="8"/>
      <c r="AN16" s="1"/>
      <c r="AO16" s="1"/>
    </row>
    <row r="17" spans="1:41" x14ac:dyDescent="0.2">
      <c r="A17" s="47"/>
      <c r="B17" s="42">
        <v>2011</v>
      </c>
      <c r="C17" s="43" t="s">
        <v>11</v>
      </c>
      <c r="D17" s="70">
        <f t="shared" ref="D17:I17" si="2">+D51</f>
        <v>994283</v>
      </c>
      <c r="E17" s="34">
        <f t="shared" si="2"/>
        <v>2758079</v>
      </c>
      <c r="F17" s="34">
        <f t="shared" si="2"/>
        <v>2638165</v>
      </c>
      <c r="G17" s="34">
        <f t="shared" si="2"/>
        <v>37413</v>
      </c>
      <c r="H17" s="34">
        <f t="shared" si="2"/>
        <v>1176</v>
      </c>
      <c r="I17" s="34">
        <f t="shared" si="2"/>
        <v>565</v>
      </c>
      <c r="J17" s="34"/>
      <c r="K17" s="34"/>
      <c r="L17" s="34"/>
      <c r="M17" s="99"/>
      <c r="N17" s="99"/>
      <c r="O17" s="99"/>
      <c r="P17" s="99"/>
      <c r="Q17" s="68"/>
      <c r="R17" s="128">
        <f t="shared" si="0"/>
        <v>6429681</v>
      </c>
      <c r="S17" s="7"/>
      <c r="T17" s="8"/>
      <c r="U17" s="8"/>
      <c r="V17" s="8"/>
      <c r="W17" s="8"/>
      <c r="X17" s="8"/>
      <c r="Y17" s="8"/>
      <c r="Z17" s="8"/>
      <c r="AA17" s="8"/>
      <c r="AB17" s="8"/>
      <c r="AC17" s="8"/>
      <c r="AD17" s="8"/>
      <c r="AE17" s="8"/>
      <c r="AF17" s="8"/>
      <c r="AG17" s="8"/>
      <c r="AH17" s="8"/>
      <c r="AI17" s="8"/>
      <c r="AJ17" s="8"/>
      <c r="AK17" s="8"/>
      <c r="AL17" s="8"/>
      <c r="AM17" s="8"/>
      <c r="AN17" s="1"/>
      <c r="AO17" s="1"/>
    </row>
    <row r="18" spans="1:41" x14ac:dyDescent="0.2">
      <c r="A18" s="47"/>
      <c r="B18" s="42">
        <v>2012</v>
      </c>
      <c r="C18" s="43" t="s">
        <v>11</v>
      </c>
      <c r="D18" s="70">
        <f>+D63</f>
        <v>1155617</v>
      </c>
      <c r="E18" s="34">
        <f t="shared" ref="E18:K18" si="3">+E63</f>
        <v>2963568</v>
      </c>
      <c r="F18" s="34">
        <f t="shared" si="3"/>
        <v>2417565</v>
      </c>
      <c r="G18" s="34">
        <f t="shared" si="3"/>
        <v>78449</v>
      </c>
      <c r="H18" s="34">
        <f t="shared" si="3"/>
        <v>1985</v>
      </c>
      <c r="I18" s="34">
        <f t="shared" si="3"/>
        <v>2409</v>
      </c>
      <c r="J18" s="34"/>
      <c r="K18" s="34">
        <f t="shared" si="3"/>
        <v>38123</v>
      </c>
      <c r="L18" s="34"/>
      <c r="M18" s="34"/>
      <c r="N18" s="34"/>
      <c r="O18" s="33"/>
      <c r="P18" s="33"/>
      <c r="Q18" s="71"/>
      <c r="R18" s="128">
        <f t="shared" si="0"/>
        <v>6657716</v>
      </c>
      <c r="S18" s="7"/>
      <c r="T18" s="8"/>
      <c r="U18" s="8"/>
      <c r="V18" s="8"/>
      <c r="W18" s="8"/>
      <c r="X18" s="8"/>
      <c r="Y18" s="8"/>
      <c r="Z18" s="8"/>
      <c r="AA18" s="8"/>
      <c r="AB18" s="8"/>
      <c r="AC18" s="8"/>
      <c r="AD18" s="8"/>
      <c r="AE18" s="8"/>
      <c r="AF18" s="8"/>
      <c r="AG18" s="8"/>
      <c r="AH18" s="8"/>
      <c r="AI18" s="8"/>
      <c r="AJ18" s="8"/>
      <c r="AK18" s="8"/>
      <c r="AL18" s="8"/>
      <c r="AM18" s="8"/>
      <c r="AN18" s="1"/>
      <c r="AO18" s="1"/>
    </row>
    <row r="19" spans="1:41" x14ac:dyDescent="0.2">
      <c r="A19" s="47"/>
      <c r="B19" s="42">
        <v>2013</v>
      </c>
      <c r="C19" s="43" t="s">
        <v>11</v>
      </c>
      <c r="D19" s="70">
        <f>+D75</f>
        <v>1289277</v>
      </c>
      <c r="E19" s="34">
        <f t="shared" ref="E19:K19" si="4">+E75</f>
        <v>3068794</v>
      </c>
      <c r="F19" s="34">
        <f t="shared" si="4"/>
        <v>2484948</v>
      </c>
      <c r="G19" s="34">
        <f t="shared" si="4"/>
        <v>142200</v>
      </c>
      <c r="H19" s="34">
        <f t="shared" si="4"/>
        <v>1319</v>
      </c>
      <c r="I19" s="34">
        <f t="shared" si="4"/>
        <v>5080</v>
      </c>
      <c r="J19" s="34"/>
      <c r="K19" s="34">
        <f t="shared" si="4"/>
        <v>38535</v>
      </c>
      <c r="L19" s="34">
        <f>+L75</f>
        <v>978</v>
      </c>
      <c r="M19" s="34">
        <f>+M75</f>
        <v>219</v>
      </c>
      <c r="N19" s="34">
        <f>+N75</f>
        <v>0</v>
      </c>
      <c r="O19" s="100"/>
      <c r="P19" s="100"/>
      <c r="Q19" s="71"/>
      <c r="R19" s="128">
        <f t="shared" si="0"/>
        <v>7031350</v>
      </c>
      <c r="S19" s="7"/>
      <c r="T19" s="90"/>
      <c r="U19" s="8"/>
      <c r="V19" s="8"/>
      <c r="W19" s="8"/>
      <c r="X19" s="8"/>
      <c r="Y19" s="8"/>
      <c r="Z19" s="8"/>
      <c r="AA19" s="8"/>
      <c r="AB19" s="8"/>
      <c r="AC19" s="8"/>
      <c r="AD19" s="8"/>
      <c r="AE19" s="8"/>
      <c r="AF19" s="8"/>
      <c r="AG19" s="8"/>
      <c r="AH19" s="8"/>
      <c r="AI19" s="8"/>
      <c r="AJ19" s="8"/>
      <c r="AK19" s="8"/>
      <c r="AL19" s="8"/>
      <c r="AM19" s="8"/>
      <c r="AN19" s="1"/>
      <c r="AO19" s="1"/>
    </row>
    <row r="20" spans="1:41" x14ac:dyDescent="0.2">
      <c r="A20" s="47"/>
      <c r="B20" s="42">
        <v>2014</v>
      </c>
      <c r="C20" s="43" t="s">
        <v>11</v>
      </c>
      <c r="D20" s="70">
        <f>+D87</f>
        <v>1371240</v>
      </c>
      <c r="E20" s="34">
        <f t="shared" ref="E20:O20" si="5">+E87</f>
        <v>3148132</v>
      </c>
      <c r="F20" s="34">
        <f t="shared" si="5"/>
        <v>2545001</v>
      </c>
      <c r="G20" s="34">
        <f t="shared" si="5"/>
        <v>211964</v>
      </c>
      <c r="H20" s="34">
        <f t="shared" si="5"/>
        <v>976</v>
      </c>
      <c r="I20" s="34">
        <f t="shared" si="5"/>
        <v>7536</v>
      </c>
      <c r="J20" s="34">
        <f t="shared" si="5"/>
        <v>0</v>
      </c>
      <c r="K20" s="34">
        <f t="shared" si="5"/>
        <v>87402</v>
      </c>
      <c r="L20" s="34">
        <f t="shared" si="5"/>
        <v>3326</v>
      </c>
      <c r="M20" s="34">
        <f t="shared" si="5"/>
        <v>0</v>
      </c>
      <c r="N20" s="34">
        <f t="shared" si="5"/>
        <v>0</v>
      </c>
      <c r="O20" s="34">
        <f t="shared" si="5"/>
        <v>0</v>
      </c>
      <c r="P20" s="34"/>
      <c r="Q20" s="71"/>
      <c r="R20" s="128">
        <f t="shared" si="0"/>
        <v>7375577</v>
      </c>
      <c r="S20" s="7"/>
      <c r="T20" s="90"/>
      <c r="U20" s="8"/>
      <c r="V20" s="8"/>
      <c r="W20" s="8"/>
      <c r="X20" s="8"/>
      <c r="Y20" s="8"/>
      <c r="Z20" s="8"/>
      <c r="AA20" s="8"/>
      <c r="AB20" s="8"/>
      <c r="AC20" s="8"/>
      <c r="AD20" s="8"/>
      <c r="AE20" s="8"/>
      <c r="AF20" s="8"/>
      <c r="AG20" s="8"/>
      <c r="AH20" s="8"/>
      <c r="AI20" s="8"/>
      <c r="AJ20" s="8"/>
      <c r="AK20" s="8"/>
      <c r="AL20" s="8"/>
      <c r="AM20" s="8"/>
      <c r="AN20" s="1"/>
      <c r="AO20" s="1"/>
    </row>
    <row r="21" spans="1:41" x14ac:dyDescent="0.2">
      <c r="A21" s="47"/>
      <c r="B21" s="42">
        <v>2015</v>
      </c>
      <c r="C21" s="43" t="s">
        <v>11</v>
      </c>
      <c r="D21" s="70">
        <f>+D99</f>
        <v>1273806</v>
      </c>
      <c r="E21" s="34">
        <f t="shared" ref="E21:P21" si="6">+E99</f>
        <v>3150998</v>
      </c>
      <c r="F21" s="34">
        <f t="shared" si="6"/>
        <v>2688294</v>
      </c>
      <c r="G21" s="34">
        <f t="shared" si="6"/>
        <v>395637</v>
      </c>
      <c r="H21" s="34">
        <f t="shared" si="6"/>
        <v>647</v>
      </c>
      <c r="I21" s="34">
        <f t="shared" si="6"/>
        <v>8715</v>
      </c>
      <c r="J21" s="34">
        <f t="shared" si="6"/>
        <v>0</v>
      </c>
      <c r="K21" s="34">
        <f t="shared" si="6"/>
        <v>119270</v>
      </c>
      <c r="L21" s="34">
        <f t="shared" si="6"/>
        <v>1018</v>
      </c>
      <c r="M21" s="34">
        <f t="shared" si="6"/>
        <v>0</v>
      </c>
      <c r="N21" s="34">
        <f t="shared" si="6"/>
        <v>0</v>
      </c>
      <c r="O21" s="34">
        <f t="shared" si="6"/>
        <v>0</v>
      </c>
      <c r="P21" s="34">
        <f t="shared" si="6"/>
        <v>0</v>
      </c>
      <c r="Q21" s="71"/>
      <c r="R21" s="128">
        <f t="shared" si="0"/>
        <v>7638385</v>
      </c>
      <c r="S21" s="7"/>
      <c r="T21" s="90"/>
      <c r="U21" s="8"/>
      <c r="V21" s="8"/>
      <c r="W21" s="8"/>
      <c r="X21" s="8"/>
      <c r="Y21" s="8"/>
      <c r="Z21" s="8"/>
      <c r="AA21" s="8"/>
      <c r="AB21" s="8"/>
      <c r="AC21" s="8"/>
      <c r="AD21" s="8"/>
      <c r="AE21" s="8"/>
      <c r="AF21" s="8"/>
      <c r="AG21" s="8"/>
      <c r="AH21" s="8"/>
      <c r="AI21" s="8"/>
      <c r="AJ21" s="8"/>
      <c r="AK21" s="8"/>
      <c r="AL21" s="8"/>
      <c r="AM21" s="8"/>
      <c r="AN21" s="1"/>
      <c r="AO21" s="1"/>
    </row>
    <row r="22" spans="1:41" x14ac:dyDescent="0.2">
      <c r="A22" s="47"/>
      <c r="B22" s="42">
        <v>2016</v>
      </c>
      <c r="C22" s="43" t="s">
        <v>11</v>
      </c>
      <c r="D22" s="70">
        <f>+D111</f>
        <v>1489192</v>
      </c>
      <c r="E22" s="34">
        <f t="shared" ref="E22:P22" si="7">+E111</f>
        <v>3191432</v>
      </c>
      <c r="F22" s="34">
        <f t="shared" si="7"/>
        <v>2826244</v>
      </c>
      <c r="G22" s="34">
        <f t="shared" si="7"/>
        <v>885746</v>
      </c>
      <c r="H22" s="34">
        <f t="shared" si="7"/>
        <v>178</v>
      </c>
      <c r="I22" s="34">
        <f t="shared" si="7"/>
        <v>8846</v>
      </c>
      <c r="J22" s="34">
        <f t="shared" si="7"/>
        <v>0</v>
      </c>
      <c r="K22" s="34">
        <f t="shared" si="7"/>
        <v>153799</v>
      </c>
      <c r="L22" s="34">
        <f t="shared" si="7"/>
        <v>694</v>
      </c>
      <c r="M22" s="34">
        <f t="shared" si="7"/>
        <v>0</v>
      </c>
      <c r="N22" s="34">
        <f t="shared" si="7"/>
        <v>0</v>
      </c>
      <c r="O22" s="34">
        <f t="shared" si="7"/>
        <v>0</v>
      </c>
      <c r="P22" s="34">
        <f t="shared" si="7"/>
        <v>0</v>
      </c>
      <c r="Q22" s="71"/>
      <c r="R22" s="128">
        <f t="shared" si="0"/>
        <v>8556131</v>
      </c>
      <c r="S22" s="7"/>
      <c r="T22" s="90"/>
      <c r="U22" s="8"/>
      <c r="V22" s="8"/>
      <c r="W22" s="8"/>
      <c r="X22" s="8"/>
      <c r="Y22" s="8"/>
      <c r="Z22" s="8"/>
      <c r="AA22" s="8"/>
      <c r="AB22" s="8"/>
      <c r="AC22" s="8"/>
      <c r="AD22" s="8"/>
      <c r="AE22" s="8"/>
      <c r="AF22" s="8"/>
      <c r="AG22" s="8"/>
      <c r="AH22" s="8"/>
      <c r="AI22" s="8"/>
      <c r="AJ22" s="8"/>
      <c r="AK22" s="8"/>
      <c r="AL22" s="8"/>
      <c r="AM22" s="8"/>
      <c r="AN22" s="1"/>
      <c r="AO22" s="1"/>
    </row>
    <row r="23" spans="1:41" x14ac:dyDescent="0.2">
      <c r="A23" s="47"/>
      <c r="B23" s="42">
        <v>2017</v>
      </c>
      <c r="C23" s="43" t="s">
        <v>11</v>
      </c>
      <c r="D23" s="70">
        <f>+D123</f>
        <v>1861891</v>
      </c>
      <c r="E23" s="34">
        <f t="shared" ref="E23:P23" si="8">+E123</f>
        <v>3446471</v>
      </c>
      <c r="F23" s="34">
        <f t="shared" si="8"/>
        <v>2832904</v>
      </c>
      <c r="G23" s="34">
        <f t="shared" si="8"/>
        <v>1524061</v>
      </c>
      <c r="H23" s="34">
        <f t="shared" si="8"/>
        <v>52</v>
      </c>
      <c r="I23" s="34">
        <f t="shared" si="8"/>
        <v>8930</v>
      </c>
      <c r="J23" s="34">
        <f t="shared" si="8"/>
        <v>0</v>
      </c>
      <c r="K23" s="34">
        <f t="shared" si="8"/>
        <v>203236</v>
      </c>
      <c r="L23" s="34">
        <f t="shared" si="8"/>
        <v>490</v>
      </c>
      <c r="M23" s="34">
        <f t="shared" si="8"/>
        <v>0</v>
      </c>
      <c r="N23" s="34">
        <f t="shared" si="8"/>
        <v>0</v>
      </c>
      <c r="O23" s="34">
        <f t="shared" si="8"/>
        <v>0</v>
      </c>
      <c r="P23" s="34">
        <f t="shared" si="8"/>
        <v>0</v>
      </c>
      <c r="Q23" s="71"/>
      <c r="R23" s="128">
        <f t="shared" si="0"/>
        <v>9878035</v>
      </c>
      <c r="S23" s="7"/>
      <c r="T23" s="90"/>
      <c r="U23" s="8"/>
      <c r="V23" s="8"/>
      <c r="W23" s="8"/>
      <c r="X23" s="8"/>
      <c r="Y23" s="8"/>
      <c r="Z23" s="8"/>
      <c r="AA23" s="8"/>
      <c r="AB23" s="8"/>
      <c r="AC23" s="8"/>
      <c r="AD23" s="8"/>
      <c r="AE23" s="8"/>
      <c r="AF23" s="8"/>
      <c r="AG23" s="8"/>
      <c r="AH23" s="8"/>
      <c r="AI23" s="8"/>
      <c r="AJ23" s="8"/>
      <c r="AK23" s="8"/>
      <c r="AL23" s="8"/>
      <c r="AM23" s="8"/>
      <c r="AN23" s="1"/>
      <c r="AO23" s="1"/>
    </row>
    <row r="24" spans="1:41" ht="13.15" customHeight="1" x14ac:dyDescent="0.2">
      <c r="A24" s="47"/>
      <c r="B24" s="42">
        <v>2018</v>
      </c>
      <c r="C24" s="43" t="s">
        <v>11</v>
      </c>
      <c r="D24" s="70">
        <f>+D135</f>
        <v>2116234</v>
      </c>
      <c r="E24" s="34">
        <f t="shared" ref="E24:P24" si="9">+E135</f>
        <v>3937355</v>
      </c>
      <c r="F24" s="34">
        <f t="shared" si="9"/>
        <v>3565038</v>
      </c>
      <c r="G24" s="34">
        <f t="shared" si="9"/>
        <v>2184162</v>
      </c>
      <c r="H24" s="34">
        <f t="shared" si="9"/>
        <v>0</v>
      </c>
      <c r="I24" s="34">
        <f t="shared" si="9"/>
        <v>8664</v>
      </c>
      <c r="J24" s="34">
        <f t="shared" si="9"/>
        <v>0</v>
      </c>
      <c r="K24" s="34">
        <f t="shared" si="9"/>
        <v>239847</v>
      </c>
      <c r="L24" s="34">
        <f t="shared" si="9"/>
        <v>232</v>
      </c>
      <c r="M24" s="34">
        <f t="shared" si="9"/>
        <v>0</v>
      </c>
      <c r="N24" s="34">
        <f t="shared" si="9"/>
        <v>0</v>
      </c>
      <c r="O24" s="34">
        <f t="shared" si="9"/>
        <v>0</v>
      </c>
      <c r="P24" s="34">
        <f t="shared" si="9"/>
        <v>0</v>
      </c>
      <c r="Q24" s="71"/>
      <c r="R24" s="128">
        <f t="shared" si="0"/>
        <v>12051532</v>
      </c>
      <c r="S24" s="7"/>
      <c r="T24" s="90"/>
      <c r="U24" s="8"/>
      <c r="V24" s="8"/>
      <c r="W24" s="8"/>
      <c r="X24" s="8"/>
      <c r="Y24" s="8"/>
      <c r="Z24" s="8"/>
      <c r="AA24" s="8"/>
      <c r="AB24" s="8"/>
      <c r="AC24" s="8"/>
      <c r="AD24" s="8"/>
      <c r="AE24" s="8"/>
      <c r="AF24" s="8"/>
      <c r="AG24" s="8"/>
      <c r="AH24" s="8"/>
      <c r="AI24" s="8"/>
      <c r="AJ24" s="8"/>
      <c r="AK24" s="8"/>
      <c r="AL24" s="8"/>
      <c r="AM24" s="8"/>
      <c r="AN24" s="1"/>
      <c r="AO24" s="1"/>
    </row>
    <row r="25" spans="1:41" ht="13.15" customHeight="1" x14ac:dyDescent="0.2">
      <c r="A25" s="47"/>
      <c r="B25" s="42">
        <v>2019</v>
      </c>
      <c r="C25" s="43" t="s">
        <v>11</v>
      </c>
      <c r="D25" s="34">
        <f>+D147</f>
        <v>2213833</v>
      </c>
      <c r="E25" s="34">
        <f t="shared" ref="E25:P25" si="10">+E147</f>
        <v>4433549</v>
      </c>
      <c r="F25" s="34">
        <f t="shared" si="10"/>
        <v>3654202</v>
      </c>
      <c r="G25" s="34">
        <f t="shared" si="10"/>
        <v>2840271</v>
      </c>
      <c r="H25" s="34">
        <f t="shared" si="10"/>
        <v>0</v>
      </c>
      <c r="I25" s="34">
        <f t="shared" si="10"/>
        <v>6789</v>
      </c>
      <c r="J25" s="34">
        <f t="shared" si="10"/>
        <v>0</v>
      </c>
      <c r="K25" s="34">
        <f t="shared" si="10"/>
        <v>282937</v>
      </c>
      <c r="L25" s="34">
        <f t="shared" si="10"/>
        <v>372</v>
      </c>
      <c r="M25" s="34">
        <f t="shared" si="10"/>
        <v>0</v>
      </c>
      <c r="N25" s="34">
        <f t="shared" si="10"/>
        <v>0</v>
      </c>
      <c r="O25" s="34">
        <f t="shared" si="10"/>
        <v>0</v>
      </c>
      <c r="P25" s="34">
        <f t="shared" si="10"/>
        <v>0</v>
      </c>
      <c r="Q25" s="71"/>
      <c r="R25" s="128">
        <f t="shared" si="0"/>
        <v>13431953</v>
      </c>
      <c r="S25" s="7"/>
      <c r="T25" s="90"/>
      <c r="U25" s="8"/>
      <c r="V25" s="8"/>
      <c r="W25" s="8"/>
      <c r="X25" s="8"/>
      <c r="Y25" s="8"/>
      <c r="Z25" s="8"/>
      <c r="AA25" s="8"/>
      <c r="AB25" s="8"/>
      <c r="AC25" s="8"/>
      <c r="AD25" s="8"/>
      <c r="AE25" s="8"/>
      <c r="AF25" s="8"/>
      <c r="AG25" s="8"/>
      <c r="AH25" s="8"/>
      <c r="AI25" s="8"/>
      <c r="AJ25" s="8"/>
      <c r="AK25" s="8"/>
      <c r="AL25" s="8"/>
      <c r="AM25" s="8"/>
      <c r="AN25" s="1"/>
      <c r="AO25" s="1"/>
    </row>
    <row r="26" spans="1:41" ht="13.15" customHeight="1" thickBot="1" x14ac:dyDescent="0.25">
      <c r="A26" s="47"/>
      <c r="B26" s="44">
        <v>2020</v>
      </c>
      <c r="C26" s="43" t="s">
        <v>11</v>
      </c>
      <c r="D26" s="72">
        <f>+D159</f>
        <v>2205771</v>
      </c>
      <c r="E26" s="73">
        <f t="shared" ref="E26:P26" si="11">+E159</f>
        <v>5194068</v>
      </c>
      <c r="F26" s="73">
        <f t="shared" si="11"/>
        <v>4093270</v>
      </c>
      <c r="G26" s="73">
        <f t="shared" si="11"/>
        <v>3178718</v>
      </c>
      <c r="H26" s="73">
        <f t="shared" si="11"/>
        <v>0</v>
      </c>
      <c r="I26" s="73">
        <f t="shared" si="11"/>
        <v>5649</v>
      </c>
      <c r="J26" s="73">
        <f t="shared" si="11"/>
        <v>0</v>
      </c>
      <c r="K26" s="73">
        <f t="shared" si="11"/>
        <v>261874</v>
      </c>
      <c r="L26" s="73">
        <f t="shared" si="11"/>
        <v>166</v>
      </c>
      <c r="M26" s="73">
        <f t="shared" si="11"/>
        <v>0</v>
      </c>
      <c r="N26" s="73">
        <f t="shared" si="11"/>
        <v>0</v>
      </c>
      <c r="O26" s="200">
        <f t="shared" si="11"/>
        <v>0</v>
      </c>
      <c r="P26" s="200">
        <f t="shared" si="11"/>
        <v>0</v>
      </c>
      <c r="Q26" s="74"/>
      <c r="R26" s="129">
        <f t="shared" si="0"/>
        <v>14939516</v>
      </c>
      <c r="S26" s="7"/>
      <c r="T26" s="90"/>
      <c r="U26" s="8"/>
      <c r="V26" s="8"/>
      <c r="W26" s="8"/>
      <c r="X26" s="8"/>
      <c r="Y26" s="8"/>
      <c r="Z26" s="8"/>
      <c r="AA26" s="8"/>
      <c r="AB26" s="8"/>
      <c r="AC26" s="8"/>
      <c r="AD26" s="8"/>
      <c r="AE26" s="8"/>
      <c r="AF26" s="8"/>
      <c r="AG26" s="8"/>
      <c r="AH26" s="8"/>
      <c r="AI26" s="8"/>
      <c r="AJ26" s="8"/>
      <c r="AK26" s="8"/>
      <c r="AL26" s="8"/>
      <c r="AM26" s="8"/>
      <c r="AN26" s="1"/>
      <c r="AO26" s="1"/>
    </row>
    <row r="27" spans="1:41" ht="13.5" thickBot="1" x14ac:dyDescent="0.25">
      <c r="A27" s="1"/>
      <c r="B27" s="175" t="s">
        <v>13</v>
      </c>
      <c r="C27" s="183" t="s">
        <v>19</v>
      </c>
      <c r="D27" s="178" t="s">
        <v>37</v>
      </c>
      <c r="E27" s="178" t="s">
        <v>38</v>
      </c>
      <c r="F27" s="178" t="s">
        <v>39</v>
      </c>
      <c r="G27" s="178" t="s">
        <v>70</v>
      </c>
      <c r="H27" s="184" t="s">
        <v>40</v>
      </c>
      <c r="I27" s="178" t="s">
        <v>41</v>
      </c>
      <c r="J27" s="178" t="s">
        <v>42</v>
      </c>
      <c r="K27" s="178" t="s">
        <v>43</v>
      </c>
      <c r="L27" s="178" t="s">
        <v>45</v>
      </c>
      <c r="M27" s="178" t="s">
        <v>46</v>
      </c>
      <c r="N27" s="178" t="s">
        <v>47</v>
      </c>
      <c r="O27" s="178" t="s">
        <v>65</v>
      </c>
      <c r="P27" s="178" t="s">
        <v>69</v>
      </c>
      <c r="Q27" s="179" t="s">
        <v>74</v>
      </c>
      <c r="R27" s="179" t="s">
        <v>66</v>
      </c>
      <c r="S27" s="7"/>
      <c r="T27" s="5"/>
      <c r="U27" s="5"/>
      <c r="V27" s="5"/>
      <c r="W27" s="5"/>
      <c r="X27" s="5"/>
      <c r="Y27" s="5"/>
      <c r="Z27" s="5"/>
      <c r="AA27" s="5"/>
      <c r="AB27" s="5"/>
      <c r="AC27" s="5"/>
      <c r="AD27" s="5"/>
      <c r="AE27" s="5"/>
      <c r="AF27" s="5"/>
      <c r="AG27" s="5"/>
      <c r="AH27" s="5"/>
      <c r="AI27" s="5"/>
      <c r="AJ27" s="5"/>
      <c r="AK27" s="5"/>
      <c r="AL27" s="5"/>
      <c r="AM27" s="6"/>
      <c r="AN27" s="1"/>
      <c r="AO27" s="1"/>
    </row>
    <row r="28" spans="1:41" x14ac:dyDescent="0.2">
      <c r="A28" s="1"/>
      <c r="B28" s="52">
        <v>2010</v>
      </c>
      <c r="C28" s="41" t="s">
        <v>1</v>
      </c>
      <c r="D28" s="87">
        <v>491522</v>
      </c>
      <c r="E28" s="75">
        <v>2028572</v>
      </c>
      <c r="F28" s="75">
        <v>2039769</v>
      </c>
      <c r="G28" s="75">
        <v>13688</v>
      </c>
      <c r="H28" s="75"/>
      <c r="I28" s="75"/>
      <c r="J28" s="75"/>
      <c r="K28" s="75"/>
      <c r="L28" s="75"/>
      <c r="M28" s="66"/>
      <c r="N28" s="33"/>
      <c r="O28" s="33"/>
      <c r="P28" s="66"/>
      <c r="Q28" s="67"/>
      <c r="R28" s="128">
        <f>SUM(D28:Q28)</f>
        <v>4573551</v>
      </c>
      <c r="S28" s="7"/>
      <c r="T28" s="10"/>
      <c r="U28" s="10"/>
      <c r="V28" s="10"/>
      <c r="W28" s="10"/>
      <c r="X28" s="10"/>
      <c r="Y28" s="10"/>
      <c r="Z28" s="10"/>
      <c r="AA28" s="10"/>
      <c r="AB28" s="10"/>
      <c r="AC28" s="10"/>
      <c r="AD28" s="10"/>
      <c r="AE28" s="10"/>
      <c r="AF28" s="10"/>
      <c r="AG28" s="10"/>
      <c r="AH28" s="10"/>
      <c r="AI28" s="10"/>
      <c r="AJ28" s="10"/>
      <c r="AK28" s="10"/>
      <c r="AL28" s="10"/>
      <c r="AM28" s="10"/>
      <c r="AN28" s="1"/>
      <c r="AO28" s="1"/>
    </row>
    <row r="29" spans="1:41" x14ac:dyDescent="0.2">
      <c r="A29" s="1"/>
      <c r="B29" s="50"/>
      <c r="C29" s="43" t="s">
        <v>33</v>
      </c>
      <c r="D29" s="70">
        <v>504668</v>
      </c>
      <c r="E29" s="34">
        <v>2055887</v>
      </c>
      <c r="F29" s="34">
        <v>2048602</v>
      </c>
      <c r="G29" s="34">
        <v>13371</v>
      </c>
      <c r="H29" s="34"/>
      <c r="I29" s="34"/>
      <c r="J29" s="34"/>
      <c r="K29" s="34"/>
      <c r="L29" s="34"/>
      <c r="M29" s="33"/>
      <c r="N29" s="33"/>
      <c r="O29" s="33"/>
      <c r="P29" s="33"/>
      <c r="Q29" s="63"/>
      <c r="R29" s="128">
        <f t="shared" ref="R29:R92" si="12">SUM(D29:Q29)</f>
        <v>4622528</v>
      </c>
      <c r="S29" s="7"/>
      <c r="T29" s="10"/>
      <c r="U29" s="10"/>
      <c r="V29" s="10"/>
      <c r="W29" s="10"/>
      <c r="X29" s="10"/>
      <c r="Y29" s="10"/>
      <c r="Z29" s="10"/>
      <c r="AA29" s="10"/>
      <c r="AB29" s="10"/>
      <c r="AC29" s="10"/>
      <c r="AD29" s="10"/>
      <c r="AE29" s="10"/>
      <c r="AF29" s="10"/>
      <c r="AG29" s="10"/>
      <c r="AH29" s="10"/>
      <c r="AI29" s="10"/>
      <c r="AJ29" s="10"/>
      <c r="AK29" s="10"/>
      <c r="AL29" s="10"/>
      <c r="AM29" s="10"/>
      <c r="AN29" s="1"/>
      <c r="AO29" s="1"/>
    </row>
    <row r="30" spans="1:41" x14ac:dyDescent="0.2">
      <c r="A30" s="1"/>
      <c r="B30" s="50"/>
      <c r="C30" s="43" t="s">
        <v>2</v>
      </c>
      <c r="D30" s="70">
        <v>562350</v>
      </c>
      <c r="E30" s="34">
        <v>2090729</v>
      </c>
      <c r="F30" s="34">
        <v>2151003</v>
      </c>
      <c r="G30" s="34">
        <v>15865</v>
      </c>
      <c r="H30" s="34">
        <v>42</v>
      </c>
      <c r="I30" s="34"/>
      <c r="J30" s="34"/>
      <c r="K30" s="34"/>
      <c r="L30" s="34"/>
      <c r="M30" s="99"/>
      <c r="N30" s="99"/>
      <c r="O30" s="99"/>
      <c r="P30" s="99"/>
      <c r="Q30" s="68"/>
      <c r="R30" s="128">
        <f t="shared" si="12"/>
        <v>4819989</v>
      </c>
      <c r="S30" s="7"/>
      <c r="T30" s="10"/>
      <c r="U30" s="10"/>
      <c r="V30" s="10"/>
      <c r="W30" s="10"/>
      <c r="X30" s="10"/>
      <c r="Y30" s="10"/>
      <c r="Z30" s="10"/>
      <c r="AA30" s="10"/>
      <c r="AB30" s="10"/>
      <c r="AC30" s="10"/>
      <c r="AD30" s="10"/>
      <c r="AE30" s="10"/>
      <c r="AF30" s="10"/>
      <c r="AG30" s="10"/>
      <c r="AH30" s="10"/>
      <c r="AI30" s="10"/>
      <c r="AJ30" s="10"/>
      <c r="AK30" s="10"/>
      <c r="AL30" s="10"/>
      <c r="AM30" s="10"/>
      <c r="AN30" s="1"/>
      <c r="AO30" s="1"/>
    </row>
    <row r="31" spans="1:41" x14ac:dyDescent="0.2">
      <c r="A31" s="1"/>
      <c r="B31" s="50"/>
      <c r="C31" s="43" t="s">
        <v>3</v>
      </c>
      <c r="D31" s="70">
        <v>582280</v>
      </c>
      <c r="E31" s="34">
        <v>2128872</v>
      </c>
      <c r="F31" s="34">
        <v>2209400</v>
      </c>
      <c r="G31" s="34">
        <v>16043</v>
      </c>
      <c r="H31" s="34">
        <v>143</v>
      </c>
      <c r="I31" s="34"/>
      <c r="J31" s="34"/>
      <c r="K31" s="34"/>
      <c r="L31" s="34"/>
      <c r="M31" s="99"/>
      <c r="N31" s="99"/>
      <c r="O31" s="99"/>
      <c r="P31" s="99"/>
      <c r="Q31" s="68"/>
      <c r="R31" s="128">
        <f t="shared" si="12"/>
        <v>4936738</v>
      </c>
      <c r="S31" s="7"/>
      <c r="T31" s="10"/>
      <c r="U31" s="10"/>
      <c r="V31" s="10"/>
      <c r="W31" s="10"/>
      <c r="X31" s="10"/>
      <c r="Y31" s="10"/>
      <c r="Z31" s="10"/>
      <c r="AA31" s="10"/>
      <c r="AB31" s="10"/>
      <c r="AC31" s="10"/>
      <c r="AD31" s="10"/>
      <c r="AE31" s="10"/>
      <c r="AF31" s="10"/>
      <c r="AG31" s="10"/>
      <c r="AH31" s="10"/>
      <c r="AI31" s="10"/>
      <c r="AJ31" s="10"/>
      <c r="AK31" s="10"/>
      <c r="AL31" s="10"/>
      <c r="AM31" s="10"/>
      <c r="AN31" s="1"/>
      <c r="AO31" s="1"/>
    </row>
    <row r="32" spans="1:41" x14ac:dyDescent="0.2">
      <c r="A32" s="1"/>
      <c r="B32" s="50"/>
      <c r="C32" s="43" t="s">
        <v>4</v>
      </c>
      <c r="D32" s="70">
        <v>585997</v>
      </c>
      <c r="E32" s="34">
        <v>2167300</v>
      </c>
      <c r="F32" s="34">
        <v>2249878</v>
      </c>
      <c r="G32" s="34">
        <v>16332</v>
      </c>
      <c r="H32" s="34">
        <v>161</v>
      </c>
      <c r="I32" s="34"/>
      <c r="J32" s="34"/>
      <c r="K32" s="34"/>
      <c r="L32" s="34"/>
      <c r="M32" s="99"/>
      <c r="N32" s="99"/>
      <c r="O32" s="99"/>
      <c r="P32" s="99"/>
      <c r="Q32" s="68"/>
      <c r="R32" s="128">
        <f t="shared" si="12"/>
        <v>5019668</v>
      </c>
      <c r="S32" s="7"/>
      <c r="T32" s="10"/>
      <c r="U32" s="10"/>
      <c r="V32" s="10"/>
      <c r="W32" s="10"/>
      <c r="X32" s="10"/>
      <c r="Y32" s="10"/>
      <c r="Z32" s="10"/>
      <c r="AA32" s="10"/>
      <c r="AB32" s="10"/>
      <c r="AC32" s="10"/>
      <c r="AD32" s="10"/>
      <c r="AE32" s="10"/>
      <c r="AF32" s="10"/>
      <c r="AG32" s="10"/>
      <c r="AH32" s="10"/>
      <c r="AI32" s="10"/>
      <c r="AJ32" s="10"/>
      <c r="AK32" s="10"/>
      <c r="AL32" s="10"/>
      <c r="AM32" s="10"/>
      <c r="AN32" s="1"/>
      <c r="AO32" s="1"/>
    </row>
    <row r="33" spans="1:41" x14ac:dyDescent="0.2">
      <c r="A33" s="1"/>
      <c r="B33" s="50"/>
      <c r="C33" s="43" t="s">
        <v>5</v>
      </c>
      <c r="D33" s="70">
        <v>596876</v>
      </c>
      <c r="E33" s="34">
        <v>2207474</v>
      </c>
      <c r="F33" s="34">
        <v>2284089</v>
      </c>
      <c r="G33" s="34">
        <v>17294</v>
      </c>
      <c r="H33" s="34">
        <v>162</v>
      </c>
      <c r="I33" s="34"/>
      <c r="J33" s="34"/>
      <c r="K33" s="34"/>
      <c r="L33" s="34"/>
      <c r="M33" s="99"/>
      <c r="N33" s="99"/>
      <c r="O33" s="99"/>
      <c r="P33" s="99"/>
      <c r="Q33" s="68"/>
      <c r="R33" s="128">
        <f t="shared" si="12"/>
        <v>5105895</v>
      </c>
      <c r="S33" s="7"/>
      <c r="T33" s="10"/>
      <c r="U33" s="10"/>
      <c r="V33" s="10"/>
      <c r="W33" s="10"/>
      <c r="X33" s="10"/>
      <c r="Y33" s="10"/>
      <c r="Z33" s="10"/>
      <c r="AA33" s="10"/>
      <c r="AB33" s="10"/>
      <c r="AC33" s="10"/>
      <c r="AD33" s="10"/>
      <c r="AE33" s="10"/>
      <c r="AF33" s="10"/>
      <c r="AG33" s="10"/>
      <c r="AH33" s="10"/>
      <c r="AI33" s="10"/>
      <c r="AJ33" s="10"/>
      <c r="AK33" s="10"/>
      <c r="AL33" s="10"/>
      <c r="AM33" s="10"/>
      <c r="AN33" s="1"/>
      <c r="AO33" s="1"/>
    </row>
    <row r="34" spans="1:41" x14ac:dyDescent="0.2">
      <c r="A34" s="1"/>
      <c r="B34" s="50"/>
      <c r="C34" s="43" t="s">
        <v>6</v>
      </c>
      <c r="D34" s="70">
        <v>602050</v>
      </c>
      <c r="E34" s="34">
        <v>2238442</v>
      </c>
      <c r="F34" s="34">
        <v>2356971</v>
      </c>
      <c r="G34" s="34">
        <v>19625</v>
      </c>
      <c r="H34" s="34">
        <v>186</v>
      </c>
      <c r="I34" s="34"/>
      <c r="J34" s="34"/>
      <c r="K34" s="34"/>
      <c r="L34" s="34"/>
      <c r="M34" s="99"/>
      <c r="N34" s="99"/>
      <c r="O34" s="99"/>
      <c r="P34" s="99"/>
      <c r="Q34" s="68"/>
      <c r="R34" s="128">
        <f t="shared" si="12"/>
        <v>5217274</v>
      </c>
      <c r="S34" s="7"/>
      <c r="T34" s="10"/>
      <c r="U34" s="10"/>
      <c r="V34" s="10"/>
      <c r="W34" s="10"/>
      <c r="X34" s="10"/>
      <c r="Y34" s="10"/>
      <c r="Z34" s="10"/>
      <c r="AA34" s="10"/>
      <c r="AB34" s="10"/>
      <c r="AC34" s="10"/>
      <c r="AD34" s="10"/>
      <c r="AE34" s="10"/>
      <c r="AF34" s="10"/>
      <c r="AG34" s="10"/>
      <c r="AH34" s="10"/>
      <c r="AI34" s="10"/>
      <c r="AJ34" s="10"/>
      <c r="AK34" s="10"/>
      <c r="AL34" s="10"/>
      <c r="AM34" s="10"/>
      <c r="AN34" s="1"/>
      <c r="AO34" s="1"/>
    </row>
    <row r="35" spans="1:41" x14ac:dyDescent="0.2">
      <c r="A35" s="1"/>
      <c r="B35" s="50"/>
      <c r="C35" s="43" t="s">
        <v>7</v>
      </c>
      <c r="D35" s="70">
        <v>638977</v>
      </c>
      <c r="E35" s="34">
        <v>2275438</v>
      </c>
      <c r="F35" s="34">
        <v>2366323</v>
      </c>
      <c r="G35" s="34">
        <v>21919</v>
      </c>
      <c r="H35" s="34">
        <v>724</v>
      </c>
      <c r="I35" s="34"/>
      <c r="J35" s="34"/>
      <c r="K35" s="34"/>
      <c r="L35" s="34"/>
      <c r="M35" s="99"/>
      <c r="N35" s="99"/>
      <c r="O35" s="99"/>
      <c r="P35" s="99"/>
      <c r="Q35" s="68"/>
      <c r="R35" s="128">
        <f t="shared" si="12"/>
        <v>5303381</v>
      </c>
      <c r="S35" s="7"/>
      <c r="T35" s="10"/>
      <c r="U35" s="10"/>
      <c r="V35" s="10"/>
      <c r="W35" s="10"/>
      <c r="X35" s="10"/>
      <c r="Y35" s="10"/>
      <c r="Z35" s="10"/>
      <c r="AA35" s="10"/>
      <c r="AB35" s="10"/>
      <c r="AC35" s="10"/>
      <c r="AD35" s="10"/>
      <c r="AE35" s="10"/>
      <c r="AF35" s="10"/>
      <c r="AG35" s="10"/>
      <c r="AH35" s="10"/>
      <c r="AI35" s="10"/>
      <c r="AJ35" s="10"/>
      <c r="AK35" s="10"/>
      <c r="AL35" s="10"/>
      <c r="AM35" s="10"/>
      <c r="AN35" s="1"/>
      <c r="AO35" s="1"/>
    </row>
    <row r="36" spans="1:41" x14ac:dyDescent="0.2">
      <c r="A36" s="1"/>
      <c r="B36" s="50"/>
      <c r="C36" s="43" t="s">
        <v>8</v>
      </c>
      <c r="D36" s="70">
        <v>653888</v>
      </c>
      <c r="E36" s="34">
        <v>2302382</v>
      </c>
      <c r="F36" s="34">
        <v>2400368</v>
      </c>
      <c r="G36" s="34">
        <v>22971</v>
      </c>
      <c r="H36" s="34">
        <v>817</v>
      </c>
      <c r="I36" s="34"/>
      <c r="J36" s="34"/>
      <c r="K36" s="34"/>
      <c r="L36" s="34"/>
      <c r="M36" s="99"/>
      <c r="N36" s="99"/>
      <c r="O36" s="99"/>
      <c r="P36" s="99"/>
      <c r="Q36" s="68"/>
      <c r="R36" s="128">
        <f t="shared" si="12"/>
        <v>5380426</v>
      </c>
      <c r="S36" s="7"/>
      <c r="T36" s="10"/>
      <c r="U36" s="10"/>
      <c r="V36" s="10"/>
      <c r="W36" s="10"/>
      <c r="X36" s="10"/>
      <c r="Y36" s="10"/>
      <c r="Z36" s="10"/>
      <c r="AA36" s="10"/>
      <c r="AB36" s="10"/>
      <c r="AC36" s="10"/>
      <c r="AD36" s="10"/>
      <c r="AE36" s="10"/>
      <c r="AF36" s="10"/>
      <c r="AG36" s="10"/>
      <c r="AH36" s="10"/>
      <c r="AI36" s="10"/>
      <c r="AJ36" s="10"/>
      <c r="AK36" s="10"/>
      <c r="AL36" s="10"/>
      <c r="AM36" s="10"/>
      <c r="AN36" s="1"/>
      <c r="AO36" s="1"/>
    </row>
    <row r="37" spans="1:41" x14ac:dyDescent="0.2">
      <c r="A37" s="1"/>
      <c r="B37" s="50"/>
      <c r="C37" s="43" t="s">
        <v>9</v>
      </c>
      <c r="D37" s="70">
        <v>745649</v>
      </c>
      <c r="E37" s="34">
        <v>2340192</v>
      </c>
      <c r="F37" s="34">
        <v>2451675</v>
      </c>
      <c r="G37" s="34">
        <v>25000</v>
      </c>
      <c r="H37" s="34">
        <v>799</v>
      </c>
      <c r="I37" s="34"/>
      <c r="J37" s="34"/>
      <c r="K37" s="34"/>
      <c r="L37" s="34"/>
      <c r="M37" s="99"/>
      <c r="N37" s="99"/>
      <c r="O37" s="99"/>
      <c r="P37" s="99"/>
      <c r="Q37" s="68"/>
      <c r="R37" s="128">
        <f t="shared" si="12"/>
        <v>5563315</v>
      </c>
      <c r="S37" s="7"/>
      <c r="T37" s="10"/>
      <c r="U37" s="10"/>
      <c r="V37" s="10"/>
      <c r="W37" s="10"/>
      <c r="X37" s="10"/>
      <c r="Y37" s="10"/>
      <c r="Z37" s="10"/>
      <c r="AA37" s="10"/>
      <c r="AB37" s="10"/>
      <c r="AC37" s="10"/>
      <c r="AD37" s="10"/>
      <c r="AE37" s="10"/>
      <c r="AF37" s="10"/>
      <c r="AG37" s="10"/>
      <c r="AH37" s="10"/>
      <c r="AI37" s="10"/>
      <c r="AJ37" s="10"/>
      <c r="AK37" s="10"/>
      <c r="AL37" s="10"/>
      <c r="AM37" s="10"/>
      <c r="AN37" s="1"/>
      <c r="AO37" s="1"/>
    </row>
    <row r="38" spans="1:41" x14ac:dyDescent="0.2">
      <c r="A38" s="1"/>
      <c r="B38" s="50"/>
      <c r="C38" s="43" t="s">
        <v>10</v>
      </c>
      <c r="D38" s="70">
        <v>751851</v>
      </c>
      <c r="E38" s="34">
        <v>2375460</v>
      </c>
      <c r="F38" s="34">
        <v>2461691</v>
      </c>
      <c r="G38" s="34">
        <v>27091</v>
      </c>
      <c r="H38" s="34">
        <v>647</v>
      </c>
      <c r="I38" s="34"/>
      <c r="J38" s="34"/>
      <c r="K38" s="34"/>
      <c r="L38" s="34"/>
      <c r="M38" s="99"/>
      <c r="N38" s="99"/>
      <c r="O38" s="99"/>
      <c r="P38" s="99"/>
      <c r="Q38" s="68"/>
      <c r="R38" s="128">
        <f t="shared" si="12"/>
        <v>5616740</v>
      </c>
      <c r="S38" s="7"/>
      <c r="T38" s="10"/>
      <c r="U38" s="10"/>
      <c r="V38" s="10"/>
      <c r="W38" s="10"/>
      <c r="X38" s="10"/>
      <c r="Y38" s="10"/>
      <c r="Z38" s="10"/>
      <c r="AA38" s="10"/>
      <c r="AB38" s="10"/>
      <c r="AC38" s="10"/>
      <c r="AD38" s="10"/>
      <c r="AE38" s="10"/>
      <c r="AF38" s="10"/>
      <c r="AG38" s="10"/>
      <c r="AH38" s="10"/>
      <c r="AI38" s="10"/>
      <c r="AJ38" s="10"/>
      <c r="AK38" s="10"/>
      <c r="AL38" s="10"/>
      <c r="AM38" s="10"/>
      <c r="AN38" s="1"/>
      <c r="AO38" s="1"/>
    </row>
    <row r="39" spans="1:41" ht="13.5" thickBot="1" x14ac:dyDescent="0.25">
      <c r="A39" s="1"/>
      <c r="B39" s="51"/>
      <c r="C39" s="45" t="s">
        <v>11</v>
      </c>
      <c r="D39" s="72">
        <v>798796</v>
      </c>
      <c r="E39" s="73">
        <v>2422406</v>
      </c>
      <c r="F39" s="73">
        <v>2537019</v>
      </c>
      <c r="G39" s="73">
        <v>27557</v>
      </c>
      <c r="H39" s="73">
        <v>627</v>
      </c>
      <c r="I39" s="73"/>
      <c r="J39" s="73"/>
      <c r="K39" s="73"/>
      <c r="L39" s="73"/>
      <c r="M39" s="101"/>
      <c r="N39" s="101"/>
      <c r="O39" s="101"/>
      <c r="P39" s="101"/>
      <c r="Q39" s="69"/>
      <c r="R39" s="129">
        <f t="shared" si="12"/>
        <v>5786405</v>
      </c>
      <c r="S39" s="7"/>
      <c r="T39" s="10"/>
      <c r="U39" s="10"/>
      <c r="V39" s="10"/>
      <c r="W39" s="10"/>
      <c r="X39" s="10"/>
      <c r="Y39" s="10"/>
      <c r="Z39" s="10"/>
      <c r="AA39" s="10"/>
      <c r="AB39" s="10"/>
      <c r="AC39" s="10"/>
      <c r="AD39" s="10"/>
      <c r="AE39" s="10"/>
      <c r="AF39" s="10"/>
      <c r="AG39" s="10"/>
      <c r="AH39" s="10"/>
      <c r="AI39" s="10"/>
      <c r="AJ39" s="10"/>
      <c r="AK39" s="10"/>
      <c r="AL39" s="10"/>
      <c r="AM39" s="10"/>
      <c r="AN39" s="1"/>
      <c r="AO39" s="1"/>
    </row>
    <row r="40" spans="1:41" x14ac:dyDescent="0.2">
      <c r="A40" s="1"/>
      <c r="B40" s="52">
        <v>2011</v>
      </c>
      <c r="C40" s="43" t="s">
        <v>1</v>
      </c>
      <c r="D40" s="87">
        <v>825568</v>
      </c>
      <c r="E40" s="75">
        <v>2439295</v>
      </c>
      <c r="F40" s="75">
        <v>2543104</v>
      </c>
      <c r="G40" s="75">
        <v>28694</v>
      </c>
      <c r="H40" s="75">
        <v>461</v>
      </c>
      <c r="I40" s="75"/>
      <c r="J40" s="75"/>
      <c r="K40" s="75"/>
      <c r="L40" s="75"/>
      <c r="M40" s="102"/>
      <c r="N40" s="99"/>
      <c r="O40" s="99"/>
      <c r="P40" s="99"/>
      <c r="Q40" s="68"/>
      <c r="R40" s="128">
        <f t="shared" si="12"/>
        <v>5837122</v>
      </c>
      <c r="S40" s="7"/>
      <c r="T40" s="10"/>
      <c r="U40" s="10"/>
      <c r="V40" s="10"/>
      <c r="W40" s="10"/>
      <c r="X40" s="10"/>
      <c r="Y40" s="10"/>
      <c r="Z40" s="10"/>
      <c r="AA40" s="10"/>
      <c r="AB40" s="10"/>
      <c r="AC40" s="10"/>
      <c r="AD40" s="10"/>
      <c r="AE40" s="10"/>
      <c r="AF40" s="10"/>
      <c r="AG40" s="10"/>
      <c r="AH40" s="10"/>
      <c r="AI40" s="10"/>
      <c r="AJ40" s="10"/>
      <c r="AK40" s="10"/>
      <c r="AL40" s="10"/>
      <c r="AM40" s="10"/>
      <c r="AN40" s="1"/>
      <c r="AO40" s="1"/>
    </row>
    <row r="41" spans="1:41" x14ac:dyDescent="0.2">
      <c r="A41" s="1"/>
      <c r="B41" s="50"/>
      <c r="C41" s="43" t="s">
        <v>33</v>
      </c>
      <c r="D41" s="70">
        <v>850410</v>
      </c>
      <c r="E41" s="34">
        <v>2447714</v>
      </c>
      <c r="F41" s="34">
        <v>2559035</v>
      </c>
      <c r="G41" s="34">
        <v>29240</v>
      </c>
      <c r="H41" s="34">
        <v>529</v>
      </c>
      <c r="I41" s="34"/>
      <c r="J41" s="34"/>
      <c r="K41" s="34"/>
      <c r="L41" s="34"/>
      <c r="M41" s="99"/>
      <c r="N41" s="99"/>
      <c r="O41" s="99"/>
      <c r="P41" s="99"/>
      <c r="Q41" s="68"/>
      <c r="R41" s="128">
        <f t="shared" si="12"/>
        <v>5886928</v>
      </c>
      <c r="S41" s="7"/>
      <c r="T41" s="10"/>
      <c r="U41" s="10"/>
      <c r="V41" s="10"/>
      <c r="W41" s="10"/>
      <c r="X41" s="10"/>
      <c r="Y41" s="10"/>
      <c r="Z41" s="10"/>
      <c r="AA41" s="10"/>
      <c r="AB41" s="10"/>
      <c r="AC41" s="10"/>
      <c r="AD41" s="10"/>
      <c r="AE41" s="10"/>
      <c r="AF41" s="10"/>
      <c r="AG41" s="10"/>
      <c r="AH41" s="10"/>
      <c r="AI41" s="10"/>
      <c r="AJ41" s="10"/>
      <c r="AK41" s="10"/>
      <c r="AL41" s="10"/>
      <c r="AM41" s="10"/>
      <c r="AN41" s="1"/>
      <c r="AO41" s="1"/>
    </row>
    <row r="42" spans="1:41" x14ac:dyDescent="0.2">
      <c r="A42" s="1"/>
      <c r="B42" s="50"/>
      <c r="C42" s="43" t="s">
        <v>2</v>
      </c>
      <c r="D42" s="70">
        <v>872761</v>
      </c>
      <c r="E42" s="34">
        <v>2473319</v>
      </c>
      <c r="F42" s="34">
        <v>2578297</v>
      </c>
      <c r="G42" s="34">
        <v>32914</v>
      </c>
      <c r="H42" s="34">
        <v>699</v>
      </c>
      <c r="I42" s="34"/>
      <c r="J42" s="34"/>
      <c r="K42" s="34"/>
      <c r="L42" s="34"/>
      <c r="M42" s="99"/>
      <c r="N42" s="99"/>
      <c r="O42" s="99"/>
      <c r="P42" s="99"/>
      <c r="Q42" s="68"/>
      <c r="R42" s="128">
        <f t="shared" si="12"/>
        <v>5957990</v>
      </c>
      <c r="S42" s="7"/>
      <c r="T42" s="10"/>
      <c r="U42" s="10"/>
      <c r="V42" s="10"/>
      <c r="W42" s="10"/>
      <c r="X42" s="10"/>
      <c r="Y42" s="10"/>
      <c r="Z42" s="10"/>
      <c r="AA42" s="10"/>
      <c r="AB42" s="10"/>
      <c r="AC42" s="10"/>
      <c r="AD42" s="10"/>
      <c r="AE42" s="10"/>
      <c r="AF42" s="10"/>
      <c r="AG42" s="10"/>
      <c r="AH42" s="10"/>
      <c r="AI42" s="10"/>
      <c r="AJ42" s="10"/>
      <c r="AK42" s="10"/>
      <c r="AL42" s="10"/>
      <c r="AM42" s="10"/>
      <c r="AN42" s="1"/>
      <c r="AO42" s="1"/>
    </row>
    <row r="43" spans="1:41" x14ac:dyDescent="0.2">
      <c r="A43" s="1"/>
      <c r="B43" s="88"/>
      <c r="C43" s="43" t="s">
        <v>3</v>
      </c>
      <c r="D43" s="70">
        <v>892155</v>
      </c>
      <c r="E43" s="34">
        <v>2511006</v>
      </c>
      <c r="F43" s="34">
        <v>2606791</v>
      </c>
      <c r="G43" s="34">
        <v>32413</v>
      </c>
      <c r="H43" s="34">
        <v>703</v>
      </c>
      <c r="I43" s="34"/>
      <c r="J43" s="34"/>
      <c r="K43" s="34"/>
      <c r="L43" s="34"/>
      <c r="M43" s="99"/>
      <c r="N43" s="99"/>
      <c r="O43" s="99"/>
      <c r="P43" s="99"/>
      <c r="Q43" s="68"/>
      <c r="R43" s="128">
        <f t="shared" si="12"/>
        <v>6043068</v>
      </c>
      <c r="S43" s="7"/>
      <c r="T43" s="10"/>
      <c r="U43" s="10"/>
      <c r="V43" s="10"/>
      <c r="W43" s="10"/>
      <c r="X43" s="10"/>
      <c r="Y43" s="10"/>
      <c r="Z43" s="10"/>
      <c r="AA43" s="10"/>
      <c r="AB43" s="10"/>
      <c r="AC43" s="10"/>
      <c r="AD43" s="10"/>
      <c r="AE43" s="10"/>
      <c r="AF43" s="10"/>
      <c r="AG43" s="10"/>
      <c r="AH43" s="10"/>
      <c r="AI43" s="10"/>
      <c r="AJ43" s="10"/>
      <c r="AK43" s="10"/>
      <c r="AL43" s="10"/>
      <c r="AM43" s="10"/>
      <c r="AN43" s="1"/>
      <c r="AO43" s="1"/>
    </row>
    <row r="44" spans="1:41" x14ac:dyDescent="0.2">
      <c r="A44" s="1"/>
      <c r="B44" s="50"/>
      <c r="C44" s="43" t="s">
        <v>4</v>
      </c>
      <c r="D44" s="70">
        <v>909025</v>
      </c>
      <c r="E44" s="34">
        <v>2547891</v>
      </c>
      <c r="F44" s="34">
        <v>2617379</v>
      </c>
      <c r="G44" s="34">
        <v>33401</v>
      </c>
      <c r="H44" s="34">
        <v>692</v>
      </c>
      <c r="I44" s="34"/>
      <c r="J44" s="34"/>
      <c r="K44" s="34"/>
      <c r="L44" s="34"/>
      <c r="M44" s="99"/>
      <c r="N44" s="99"/>
      <c r="O44" s="99"/>
      <c r="P44" s="99"/>
      <c r="Q44" s="68"/>
      <c r="R44" s="128">
        <f t="shared" si="12"/>
        <v>6108388</v>
      </c>
      <c r="S44" s="7"/>
      <c r="T44" s="10"/>
      <c r="U44" s="10"/>
      <c r="V44" s="10"/>
      <c r="W44" s="10"/>
      <c r="X44" s="10"/>
      <c r="Y44" s="10"/>
      <c r="Z44" s="10"/>
      <c r="AA44" s="10"/>
      <c r="AB44" s="10"/>
      <c r="AC44" s="10"/>
      <c r="AD44" s="10"/>
      <c r="AE44" s="10"/>
      <c r="AF44" s="10"/>
      <c r="AG44" s="10"/>
      <c r="AH44" s="10"/>
      <c r="AI44" s="10"/>
      <c r="AJ44" s="10"/>
      <c r="AK44" s="10"/>
      <c r="AL44" s="10"/>
      <c r="AM44" s="10"/>
      <c r="AN44" s="1"/>
      <c r="AO44" s="1"/>
    </row>
    <row r="45" spans="1:41" x14ac:dyDescent="0.2">
      <c r="A45" s="1"/>
      <c r="B45" s="50"/>
      <c r="C45" s="43" t="s">
        <v>5</v>
      </c>
      <c r="D45" s="70">
        <v>911386</v>
      </c>
      <c r="E45" s="34">
        <v>2590127</v>
      </c>
      <c r="F45" s="34">
        <v>2646595</v>
      </c>
      <c r="G45" s="34">
        <v>33297</v>
      </c>
      <c r="H45" s="34">
        <v>684</v>
      </c>
      <c r="I45" s="34"/>
      <c r="J45" s="34"/>
      <c r="K45" s="34"/>
      <c r="L45" s="34"/>
      <c r="M45" s="99"/>
      <c r="N45" s="99"/>
      <c r="O45" s="99"/>
      <c r="P45" s="99"/>
      <c r="Q45" s="68"/>
      <c r="R45" s="128">
        <f t="shared" si="12"/>
        <v>6182089</v>
      </c>
      <c r="S45" s="7"/>
      <c r="T45" s="10"/>
      <c r="U45" s="10"/>
      <c r="V45" s="10"/>
      <c r="W45" s="10"/>
      <c r="X45" s="10"/>
      <c r="Y45" s="10"/>
      <c r="Z45" s="10"/>
      <c r="AA45" s="10"/>
      <c r="AB45" s="10"/>
      <c r="AC45" s="10"/>
      <c r="AD45" s="10"/>
      <c r="AE45" s="10"/>
      <c r="AF45" s="10"/>
      <c r="AG45" s="10"/>
      <c r="AH45" s="10"/>
      <c r="AI45" s="10"/>
      <c r="AJ45" s="10"/>
      <c r="AK45" s="10"/>
      <c r="AL45" s="10"/>
      <c r="AM45" s="10"/>
      <c r="AN45" s="1"/>
      <c r="AO45" s="1"/>
    </row>
    <row r="46" spans="1:41" x14ac:dyDescent="0.2">
      <c r="A46" s="1"/>
      <c r="B46" s="88"/>
      <c r="C46" s="43" t="s">
        <v>6</v>
      </c>
      <c r="D46" s="70">
        <v>929773</v>
      </c>
      <c r="E46" s="34">
        <v>2634171</v>
      </c>
      <c r="F46" s="34">
        <v>2664017</v>
      </c>
      <c r="G46" s="34">
        <v>32869</v>
      </c>
      <c r="H46" s="34">
        <v>652</v>
      </c>
      <c r="I46" s="34"/>
      <c r="J46" s="34"/>
      <c r="K46" s="34"/>
      <c r="L46" s="34"/>
      <c r="M46" s="99"/>
      <c r="N46" s="99"/>
      <c r="O46" s="99"/>
      <c r="P46" s="99"/>
      <c r="Q46" s="68"/>
      <c r="R46" s="128">
        <f t="shared" si="12"/>
        <v>6261482</v>
      </c>
      <c r="S46" s="7"/>
      <c r="T46" s="10"/>
      <c r="U46" s="10"/>
      <c r="V46" s="10"/>
      <c r="W46" s="10"/>
      <c r="X46" s="10"/>
      <c r="Y46" s="10"/>
      <c r="Z46" s="10"/>
      <c r="AA46" s="10"/>
      <c r="AB46" s="10"/>
      <c r="AC46" s="10"/>
      <c r="AD46" s="10"/>
      <c r="AE46" s="10"/>
      <c r="AF46" s="10"/>
      <c r="AG46" s="10"/>
      <c r="AH46" s="10"/>
      <c r="AI46" s="10"/>
      <c r="AJ46" s="10"/>
      <c r="AK46" s="10"/>
      <c r="AL46" s="10"/>
      <c r="AM46" s="10"/>
      <c r="AN46" s="1"/>
      <c r="AO46" s="1"/>
    </row>
    <row r="47" spans="1:41" x14ac:dyDescent="0.2">
      <c r="A47" s="1"/>
      <c r="B47" s="50"/>
      <c r="C47" s="43" t="s">
        <v>7</v>
      </c>
      <c r="D47" s="70">
        <v>932917</v>
      </c>
      <c r="E47" s="34">
        <v>2667814</v>
      </c>
      <c r="F47" s="34">
        <v>2636685</v>
      </c>
      <c r="G47" s="34">
        <v>34697</v>
      </c>
      <c r="H47" s="34">
        <v>733</v>
      </c>
      <c r="I47" s="34">
        <v>92</v>
      </c>
      <c r="J47" s="34"/>
      <c r="K47" s="34"/>
      <c r="L47" s="34"/>
      <c r="M47" s="99"/>
      <c r="N47" s="99"/>
      <c r="O47" s="99"/>
      <c r="P47" s="99"/>
      <c r="Q47" s="68"/>
      <c r="R47" s="128">
        <f t="shared" si="12"/>
        <v>6272938</v>
      </c>
      <c r="S47" s="7"/>
      <c r="T47" s="10"/>
      <c r="U47" s="10"/>
      <c r="V47" s="10"/>
      <c r="W47" s="10"/>
      <c r="X47" s="10"/>
      <c r="Y47" s="10"/>
      <c r="Z47" s="10"/>
      <c r="AA47" s="10"/>
      <c r="AB47" s="10"/>
      <c r="AC47" s="10"/>
      <c r="AD47" s="10"/>
      <c r="AE47" s="10"/>
      <c r="AF47" s="10"/>
      <c r="AG47" s="10"/>
      <c r="AH47" s="10"/>
      <c r="AI47" s="10"/>
      <c r="AJ47" s="10"/>
      <c r="AK47" s="10"/>
      <c r="AL47" s="10"/>
      <c r="AM47" s="10"/>
      <c r="AN47" s="1"/>
      <c r="AO47" s="1"/>
    </row>
    <row r="48" spans="1:41" x14ac:dyDescent="0.2">
      <c r="A48" s="1"/>
      <c r="B48" s="50"/>
      <c r="C48" s="43" t="s">
        <v>8</v>
      </c>
      <c r="D48" s="70">
        <v>956152</v>
      </c>
      <c r="E48" s="34">
        <v>2688607</v>
      </c>
      <c r="F48" s="34">
        <v>2628312</v>
      </c>
      <c r="G48" s="34">
        <v>34187</v>
      </c>
      <c r="H48" s="34">
        <v>478</v>
      </c>
      <c r="I48" s="34"/>
      <c r="J48" s="34"/>
      <c r="K48" s="34"/>
      <c r="L48" s="34"/>
      <c r="M48" s="99"/>
      <c r="N48" s="99"/>
      <c r="O48" s="99"/>
      <c r="P48" s="99"/>
      <c r="Q48" s="68"/>
      <c r="R48" s="128">
        <f t="shared" si="12"/>
        <v>6307736</v>
      </c>
      <c r="S48" s="7"/>
      <c r="T48" s="10"/>
      <c r="U48" s="10"/>
      <c r="V48" s="10"/>
      <c r="W48" s="10"/>
      <c r="X48" s="10"/>
      <c r="Y48" s="10"/>
      <c r="Z48" s="10"/>
      <c r="AA48" s="10"/>
      <c r="AB48" s="10"/>
      <c r="AC48" s="10"/>
      <c r="AD48" s="10"/>
      <c r="AE48" s="10"/>
      <c r="AF48" s="10"/>
      <c r="AG48" s="10"/>
      <c r="AH48" s="10"/>
      <c r="AI48" s="10"/>
      <c r="AJ48" s="10"/>
      <c r="AK48" s="10"/>
      <c r="AL48" s="10"/>
      <c r="AM48" s="10"/>
      <c r="AN48" s="1"/>
      <c r="AO48" s="1"/>
    </row>
    <row r="49" spans="1:41" x14ac:dyDescent="0.2">
      <c r="A49" s="1"/>
      <c r="B49" s="88"/>
      <c r="C49" s="43" t="s">
        <v>9</v>
      </c>
      <c r="D49" s="70">
        <v>964609</v>
      </c>
      <c r="E49" s="34">
        <v>2709405</v>
      </c>
      <c r="F49" s="34">
        <v>2653540</v>
      </c>
      <c r="G49" s="34">
        <v>35314</v>
      </c>
      <c r="H49" s="34">
        <v>1061</v>
      </c>
      <c r="I49" s="34">
        <v>251</v>
      </c>
      <c r="J49" s="34"/>
      <c r="K49" s="34"/>
      <c r="L49" s="34"/>
      <c r="M49" s="99"/>
      <c r="N49" s="99"/>
      <c r="O49" s="99"/>
      <c r="P49" s="99"/>
      <c r="Q49" s="68"/>
      <c r="R49" s="128">
        <f t="shared" si="12"/>
        <v>6364180</v>
      </c>
      <c r="S49" s="7"/>
      <c r="T49" s="10"/>
      <c r="U49" s="10"/>
      <c r="V49" s="10"/>
      <c r="W49" s="10"/>
      <c r="X49" s="10"/>
      <c r="Y49" s="10"/>
      <c r="Z49" s="10"/>
      <c r="AA49" s="10"/>
      <c r="AB49" s="10"/>
      <c r="AC49" s="10"/>
      <c r="AD49" s="10"/>
      <c r="AE49" s="10"/>
      <c r="AF49" s="10"/>
      <c r="AG49" s="10"/>
      <c r="AH49" s="10"/>
      <c r="AI49" s="10"/>
      <c r="AJ49" s="10"/>
      <c r="AK49" s="10"/>
      <c r="AL49" s="10"/>
      <c r="AM49" s="10"/>
      <c r="AN49" s="1"/>
      <c r="AO49" s="1"/>
    </row>
    <row r="50" spans="1:41" x14ac:dyDescent="0.2">
      <c r="A50" s="1"/>
      <c r="B50" s="50"/>
      <c r="C50" s="43" t="s">
        <v>10</v>
      </c>
      <c r="D50" s="70">
        <v>965973</v>
      </c>
      <c r="E50" s="34">
        <v>2731022</v>
      </c>
      <c r="F50" s="34">
        <v>2656177</v>
      </c>
      <c r="G50" s="34">
        <v>36428</v>
      </c>
      <c r="H50" s="34">
        <v>1029</v>
      </c>
      <c r="I50" s="34">
        <v>386</v>
      </c>
      <c r="J50" s="34"/>
      <c r="K50" s="34"/>
      <c r="L50" s="34"/>
      <c r="M50" s="99"/>
      <c r="N50" s="99"/>
      <c r="O50" s="99"/>
      <c r="P50" s="99"/>
      <c r="Q50" s="68"/>
      <c r="R50" s="128">
        <f t="shared" si="12"/>
        <v>6391015</v>
      </c>
      <c r="S50" s="7"/>
      <c r="T50" s="10"/>
      <c r="U50" s="10"/>
      <c r="V50" s="10"/>
      <c r="W50" s="10"/>
      <c r="X50" s="10"/>
      <c r="Y50" s="10"/>
      <c r="Z50" s="10"/>
      <c r="AA50" s="10"/>
      <c r="AB50" s="10"/>
      <c r="AC50" s="10"/>
      <c r="AD50" s="10"/>
      <c r="AE50" s="10"/>
      <c r="AF50" s="10"/>
      <c r="AG50" s="10"/>
      <c r="AH50" s="10"/>
      <c r="AI50" s="10"/>
      <c r="AJ50" s="10"/>
      <c r="AK50" s="10"/>
      <c r="AL50" s="10"/>
      <c r="AM50" s="10"/>
      <c r="AN50" s="1"/>
      <c r="AO50" s="1"/>
    </row>
    <row r="51" spans="1:41" ht="13.5" thickBot="1" x14ac:dyDescent="0.25">
      <c r="A51" s="1"/>
      <c r="B51" s="51"/>
      <c r="C51" s="45" t="s">
        <v>11</v>
      </c>
      <c r="D51" s="72">
        <v>994283</v>
      </c>
      <c r="E51" s="73">
        <v>2758079</v>
      </c>
      <c r="F51" s="73">
        <v>2638165</v>
      </c>
      <c r="G51" s="73">
        <v>37413</v>
      </c>
      <c r="H51" s="73">
        <v>1176</v>
      </c>
      <c r="I51" s="73">
        <v>565</v>
      </c>
      <c r="J51" s="73"/>
      <c r="K51" s="73"/>
      <c r="L51" s="73"/>
      <c r="M51" s="101"/>
      <c r="N51" s="101"/>
      <c r="O51" s="101"/>
      <c r="P51" s="101"/>
      <c r="Q51" s="69"/>
      <c r="R51" s="129">
        <f t="shared" si="12"/>
        <v>6429681</v>
      </c>
      <c r="S51" s="7"/>
      <c r="T51" s="10"/>
      <c r="U51" s="10"/>
      <c r="V51" s="10"/>
      <c r="W51" s="10"/>
      <c r="X51" s="10"/>
      <c r="Y51" s="10"/>
      <c r="Z51" s="10"/>
      <c r="AA51" s="10"/>
      <c r="AB51" s="10"/>
      <c r="AC51" s="10"/>
      <c r="AD51" s="10"/>
      <c r="AE51" s="10"/>
      <c r="AF51" s="10"/>
      <c r="AG51" s="10"/>
      <c r="AH51" s="10"/>
      <c r="AI51" s="10"/>
      <c r="AJ51" s="10"/>
      <c r="AK51" s="10"/>
      <c r="AL51" s="10"/>
      <c r="AM51" s="10"/>
      <c r="AN51" s="1"/>
      <c r="AO51" s="1"/>
    </row>
    <row r="52" spans="1:41" x14ac:dyDescent="0.2">
      <c r="A52" s="1"/>
      <c r="B52" s="52">
        <v>2012</v>
      </c>
      <c r="C52" s="41" t="s">
        <v>1</v>
      </c>
      <c r="D52" s="87">
        <v>1005885</v>
      </c>
      <c r="E52" s="75">
        <v>2782018</v>
      </c>
      <c r="F52" s="75">
        <v>2639748</v>
      </c>
      <c r="G52" s="75">
        <v>36819</v>
      </c>
      <c r="H52" s="75">
        <v>1128</v>
      </c>
      <c r="I52" s="75">
        <v>648</v>
      </c>
      <c r="J52" s="75"/>
      <c r="K52" s="75">
        <v>2457</v>
      </c>
      <c r="L52" s="75"/>
      <c r="M52" s="102"/>
      <c r="N52" s="99"/>
      <c r="O52" s="99"/>
      <c r="P52" s="99"/>
      <c r="Q52" s="68"/>
      <c r="R52" s="128">
        <f t="shared" si="12"/>
        <v>6468703</v>
      </c>
      <c r="S52" s="7"/>
      <c r="T52" s="10"/>
      <c r="U52" s="10"/>
      <c r="V52" s="10"/>
      <c r="W52" s="10"/>
      <c r="X52" s="10"/>
      <c r="Y52" s="10"/>
      <c r="Z52" s="10"/>
      <c r="AA52" s="10"/>
      <c r="AB52" s="10"/>
      <c r="AC52" s="10"/>
      <c r="AD52" s="10"/>
      <c r="AE52" s="10"/>
      <c r="AF52" s="10"/>
      <c r="AG52" s="10"/>
      <c r="AH52" s="10"/>
      <c r="AI52" s="10"/>
      <c r="AJ52" s="10"/>
      <c r="AK52" s="10"/>
      <c r="AL52" s="10"/>
      <c r="AM52" s="10"/>
      <c r="AN52" s="1"/>
      <c r="AO52" s="1"/>
    </row>
    <row r="53" spans="1:41" x14ac:dyDescent="0.2">
      <c r="A53" s="1"/>
      <c r="B53" s="50"/>
      <c r="C53" s="43" t="s">
        <v>33</v>
      </c>
      <c r="D53" s="70">
        <v>1016878</v>
      </c>
      <c r="E53" s="34">
        <v>2797563</v>
      </c>
      <c r="F53" s="34">
        <v>2584421</v>
      </c>
      <c r="G53" s="34">
        <v>36119</v>
      </c>
      <c r="H53" s="34">
        <v>1205</v>
      </c>
      <c r="I53" s="34">
        <v>694</v>
      </c>
      <c r="J53" s="34"/>
      <c r="K53" s="34">
        <v>3347</v>
      </c>
      <c r="L53" s="34"/>
      <c r="M53" s="99"/>
      <c r="N53" s="99"/>
      <c r="O53" s="99"/>
      <c r="P53" s="99"/>
      <c r="Q53" s="68"/>
      <c r="R53" s="128">
        <f t="shared" si="12"/>
        <v>6440227</v>
      </c>
      <c r="S53" s="7"/>
      <c r="T53" s="10"/>
      <c r="U53" s="10"/>
      <c r="V53" s="10"/>
      <c r="W53" s="10"/>
      <c r="X53" s="10"/>
      <c r="Y53" s="10"/>
      <c r="Z53" s="10"/>
      <c r="AA53" s="10"/>
      <c r="AB53" s="10"/>
      <c r="AC53" s="10"/>
      <c r="AD53" s="10"/>
      <c r="AE53" s="10"/>
      <c r="AF53" s="10"/>
      <c r="AG53" s="10"/>
      <c r="AH53" s="10"/>
      <c r="AI53" s="10"/>
      <c r="AJ53" s="10"/>
      <c r="AK53" s="10"/>
      <c r="AL53" s="10"/>
      <c r="AM53" s="10"/>
      <c r="AN53" s="1"/>
      <c r="AO53" s="1"/>
    </row>
    <row r="54" spans="1:41" x14ac:dyDescent="0.2">
      <c r="A54" s="1"/>
      <c r="B54" s="50"/>
      <c r="C54" s="43" t="s">
        <v>2</v>
      </c>
      <c r="D54" s="70">
        <v>1031879</v>
      </c>
      <c r="E54" s="34">
        <v>2830962</v>
      </c>
      <c r="F54" s="34">
        <v>2558858</v>
      </c>
      <c r="G54" s="34">
        <v>40487</v>
      </c>
      <c r="H54" s="34">
        <v>1335</v>
      </c>
      <c r="I54" s="34">
        <v>807</v>
      </c>
      <c r="J54" s="34"/>
      <c r="K54" s="34">
        <v>5596</v>
      </c>
      <c r="L54" s="34"/>
      <c r="M54" s="99"/>
      <c r="N54" s="99"/>
      <c r="O54" s="99"/>
      <c r="P54" s="99"/>
      <c r="Q54" s="68"/>
      <c r="R54" s="128">
        <f t="shared" si="12"/>
        <v>6469924</v>
      </c>
      <c r="S54" s="7"/>
      <c r="T54" s="10"/>
      <c r="U54" s="10"/>
      <c r="V54" s="10"/>
      <c r="W54" s="10"/>
      <c r="X54" s="10"/>
      <c r="Y54" s="10"/>
      <c r="Z54" s="10"/>
      <c r="AA54" s="10"/>
      <c r="AB54" s="10"/>
      <c r="AC54" s="10"/>
      <c r="AD54" s="10"/>
      <c r="AE54" s="10"/>
      <c r="AF54" s="10"/>
      <c r="AG54" s="10"/>
      <c r="AH54" s="10"/>
      <c r="AI54" s="10"/>
      <c r="AJ54" s="10"/>
      <c r="AK54" s="10"/>
      <c r="AL54" s="10"/>
      <c r="AM54" s="10"/>
      <c r="AN54" s="1"/>
      <c r="AO54" s="1"/>
    </row>
    <row r="55" spans="1:41" x14ac:dyDescent="0.2">
      <c r="A55" s="1"/>
      <c r="B55" s="88"/>
      <c r="C55" s="43" t="s">
        <v>3</v>
      </c>
      <c r="D55" s="70">
        <v>1035474</v>
      </c>
      <c r="E55" s="34">
        <v>2847537</v>
      </c>
      <c r="F55" s="34">
        <v>2583481</v>
      </c>
      <c r="G55" s="34">
        <v>40314</v>
      </c>
      <c r="H55" s="34">
        <v>1295</v>
      </c>
      <c r="I55" s="34">
        <v>842</v>
      </c>
      <c r="J55" s="34"/>
      <c r="K55" s="34">
        <v>8076</v>
      </c>
      <c r="L55" s="34"/>
      <c r="M55" s="99"/>
      <c r="N55" s="99"/>
      <c r="O55" s="99"/>
      <c r="P55" s="99"/>
      <c r="Q55" s="68"/>
      <c r="R55" s="128">
        <f t="shared" si="12"/>
        <v>6517019</v>
      </c>
      <c r="S55" s="7"/>
      <c r="T55" s="10"/>
      <c r="U55" s="10"/>
      <c r="V55" s="10"/>
      <c r="W55" s="10"/>
      <c r="X55" s="10"/>
      <c r="Y55" s="10"/>
      <c r="Z55" s="10"/>
      <c r="AA55" s="10"/>
      <c r="AB55" s="10"/>
      <c r="AC55" s="10"/>
      <c r="AD55" s="10"/>
      <c r="AE55" s="10"/>
      <c r="AF55" s="10"/>
      <c r="AG55" s="10"/>
      <c r="AH55" s="10"/>
      <c r="AI55" s="10"/>
      <c r="AJ55" s="10"/>
      <c r="AK55" s="10"/>
      <c r="AL55" s="10"/>
      <c r="AM55" s="10"/>
      <c r="AN55" s="1"/>
      <c r="AO55" s="1"/>
    </row>
    <row r="56" spans="1:41" x14ac:dyDescent="0.2">
      <c r="A56" s="1"/>
      <c r="B56" s="50"/>
      <c r="C56" s="43" t="s">
        <v>4</v>
      </c>
      <c r="D56" s="70">
        <v>1044176</v>
      </c>
      <c r="E56" s="34">
        <v>2872488</v>
      </c>
      <c r="F56" s="34">
        <v>2612924</v>
      </c>
      <c r="G56" s="34">
        <v>43178</v>
      </c>
      <c r="H56" s="34">
        <v>1604</v>
      </c>
      <c r="I56" s="34">
        <v>1180</v>
      </c>
      <c r="J56" s="34"/>
      <c r="K56" s="34">
        <v>11495</v>
      </c>
      <c r="L56" s="34"/>
      <c r="M56" s="99"/>
      <c r="N56" s="99"/>
      <c r="O56" s="99"/>
      <c r="P56" s="99"/>
      <c r="Q56" s="68"/>
      <c r="R56" s="128">
        <f t="shared" si="12"/>
        <v>6587045</v>
      </c>
      <c r="S56" s="7"/>
      <c r="T56" s="10"/>
      <c r="U56" s="10"/>
      <c r="V56" s="10"/>
      <c r="W56" s="10"/>
      <c r="X56" s="10"/>
      <c r="Y56" s="10"/>
      <c r="Z56" s="10"/>
      <c r="AA56" s="10"/>
      <c r="AB56" s="10"/>
      <c r="AC56" s="10"/>
      <c r="AD56" s="10"/>
      <c r="AE56" s="10"/>
      <c r="AF56" s="10"/>
      <c r="AG56" s="10"/>
      <c r="AH56" s="10"/>
      <c r="AI56" s="10"/>
      <c r="AJ56" s="10"/>
      <c r="AK56" s="10"/>
      <c r="AL56" s="10"/>
      <c r="AM56" s="10"/>
      <c r="AN56" s="1"/>
      <c r="AO56" s="1"/>
    </row>
    <row r="57" spans="1:41" x14ac:dyDescent="0.2">
      <c r="A57" s="1"/>
      <c r="B57" s="50"/>
      <c r="C57" s="43" t="s">
        <v>5</v>
      </c>
      <c r="D57" s="70">
        <v>1078260</v>
      </c>
      <c r="E57" s="34">
        <v>2893257</v>
      </c>
      <c r="F57" s="34">
        <v>2572422</v>
      </c>
      <c r="G57" s="34">
        <v>49508</v>
      </c>
      <c r="H57" s="34">
        <v>3716</v>
      </c>
      <c r="I57" s="34">
        <v>1468</v>
      </c>
      <c r="J57" s="34"/>
      <c r="K57" s="34">
        <v>16312</v>
      </c>
      <c r="L57" s="34"/>
      <c r="M57" s="99"/>
      <c r="N57" s="99"/>
      <c r="O57" s="99"/>
      <c r="P57" s="99"/>
      <c r="Q57" s="68"/>
      <c r="R57" s="128">
        <f t="shared" si="12"/>
        <v>6614943</v>
      </c>
      <c r="S57" s="7"/>
      <c r="T57" s="10"/>
      <c r="U57" s="10"/>
      <c r="V57" s="10"/>
      <c r="W57" s="10"/>
      <c r="X57" s="10"/>
      <c r="Y57" s="10"/>
      <c r="Z57" s="10"/>
      <c r="AA57" s="10"/>
      <c r="AB57" s="10"/>
      <c r="AC57" s="10"/>
      <c r="AD57" s="10"/>
      <c r="AE57" s="10"/>
      <c r="AF57" s="10"/>
      <c r="AG57" s="10"/>
      <c r="AH57" s="10"/>
      <c r="AI57" s="10"/>
      <c r="AJ57" s="10"/>
      <c r="AK57" s="10"/>
      <c r="AL57" s="10"/>
      <c r="AM57" s="10"/>
      <c r="AN57" s="1"/>
      <c r="AO57" s="1"/>
    </row>
    <row r="58" spans="1:41" x14ac:dyDescent="0.2">
      <c r="A58" s="1"/>
      <c r="B58" s="88"/>
      <c r="C58" s="43" t="s">
        <v>6</v>
      </c>
      <c r="D58" s="70">
        <v>1101058</v>
      </c>
      <c r="E58" s="34">
        <v>2905922</v>
      </c>
      <c r="F58" s="34">
        <v>2572878</v>
      </c>
      <c r="G58" s="34">
        <v>55882</v>
      </c>
      <c r="H58" s="34">
        <v>3699</v>
      </c>
      <c r="I58" s="34">
        <v>1692</v>
      </c>
      <c r="J58" s="34"/>
      <c r="K58" s="34">
        <v>20623</v>
      </c>
      <c r="L58" s="34"/>
      <c r="M58" s="99"/>
      <c r="N58" s="99"/>
      <c r="O58" s="99"/>
      <c r="P58" s="99"/>
      <c r="Q58" s="68"/>
      <c r="R58" s="128">
        <f t="shared" si="12"/>
        <v>6661754</v>
      </c>
      <c r="S58" s="7"/>
      <c r="T58" s="10"/>
      <c r="U58" s="10"/>
      <c r="V58" s="10"/>
      <c r="W58" s="10"/>
      <c r="X58" s="10"/>
      <c r="Y58" s="10"/>
      <c r="Z58" s="10"/>
      <c r="AA58" s="10"/>
      <c r="AB58" s="10"/>
      <c r="AC58" s="10"/>
      <c r="AD58" s="10"/>
      <c r="AE58" s="10"/>
      <c r="AF58" s="10"/>
      <c r="AG58" s="10"/>
      <c r="AH58" s="10"/>
      <c r="AI58" s="10"/>
      <c r="AJ58" s="10"/>
      <c r="AK58" s="10"/>
      <c r="AL58" s="10"/>
      <c r="AM58" s="10"/>
      <c r="AN58" s="1"/>
      <c r="AO58" s="1"/>
    </row>
    <row r="59" spans="1:41" x14ac:dyDescent="0.2">
      <c r="A59" s="1"/>
      <c r="B59" s="50"/>
      <c r="C59" s="43" t="s">
        <v>7</v>
      </c>
      <c r="D59" s="70">
        <v>1101801</v>
      </c>
      <c r="E59" s="34">
        <v>2922695</v>
      </c>
      <c r="F59" s="34">
        <v>2542956</v>
      </c>
      <c r="G59" s="34">
        <v>67013</v>
      </c>
      <c r="H59" s="34">
        <v>3924</v>
      </c>
      <c r="I59" s="34">
        <v>1909</v>
      </c>
      <c r="J59" s="34"/>
      <c r="K59" s="34">
        <v>25618</v>
      </c>
      <c r="L59" s="34"/>
      <c r="M59" s="99"/>
      <c r="N59" s="99"/>
      <c r="O59" s="99"/>
      <c r="P59" s="99"/>
      <c r="Q59" s="68"/>
      <c r="R59" s="128">
        <f t="shared" si="12"/>
        <v>6665916</v>
      </c>
      <c r="S59" s="7"/>
      <c r="T59" s="10"/>
      <c r="U59" s="10"/>
      <c r="V59" s="10"/>
      <c r="W59" s="10"/>
      <c r="X59" s="10"/>
      <c r="Y59" s="10"/>
      <c r="Z59" s="10"/>
      <c r="AA59" s="10"/>
      <c r="AB59" s="10"/>
      <c r="AC59" s="10"/>
      <c r="AD59" s="10"/>
      <c r="AE59" s="10"/>
      <c r="AF59" s="10"/>
      <c r="AG59" s="10"/>
      <c r="AH59" s="10"/>
      <c r="AI59" s="10"/>
      <c r="AJ59" s="10"/>
      <c r="AK59" s="10"/>
      <c r="AL59" s="10"/>
      <c r="AM59" s="10"/>
      <c r="AN59" s="1"/>
      <c r="AO59" s="1"/>
    </row>
    <row r="60" spans="1:41" x14ac:dyDescent="0.2">
      <c r="A60" s="1"/>
      <c r="B60" s="50"/>
      <c r="C60" s="43" t="s">
        <v>8</v>
      </c>
      <c r="D60" s="70">
        <v>1100333</v>
      </c>
      <c r="E60" s="34">
        <v>2923226</v>
      </c>
      <c r="F60" s="34">
        <v>2501488</v>
      </c>
      <c r="G60" s="34">
        <v>76179</v>
      </c>
      <c r="H60" s="34">
        <v>4041</v>
      </c>
      <c r="I60" s="34">
        <v>2008</v>
      </c>
      <c r="J60" s="34"/>
      <c r="K60" s="34">
        <v>28141</v>
      </c>
      <c r="L60" s="34"/>
      <c r="M60" s="99"/>
      <c r="N60" s="99"/>
      <c r="O60" s="99"/>
      <c r="P60" s="99"/>
      <c r="Q60" s="68"/>
      <c r="R60" s="128">
        <f t="shared" si="12"/>
        <v>6635416</v>
      </c>
      <c r="S60" s="7"/>
      <c r="T60" s="10"/>
      <c r="U60" s="10"/>
      <c r="V60" s="10"/>
      <c r="W60" s="10"/>
      <c r="X60" s="10"/>
      <c r="Y60" s="10"/>
      <c r="Z60" s="10"/>
      <c r="AA60" s="10"/>
      <c r="AB60" s="10"/>
      <c r="AC60" s="10"/>
      <c r="AD60" s="10"/>
      <c r="AE60" s="10"/>
      <c r="AF60" s="10"/>
      <c r="AG60" s="10"/>
      <c r="AH60" s="10"/>
      <c r="AI60" s="10"/>
      <c r="AJ60" s="10"/>
      <c r="AK60" s="10"/>
      <c r="AL60" s="10"/>
      <c r="AM60" s="10"/>
      <c r="AN60" s="1"/>
      <c r="AO60" s="1"/>
    </row>
    <row r="61" spans="1:41" x14ac:dyDescent="0.2">
      <c r="A61" s="1"/>
      <c r="B61" s="88"/>
      <c r="C61" s="43" t="s">
        <v>9</v>
      </c>
      <c r="D61" s="70">
        <v>1118162</v>
      </c>
      <c r="E61" s="34">
        <v>2934037</v>
      </c>
      <c r="F61" s="34">
        <v>2479632</v>
      </c>
      <c r="G61" s="34">
        <v>76928</v>
      </c>
      <c r="H61" s="34">
        <v>3970</v>
      </c>
      <c r="I61" s="34">
        <v>2124</v>
      </c>
      <c r="J61" s="34"/>
      <c r="K61" s="34">
        <v>34888</v>
      </c>
      <c r="L61" s="34"/>
      <c r="M61" s="99"/>
      <c r="N61" s="99"/>
      <c r="O61" s="99"/>
      <c r="P61" s="99"/>
      <c r="Q61" s="68"/>
      <c r="R61" s="128">
        <f t="shared" si="12"/>
        <v>6649741</v>
      </c>
      <c r="S61" s="7"/>
      <c r="T61" s="10"/>
      <c r="U61" s="10"/>
      <c r="V61" s="10"/>
      <c r="W61" s="10"/>
      <c r="X61" s="10"/>
      <c r="Y61" s="10"/>
      <c r="Z61" s="10"/>
      <c r="AA61" s="10"/>
      <c r="AB61" s="10"/>
      <c r="AC61" s="10"/>
      <c r="AD61" s="10"/>
      <c r="AE61" s="10"/>
      <c r="AF61" s="10"/>
      <c r="AG61" s="10"/>
      <c r="AH61" s="10"/>
      <c r="AI61" s="10"/>
      <c r="AJ61" s="10"/>
      <c r="AK61" s="10"/>
      <c r="AL61" s="10"/>
      <c r="AM61" s="10"/>
      <c r="AN61" s="1"/>
      <c r="AO61" s="1"/>
    </row>
    <row r="62" spans="1:41" x14ac:dyDescent="0.2">
      <c r="A62" s="1"/>
      <c r="B62" s="50"/>
      <c r="C62" s="43" t="s">
        <v>10</v>
      </c>
      <c r="D62" s="70">
        <v>1134299</v>
      </c>
      <c r="E62" s="34">
        <v>2941545</v>
      </c>
      <c r="F62" s="34">
        <v>2438836</v>
      </c>
      <c r="G62" s="34">
        <v>77900</v>
      </c>
      <c r="H62" s="34">
        <v>1848</v>
      </c>
      <c r="I62" s="34">
        <v>2195</v>
      </c>
      <c r="J62" s="34"/>
      <c r="K62" s="34">
        <v>34812</v>
      </c>
      <c r="L62" s="34"/>
      <c r="M62" s="99"/>
      <c r="N62" s="99"/>
      <c r="O62" s="99"/>
      <c r="P62" s="99"/>
      <c r="Q62" s="68"/>
      <c r="R62" s="128">
        <f t="shared" si="12"/>
        <v>6631435</v>
      </c>
      <c r="S62" s="7"/>
      <c r="T62" s="10"/>
      <c r="U62" s="10"/>
      <c r="V62" s="10"/>
      <c r="W62" s="10"/>
      <c r="X62" s="10"/>
      <c r="Y62" s="10"/>
      <c r="Z62" s="10"/>
      <c r="AA62" s="10"/>
      <c r="AB62" s="10"/>
      <c r="AC62" s="10"/>
      <c r="AD62" s="10"/>
      <c r="AE62" s="10"/>
      <c r="AF62" s="10"/>
      <c r="AG62" s="10"/>
      <c r="AH62" s="10"/>
      <c r="AI62" s="10"/>
      <c r="AJ62" s="10"/>
      <c r="AK62" s="10"/>
      <c r="AL62" s="10"/>
      <c r="AM62" s="10"/>
      <c r="AN62" s="1"/>
      <c r="AO62" s="1"/>
    </row>
    <row r="63" spans="1:41" ht="13.5" thickBot="1" x14ac:dyDescent="0.25">
      <c r="A63" s="1"/>
      <c r="B63" s="51"/>
      <c r="C63" s="45" t="s">
        <v>11</v>
      </c>
      <c r="D63" s="72">
        <v>1155617</v>
      </c>
      <c r="E63" s="73">
        <v>2963568</v>
      </c>
      <c r="F63" s="73">
        <v>2417565</v>
      </c>
      <c r="G63" s="73">
        <v>78449</v>
      </c>
      <c r="H63" s="73">
        <v>1985</v>
      </c>
      <c r="I63" s="73">
        <v>2409</v>
      </c>
      <c r="J63" s="73"/>
      <c r="K63" s="73">
        <v>38123</v>
      </c>
      <c r="L63" s="73"/>
      <c r="M63" s="101"/>
      <c r="N63" s="101"/>
      <c r="O63" s="101"/>
      <c r="P63" s="101"/>
      <c r="Q63" s="69"/>
      <c r="R63" s="129">
        <f t="shared" si="12"/>
        <v>6657716</v>
      </c>
      <c r="S63" s="7"/>
      <c r="T63" s="10"/>
      <c r="U63" s="10"/>
      <c r="V63" s="10"/>
      <c r="W63" s="10"/>
      <c r="X63" s="10"/>
      <c r="Y63" s="10"/>
      <c r="Z63" s="10"/>
      <c r="AA63" s="10"/>
      <c r="AB63" s="10"/>
      <c r="AC63" s="10"/>
      <c r="AD63" s="10"/>
      <c r="AE63" s="10"/>
      <c r="AF63" s="10"/>
      <c r="AG63" s="10"/>
      <c r="AH63" s="10"/>
      <c r="AI63" s="10"/>
      <c r="AJ63" s="10"/>
      <c r="AK63" s="10"/>
      <c r="AL63" s="10"/>
      <c r="AM63" s="10"/>
      <c r="AN63" s="1"/>
      <c r="AO63" s="1"/>
    </row>
    <row r="64" spans="1:41" x14ac:dyDescent="0.2">
      <c r="A64" s="1"/>
      <c r="B64" s="52">
        <v>2013</v>
      </c>
      <c r="C64" s="41" t="s">
        <v>1</v>
      </c>
      <c r="D64" s="87">
        <v>1163454</v>
      </c>
      <c r="E64" s="75">
        <v>2977066</v>
      </c>
      <c r="F64" s="75">
        <v>2452215</v>
      </c>
      <c r="G64" s="75">
        <v>70692</v>
      </c>
      <c r="H64" s="75">
        <v>1926</v>
      </c>
      <c r="I64" s="75">
        <v>2497</v>
      </c>
      <c r="J64" s="75"/>
      <c r="K64" s="75">
        <v>40277</v>
      </c>
      <c r="L64" s="75">
        <v>164</v>
      </c>
      <c r="M64" s="75"/>
      <c r="N64" s="34"/>
      <c r="O64" s="34"/>
      <c r="P64" s="34"/>
      <c r="Q64" s="71"/>
      <c r="R64" s="128">
        <f t="shared" si="12"/>
        <v>6708291</v>
      </c>
      <c r="S64" s="7"/>
      <c r="T64" s="10"/>
      <c r="U64" s="10"/>
      <c r="V64" s="10"/>
      <c r="W64" s="10"/>
      <c r="X64" s="10"/>
      <c r="Y64" s="10"/>
      <c r="Z64" s="10"/>
      <c r="AA64" s="10"/>
      <c r="AB64" s="10"/>
      <c r="AC64" s="10"/>
      <c r="AD64" s="10"/>
      <c r="AE64" s="10"/>
      <c r="AF64" s="10"/>
      <c r="AG64" s="10"/>
      <c r="AH64" s="10"/>
      <c r="AI64" s="10"/>
      <c r="AJ64" s="10"/>
      <c r="AK64" s="10"/>
      <c r="AL64" s="10"/>
      <c r="AM64" s="10"/>
      <c r="AN64" s="1"/>
      <c r="AO64" s="1"/>
    </row>
    <row r="65" spans="1:41" x14ac:dyDescent="0.2">
      <c r="A65" s="1"/>
      <c r="B65" s="50"/>
      <c r="C65" s="43" t="s">
        <v>33</v>
      </c>
      <c r="D65" s="70">
        <v>1166809</v>
      </c>
      <c r="E65" s="34">
        <v>2984203</v>
      </c>
      <c r="F65" s="34">
        <v>2443602</v>
      </c>
      <c r="G65" s="34">
        <v>63831</v>
      </c>
      <c r="H65" s="34">
        <v>1516</v>
      </c>
      <c r="I65" s="34">
        <v>2538</v>
      </c>
      <c r="J65" s="34"/>
      <c r="K65" s="34">
        <v>38766</v>
      </c>
      <c r="L65" s="34">
        <v>181</v>
      </c>
      <c r="M65" s="34"/>
      <c r="N65" s="34"/>
      <c r="O65" s="34"/>
      <c r="P65" s="34"/>
      <c r="Q65" s="71"/>
      <c r="R65" s="128">
        <f t="shared" si="12"/>
        <v>6701446</v>
      </c>
      <c r="S65" s="7"/>
      <c r="T65" s="10"/>
      <c r="U65" s="10"/>
      <c r="V65" s="10"/>
      <c r="W65" s="10"/>
      <c r="X65" s="10"/>
      <c r="Y65" s="10"/>
      <c r="Z65" s="10"/>
      <c r="AA65" s="10"/>
      <c r="AB65" s="10"/>
      <c r="AC65" s="10"/>
      <c r="AD65" s="10"/>
      <c r="AE65" s="10"/>
      <c r="AF65" s="10"/>
      <c r="AG65" s="10"/>
      <c r="AH65" s="10"/>
      <c r="AI65" s="10"/>
      <c r="AJ65" s="10"/>
      <c r="AK65" s="10"/>
      <c r="AL65" s="10"/>
      <c r="AM65" s="10"/>
      <c r="AN65" s="1"/>
      <c r="AO65" s="1"/>
    </row>
    <row r="66" spans="1:41" x14ac:dyDescent="0.2">
      <c r="A66" s="1"/>
      <c r="B66" s="50"/>
      <c r="C66" s="43" t="s">
        <v>2</v>
      </c>
      <c r="D66" s="70">
        <v>1184001</v>
      </c>
      <c r="E66" s="34">
        <v>2994414</v>
      </c>
      <c r="F66" s="34">
        <v>2418790</v>
      </c>
      <c r="G66" s="34">
        <v>66121</v>
      </c>
      <c r="H66" s="34">
        <v>1571</v>
      </c>
      <c r="I66" s="34">
        <v>2698</v>
      </c>
      <c r="J66" s="34"/>
      <c r="K66" s="34">
        <v>39116</v>
      </c>
      <c r="L66" s="34">
        <v>195</v>
      </c>
      <c r="M66" s="34">
        <v>442</v>
      </c>
      <c r="N66" s="34"/>
      <c r="O66" s="34"/>
      <c r="P66" s="34"/>
      <c r="Q66" s="71"/>
      <c r="R66" s="128">
        <f t="shared" si="12"/>
        <v>6707348</v>
      </c>
      <c r="S66" s="7"/>
      <c r="T66" s="10"/>
      <c r="U66" s="10"/>
      <c r="V66" s="10"/>
      <c r="W66" s="10"/>
      <c r="X66" s="10"/>
      <c r="Y66" s="10"/>
      <c r="Z66" s="10"/>
      <c r="AA66" s="10"/>
      <c r="AB66" s="10"/>
      <c r="AC66" s="10"/>
      <c r="AD66" s="10"/>
      <c r="AE66" s="10"/>
      <c r="AF66" s="10"/>
      <c r="AG66" s="10"/>
      <c r="AH66" s="10"/>
      <c r="AI66" s="10"/>
      <c r="AJ66" s="10"/>
      <c r="AK66" s="10"/>
      <c r="AL66" s="10"/>
      <c r="AM66" s="10"/>
      <c r="AN66" s="1"/>
      <c r="AO66" s="1"/>
    </row>
    <row r="67" spans="1:41" x14ac:dyDescent="0.2">
      <c r="A67" s="1"/>
      <c r="B67" s="88"/>
      <c r="C67" s="43" t="s">
        <v>3</v>
      </c>
      <c r="D67" s="70">
        <v>1197015</v>
      </c>
      <c r="E67" s="34">
        <v>3006655</v>
      </c>
      <c r="F67" s="34">
        <v>2429326</v>
      </c>
      <c r="G67" s="34">
        <v>70093</v>
      </c>
      <c r="H67" s="34">
        <v>1286</v>
      </c>
      <c r="I67" s="34">
        <v>2834</v>
      </c>
      <c r="J67" s="34"/>
      <c r="K67" s="34">
        <v>40258</v>
      </c>
      <c r="L67" s="34">
        <v>223</v>
      </c>
      <c r="M67" s="34">
        <v>422</v>
      </c>
      <c r="N67" s="34"/>
      <c r="O67" s="34"/>
      <c r="P67" s="34"/>
      <c r="Q67" s="71"/>
      <c r="R67" s="128">
        <f t="shared" si="12"/>
        <v>6748112</v>
      </c>
      <c r="S67" s="7"/>
      <c r="T67" s="10"/>
      <c r="U67" s="10"/>
      <c r="V67" s="10"/>
      <c r="W67" s="10"/>
      <c r="X67" s="10"/>
      <c r="Y67" s="10"/>
      <c r="Z67" s="10"/>
      <c r="AA67" s="10"/>
      <c r="AB67" s="10"/>
      <c r="AC67" s="10"/>
      <c r="AD67" s="10"/>
      <c r="AE67" s="10"/>
      <c r="AF67" s="10"/>
      <c r="AG67" s="10"/>
      <c r="AH67" s="10"/>
      <c r="AI67" s="10"/>
      <c r="AJ67" s="10"/>
      <c r="AK67" s="10"/>
      <c r="AL67" s="10"/>
      <c r="AM67" s="10"/>
      <c r="AN67" s="1"/>
      <c r="AO67" s="1"/>
    </row>
    <row r="68" spans="1:41" x14ac:dyDescent="0.2">
      <c r="A68" s="1"/>
      <c r="B68" s="50"/>
      <c r="C68" s="43" t="s">
        <v>4</v>
      </c>
      <c r="D68" s="70">
        <v>1206412</v>
      </c>
      <c r="E68" s="34">
        <v>3016504</v>
      </c>
      <c r="F68" s="34">
        <v>2431715</v>
      </c>
      <c r="G68" s="34">
        <v>76451</v>
      </c>
      <c r="H68" s="34">
        <v>1505</v>
      </c>
      <c r="I68" s="34">
        <v>2919</v>
      </c>
      <c r="J68" s="34"/>
      <c r="K68" s="34">
        <v>39976</v>
      </c>
      <c r="L68" s="34">
        <v>573</v>
      </c>
      <c r="M68" s="34">
        <v>597</v>
      </c>
      <c r="N68" s="34"/>
      <c r="O68" s="34"/>
      <c r="P68" s="34"/>
      <c r="Q68" s="71"/>
      <c r="R68" s="128">
        <f t="shared" si="12"/>
        <v>6776652</v>
      </c>
      <c r="S68" s="7"/>
      <c r="T68" s="10"/>
      <c r="U68" s="10"/>
      <c r="V68" s="10"/>
      <c r="W68" s="10"/>
      <c r="X68" s="10"/>
      <c r="Y68" s="10"/>
      <c r="Z68" s="10"/>
      <c r="AA68" s="10"/>
      <c r="AB68" s="10"/>
      <c r="AC68" s="10"/>
      <c r="AD68" s="10"/>
      <c r="AE68" s="10"/>
      <c r="AF68" s="10"/>
      <c r="AG68" s="10"/>
      <c r="AH68" s="10"/>
      <c r="AI68" s="10"/>
      <c r="AJ68" s="10"/>
      <c r="AK68" s="10"/>
      <c r="AL68" s="10"/>
      <c r="AM68" s="10"/>
      <c r="AN68" s="1"/>
      <c r="AO68" s="1"/>
    </row>
    <row r="69" spans="1:41" x14ac:dyDescent="0.2">
      <c r="A69" s="1"/>
      <c r="B69" s="50"/>
      <c r="C69" s="43" t="s">
        <v>5</v>
      </c>
      <c r="D69" s="70">
        <v>1181532</v>
      </c>
      <c r="E69" s="34">
        <v>3033431</v>
      </c>
      <c r="F69" s="34">
        <v>2446162</v>
      </c>
      <c r="G69" s="34">
        <v>81836</v>
      </c>
      <c r="H69" s="34">
        <v>1450</v>
      </c>
      <c r="I69" s="34">
        <v>3052</v>
      </c>
      <c r="J69" s="34"/>
      <c r="K69" s="34">
        <v>39255</v>
      </c>
      <c r="L69" s="34">
        <v>829</v>
      </c>
      <c r="M69" s="34">
        <v>613</v>
      </c>
      <c r="N69" s="34"/>
      <c r="O69" s="34"/>
      <c r="P69" s="34"/>
      <c r="Q69" s="71"/>
      <c r="R69" s="128">
        <f t="shared" si="12"/>
        <v>6788160</v>
      </c>
      <c r="S69" s="7"/>
      <c r="T69" s="10"/>
      <c r="U69" s="10"/>
      <c r="V69" s="10"/>
      <c r="W69" s="10"/>
      <c r="X69" s="10"/>
      <c r="Y69" s="10"/>
      <c r="Z69" s="10"/>
      <c r="AA69" s="10"/>
      <c r="AB69" s="10"/>
      <c r="AC69" s="10"/>
      <c r="AD69" s="10"/>
      <c r="AE69" s="10"/>
      <c r="AF69" s="10"/>
      <c r="AG69" s="10"/>
      <c r="AH69" s="10"/>
      <c r="AI69" s="10"/>
      <c r="AJ69" s="10"/>
      <c r="AK69" s="10"/>
      <c r="AL69" s="10"/>
      <c r="AM69" s="10"/>
      <c r="AN69" s="1"/>
      <c r="AO69" s="1"/>
    </row>
    <row r="70" spans="1:41" x14ac:dyDescent="0.2">
      <c r="A70" s="1"/>
      <c r="B70" s="88"/>
      <c r="C70" s="43" t="s">
        <v>6</v>
      </c>
      <c r="D70" s="70">
        <v>1230198</v>
      </c>
      <c r="E70" s="34">
        <v>3051409</v>
      </c>
      <c r="F70" s="34">
        <v>2446045</v>
      </c>
      <c r="G70" s="34">
        <v>80683</v>
      </c>
      <c r="H70" s="34">
        <v>1299</v>
      </c>
      <c r="I70" s="34">
        <v>3235</v>
      </c>
      <c r="J70" s="34"/>
      <c r="K70" s="34">
        <v>39134</v>
      </c>
      <c r="L70" s="34">
        <v>868</v>
      </c>
      <c r="M70" s="34">
        <v>498</v>
      </c>
      <c r="N70" s="34"/>
      <c r="O70" s="34"/>
      <c r="P70" s="34"/>
      <c r="Q70" s="71"/>
      <c r="R70" s="128">
        <f t="shared" si="12"/>
        <v>6853369</v>
      </c>
      <c r="S70" s="7"/>
      <c r="T70" s="10"/>
      <c r="U70" s="10"/>
      <c r="V70" s="10"/>
      <c r="W70" s="10"/>
      <c r="X70" s="10"/>
      <c r="Y70" s="10"/>
      <c r="Z70" s="10"/>
      <c r="AA70" s="10"/>
      <c r="AB70" s="10"/>
      <c r="AC70" s="10"/>
      <c r="AD70" s="10"/>
      <c r="AE70" s="10"/>
      <c r="AF70" s="10"/>
      <c r="AG70" s="10"/>
      <c r="AH70" s="10"/>
      <c r="AI70" s="10"/>
      <c r="AJ70" s="10"/>
      <c r="AK70" s="10"/>
      <c r="AL70" s="10"/>
      <c r="AM70" s="10"/>
      <c r="AN70" s="1"/>
      <c r="AO70" s="1"/>
    </row>
    <row r="71" spans="1:41" x14ac:dyDescent="0.2">
      <c r="A71" s="1"/>
      <c r="B71" s="50"/>
      <c r="C71" s="43" t="s">
        <v>7</v>
      </c>
      <c r="D71" s="70">
        <v>1234451</v>
      </c>
      <c r="E71" s="34">
        <v>3073485</v>
      </c>
      <c r="F71" s="34">
        <v>2447880</v>
      </c>
      <c r="G71" s="34">
        <v>95635</v>
      </c>
      <c r="H71" s="34">
        <v>1374</v>
      </c>
      <c r="I71" s="34">
        <v>3414</v>
      </c>
      <c r="J71" s="34"/>
      <c r="K71" s="34">
        <v>39516</v>
      </c>
      <c r="L71" s="34">
        <v>895</v>
      </c>
      <c r="M71" s="34">
        <v>366</v>
      </c>
      <c r="N71" s="34"/>
      <c r="O71" s="34"/>
      <c r="P71" s="34"/>
      <c r="Q71" s="71"/>
      <c r="R71" s="128">
        <f t="shared" si="12"/>
        <v>6897016</v>
      </c>
      <c r="S71" s="7"/>
      <c r="T71" s="10"/>
      <c r="U71" s="10"/>
      <c r="V71" s="10"/>
      <c r="W71" s="10"/>
      <c r="X71" s="10"/>
      <c r="Y71" s="10"/>
      <c r="Z71" s="10"/>
      <c r="AA71" s="10"/>
      <c r="AB71" s="10"/>
      <c r="AC71" s="10"/>
      <c r="AD71" s="10"/>
      <c r="AE71" s="10"/>
      <c r="AF71" s="10"/>
      <c r="AG71" s="10"/>
      <c r="AH71" s="10"/>
      <c r="AI71" s="10"/>
      <c r="AJ71" s="10"/>
      <c r="AK71" s="10"/>
      <c r="AL71" s="10"/>
      <c r="AM71" s="10"/>
      <c r="AN71" s="1"/>
      <c r="AO71" s="1"/>
    </row>
    <row r="72" spans="1:41" x14ac:dyDescent="0.2">
      <c r="A72" s="1"/>
      <c r="B72" s="50"/>
      <c r="C72" s="43" t="s">
        <v>8</v>
      </c>
      <c r="D72" s="70">
        <v>1239611</v>
      </c>
      <c r="E72" s="34">
        <v>3071638</v>
      </c>
      <c r="F72" s="34">
        <v>2439598</v>
      </c>
      <c r="G72" s="34">
        <v>136293</v>
      </c>
      <c r="H72" s="34">
        <v>1273</v>
      </c>
      <c r="I72" s="34">
        <v>3681</v>
      </c>
      <c r="J72" s="34"/>
      <c r="K72" s="34">
        <v>39630</v>
      </c>
      <c r="L72" s="34">
        <v>931</v>
      </c>
      <c r="M72" s="34">
        <v>364</v>
      </c>
      <c r="N72" s="34"/>
      <c r="O72" s="34"/>
      <c r="P72" s="34"/>
      <c r="Q72" s="71"/>
      <c r="R72" s="128">
        <f t="shared" si="12"/>
        <v>6933019</v>
      </c>
      <c r="S72" s="7"/>
      <c r="T72" s="10"/>
      <c r="U72" s="10"/>
      <c r="V72" s="10"/>
      <c r="W72" s="10"/>
      <c r="X72" s="10"/>
      <c r="Y72" s="10"/>
      <c r="Z72" s="10"/>
      <c r="AA72" s="10"/>
      <c r="AB72" s="10"/>
      <c r="AC72" s="10"/>
      <c r="AD72" s="10"/>
      <c r="AE72" s="10"/>
      <c r="AF72" s="10"/>
      <c r="AG72" s="10"/>
      <c r="AH72" s="10"/>
      <c r="AI72" s="10"/>
      <c r="AJ72" s="10"/>
      <c r="AK72" s="10"/>
      <c r="AL72" s="10"/>
      <c r="AM72" s="10"/>
      <c r="AN72" s="1"/>
      <c r="AO72" s="1"/>
    </row>
    <row r="73" spans="1:41" x14ac:dyDescent="0.2">
      <c r="A73" s="1"/>
      <c r="B73" s="88"/>
      <c r="C73" s="43" t="s">
        <v>9</v>
      </c>
      <c r="D73" s="70">
        <v>1166998</v>
      </c>
      <c r="E73" s="34">
        <v>3081391</v>
      </c>
      <c r="F73" s="34">
        <v>2467490</v>
      </c>
      <c r="G73" s="34">
        <v>139738</v>
      </c>
      <c r="H73" s="34">
        <v>1220</v>
      </c>
      <c r="I73" s="34">
        <v>4143</v>
      </c>
      <c r="J73" s="34"/>
      <c r="K73" s="34">
        <v>39071</v>
      </c>
      <c r="L73" s="34">
        <v>955</v>
      </c>
      <c r="M73" s="34">
        <v>265</v>
      </c>
      <c r="N73" s="34"/>
      <c r="O73" s="34"/>
      <c r="P73" s="34"/>
      <c r="Q73" s="71"/>
      <c r="R73" s="128">
        <f t="shared" si="12"/>
        <v>6901271</v>
      </c>
      <c r="S73" s="7"/>
      <c r="T73" s="10"/>
      <c r="U73" s="10"/>
      <c r="V73" s="10"/>
      <c r="W73" s="10"/>
      <c r="X73" s="10"/>
      <c r="Y73" s="10"/>
      <c r="Z73" s="10"/>
      <c r="AA73" s="10"/>
      <c r="AB73" s="10"/>
      <c r="AC73" s="10"/>
      <c r="AD73" s="10"/>
      <c r="AE73" s="10"/>
      <c r="AF73" s="10"/>
      <c r="AG73" s="10"/>
      <c r="AH73" s="10"/>
      <c r="AI73" s="10"/>
      <c r="AJ73" s="10"/>
      <c r="AK73" s="10"/>
      <c r="AL73" s="10"/>
      <c r="AM73" s="10"/>
      <c r="AN73" s="1"/>
      <c r="AO73" s="1"/>
    </row>
    <row r="74" spans="1:41" x14ac:dyDescent="0.2">
      <c r="A74" s="1"/>
      <c r="B74" s="50"/>
      <c r="C74" s="43" t="s">
        <v>10</v>
      </c>
      <c r="D74" s="70">
        <v>1121114</v>
      </c>
      <c r="E74" s="34">
        <v>3096317</v>
      </c>
      <c r="F74" s="34">
        <v>2471969</v>
      </c>
      <c r="G74" s="34">
        <v>132117</v>
      </c>
      <c r="H74" s="34">
        <v>1243</v>
      </c>
      <c r="I74" s="34">
        <v>4489</v>
      </c>
      <c r="J74" s="34"/>
      <c r="K74" s="34">
        <v>38578</v>
      </c>
      <c r="L74" s="34">
        <v>957</v>
      </c>
      <c r="M74" s="34">
        <v>220</v>
      </c>
      <c r="N74" s="34"/>
      <c r="O74" s="34"/>
      <c r="P74" s="34"/>
      <c r="Q74" s="71"/>
      <c r="R74" s="128">
        <f t="shared" si="12"/>
        <v>6867004</v>
      </c>
      <c r="S74" s="7"/>
      <c r="T74" s="10"/>
      <c r="U74" s="10"/>
      <c r="V74" s="10"/>
      <c r="W74" s="10"/>
      <c r="X74" s="10"/>
      <c r="Y74" s="10"/>
      <c r="Z74" s="10"/>
      <c r="AA74" s="10"/>
      <c r="AB74" s="10"/>
      <c r="AC74" s="10"/>
      <c r="AD74" s="10"/>
      <c r="AE74" s="10"/>
      <c r="AF74" s="10"/>
      <c r="AG74" s="10"/>
      <c r="AH74" s="10"/>
      <c r="AI74" s="10"/>
      <c r="AJ74" s="10"/>
      <c r="AK74" s="10"/>
      <c r="AL74" s="10"/>
      <c r="AM74" s="10"/>
      <c r="AN74" s="1"/>
      <c r="AO74" s="1"/>
    </row>
    <row r="75" spans="1:41" ht="13.5" thickBot="1" x14ac:dyDescent="0.25">
      <c r="A75" s="1"/>
      <c r="B75" s="51"/>
      <c r="C75" s="45" t="s">
        <v>11</v>
      </c>
      <c r="D75" s="72">
        <v>1289277</v>
      </c>
      <c r="E75" s="73">
        <v>3068794</v>
      </c>
      <c r="F75" s="73">
        <v>2484948</v>
      </c>
      <c r="G75" s="73">
        <v>142200</v>
      </c>
      <c r="H75" s="73">
        <v>1319</v>
      </c>
      <c r="I75" s="73">
        <v>5080</v>
      </c>
      <c r="J75" s="73"/>
      <c r="K75" s="73">
        <v>38535</v>
      </c>
      <c r="L75" s="73">
        <v>978</v>
      </c>
      <c r="M75" s="73">
        <v>219</v>
      </c>
      <c r="N75" s="73"/>
      <c r="O75" s="73"/>
      <c r="P75" s="73"/>
      <c r="Q75" s="74"/>
      <c r="R75" s="129">
        <f t="shared" si="12"/>
        <v>7031350</v>
      </c>
      <c r="S75" s="7"/>
      <c r="T75" s="10"/>
      <c r="U75" s="10"/>
      <c r="V75" s="10"/>
      <c r="W75" s="10"/>
      <c r="X75" s="10"/>
      <c r="Y75" s="10"/>
      <c r="Z75" s="10"/>
      <c r="AA75" s="10"/>
      <c r="AB75" s="10"/>
      <c r="AC75" s="10"/>
      <c r="AD75" s="10"/>
      <c r="AE75" s="10"/>
      <c r="AF75" s="10"/>
      <c r="AG75" s="10"/>
      <c r="AH75" s="10"/>
      <c r="AI75" s="10"/>
      <c r="AJ75" s="10"/>
      <c r="AK75" s="10"/>
      <c r="AL75" s="10"/>
      <c r="AM75" s="10"/>
      <c r="AN75" s="1"/>
      <c r="AO75" s="1"/>
    </row>
    <row r="76" spans="1:41" x14ac:dyDescent="0.2">
      <c r="A76" s="1"/>
      <c r="B76" s="52">
        <v>2014</v>
      </c>
      <c r="C76" s="41" t="s">
        <v>1</v>
      </c>
      <c r="D76" s="87">
        <v>1278812</v>
      </c>
      <c r="E76" s="75">
        <v>3072263</v>
      </c>
      <c r="F76" s="75">
        <v>2471748</v>
      </c>
      <c r="G76" s="75">
        <v>152578</v>
      </c>
      <c r="H76" s="75">
        <v>1209</v>
      </c>
      <c r="I76" s="75">
        <v>5457</v>
      </c>
      <c r="J76" s="75"/>
      <c r="K76" s="75">
        <v>42124</v>
      </c>
      <c r="L76" s="75">
        <v>989</v>
      </c>
      <c r="M76" s="75">
        <v>234</v>
      </c>
      <c r="N76" s="75"/>
      <c r="O76" s="75"/>
      <c r="P76" s="75"/>
      <c r="Q76" s="123"/>
      <c r="R76" s="127">
        <f t="shared" si="12"/>
        <v>7025414</v>
      </c>
      <c r="S76" s="7"/>
      <c r="T76" s="10"/>
      <c r="U76" s="10"/>
      <c r="V76" s="10"/>
      <c r="W76" s="10"/>
      <c r="X76" s="10"/>
      <c r="Y76" s="10"/>
      <c r="Z76" s="10"/>
      <c r="AA76" s="10"/>
      <c r="AB76" s="10"/>
      <c r="AC76" s="10"/>
      <c r="AD76" s="10"/>
      <c r="AE76" s="10"/>
      <c r="AF76" s="10"/>
      <c r="AG76" s="10"/>
      <c r="AH76" s="10"/>
      <c r="AI76" s="10"/>
      <c r="AJ76" s="10"/>
      <c r="AK76" s="10"/>
      <c r="AL76" s="10"/>
      <c r="AM76" s="10"/>
      <c r="AN76" s="1"/>
      <c r="AO76" s="1"/>
    </row>
    <row r="77" spans="1:41" x14ac:dyDescent="0.2">
      <c r="A77" s="1"/>
      <c r="B77" s="50"/>
      <c r="C77" s="43" t="s">
        <v>33</v>
      </c>
      <c r="D77" s="70">
        <v>1274318</v>
      </c>
      <c r="E77" s="34">
        <v>3066040</v>
      </c>
      <c r="F77" s="34">
        <v>2475489</v>
      </c>
      <c r="G77" s="34">
        <v>164196</v>
      </c>
      <c r="H77" s="34">
        <v>1256</v>
      </c>
      <c r="I77" s="34">
        <v>5535</v>
      </c>
      <c r="J77" s="34"/>
      <c r="K77" s="34">
        <v>44848</v>
      </c>
      <c r="L77" s="34">
        <v>898</v>
      </c>
      <c r="M77" s="34">
        <v>257</v>
      </c>
      <c r="N77" s="34"/>
      <c r="O77" s="34"/>
      <c r="P77" s="34"/>
      <c r="Q77" s="71"/>
      <c r="R77" s="128">
        <f t="shared" si="12"/>
        <v>7032837</v>
      </c>
      <c r="S77" s="7"/>
      <c r="T77" s="10"/>
      <c r="U77" s="10"/>
      <c r="V77" s="10"/>
      <c r="W77" s="10"/>
      <c r="X77" s="10"/>
      <c r="Y77" s="10"/>
      <c r="Z77" s="10"/>
      <c r="AA77" s="10"/>
      <c r="AB77" s="10"/>
      <c r="AC77" s="10"/>
      <c r="AD77" s="10"/>
      <c r="AE77" s="10"/>
      <c r="AF77" s="10"/>
      <c r="AG77" s="10"/>
      <c r="AH77" s="10"/>
      <c r="AI77" s="10"/>
      <c r="AJ77" s="10"/>
      <c r="AK77" s="10"/>
      <c r="AL77" s="10"/>
      <c r="AM77" s="10"/>
      <c r="AN77" s="1"/>
      <c r="AO77" s="1"/>
    </row>
    <row r="78" spans="1:41" x14ac:dyDescent="0.2">
      <c r="A78" s="1"/>
      <c r="B78" s="50"/>
      <c r="C78" s="43" t="s">
        <v>2</v>
      </c>
      <c r="D78" s="70">
        <v>1248633</v>
      </c>
      <c r="E78" s="34">
        <v>3070267</v>
      </c>
      <c r="F78" s="34">
        <v>2492016</v>
      </c>
      <c r="G78" s="34">
        <v>175427</v>
      </c>
      <c r="H78" s="34">
        <v>1356</v>
      </c>
      <c r="I78" s="34">
        <v>5757</v>
      </c>
      <c r="J78" s="34"/>
      <c r="K78" s="34">
        <v>49538</v>
      </c>
      <c r="L78" s="34">
        <v>947</v>
      </c>
      <c r="M78" s="34">
        <v>119</v>
      </c>
      <c r="N78" s="34"/>
      <c r="O78" s="34"/>
      <c r="P78" s="34"/>
      <c r="Q78" s="71"/>
      <c r="R78" s="128">
        <f t="shared" si="12"/>
        <v>7044060</v>
      </c>
      <c r="S78" s="7"/>
      <c r="T78" s="10"/>
      <c r="U78" s="10"/>
      <c r="V78" s="10"/>
      <c r="W78" s="10"/>
      <c r="X78" s="10"/>
      <c r="Y78" s="10"/>
      <c r="Z78" s="10"/>
      <c r="AA78" s="10"/>
      <c r="AB78" s="10"/>
      <c r="AC78" s="10"/>
      <c r="AD78" s="10"/>
      <c r="AE78" s="10"/>
      <c r="AF78" s="10"/>
      <c r="AG78" s="10"/>
      <c r="AH78" s="10"/>
      <c r="AI78" s="10"/>
      <c r="AJ78" s="10"/>
      <c r="AK78" s="10"/>
      <c r="AL78" s="10"/>
      <c r="AM78" s="10"/>
      <c r="AN78" s="1"/>
      <c r="AO78" s="1"/>
    </row>
    <row r="79" spans="1:41" x14ac:dyDescent="0.2">
      <c r="A79" s="1"/>
      <c r="B79" s="88"/>
      <c r="C79" s="43" t="s">
        <v>3</v>
      </c>
      <c r="D79" s="70">
        <v>1418697</v>
      </c>
      <c r="E79" s="34">
        <v>3067883</v>
      </c>
      <c r="F79" s="34">
        <v>2507280</v>
      </c>
      <c r="G79" s="34">
        <v>178793</v>
      </c>
      <c r="H79" s="34">
        <v>1136</v>
      </c>
      <c r="I79" s="34">
        <v>5886</v>
      </c>
      <c r="J79" s="34"/>
      <c r="K79" s="34">
        <v>53130</v>
      </c>
      <c r="L79" s="34">
        <v>1032</v>
      </c>
      <c r="M79" s="34">
        <v>83</v>
      </c>
      <c r="N79" s="34"/>
      <c r="O79" s="34"/>
      <c r="P79" s="34"/>
      <c r="Q79" s="71"/>
      <c r="R79" s="128">
        <f t="shared" si="12"/>
        <v>7233920</v>
      </c>
      <c r="S79" s="7"/>
      <c r="T79" s="10"/>
      <c r="U79" s="10"/>
      <c r="V79" s="10"/>
      <c r="W79" s="10"/>
      <c r="X79" s="10"/>
      <c r="Y79" s="10"/>
      <c r="Z79" s="10"/>
      <c r="AA79" s="10"/>
      <c r="AB79" s="10"/>
      <c r="AC79" s="10"/>
      <c r="AD79" s="10"/>
      <c r="AE79" s="10"/>
      <c r="AF79" s="10"/>
      <c r="AG79" s="10"/>
      <c r="AH79" s="10"/>
      <c r="AI79" s="10"/>
      <c r="AJ79" s="10"/>
      <c r="AK79" s="10"/>
      <c r="AL79" s="10"/>
      <c r="AM79" s="10"/>
      <c r="AN79" s="1"/>
      <c r="AO79" s="1"/>
    </row>
    <row r="80" spans="1:41" x14ac:dyDescent="0.2">
      <c r="A80" s="1"/>
      <c r="B80" s="50"/>
      <c r="C80" s="43" t="s">
        <v>4</v>
      </c>
      <c r="D80" s="70">
        <v>1329599</v>
      </c>
      <c r="E80" s="34">
        <v>3068291</v>
      </c>
      <c r="F80" s="34">
        <v>2531430</v>
      </c>
      <c r="G80" s="34">
        <v>180740</v>
      </c>
      <c r="H80" s="34">
        <v>1142</v>
      </c>
      <c r="I80" s="34">
        <v>6013</v>
      </c>
      <c r="J80" s="34"/>
      <c r="K80" s="34">
        <v>57827</v>
      </c>
      <c r="L80" s="34">
        <v>1160</v>
      </c>
      <c r="M80" s="34"/>
      <c r="N80" s="34"/>
      <c r="O80" s="34"/>
      <c r="P80" s="34"/>
      <c r="Q80" s="71"/>
      <c r="R80" s="128">
        <f t="shared" si="12"/>
        <v>7176202</v>
      </c>
      <c r="S80" s="7"/>
      <c r="T80" s="10"/>
      <c r="U80" s="10"/>
      <c r="V80" s="10"/>
      <c r="W80" s="10"/>
      <c r="X80" s="10"/>
      <c r="Y80" s="10"/>
      <c r="Z80" s="10"/>
      <c r="AA80" s="10"/>
      <c r="AB80" s="10"/>
      <c r="AC80" s="10"/>
      <c r="AD80" s="10"/>
      <c r="AE80" s="10"/>
      <c r="AF80" s="10"/>
      <c r="AG80" s="10"/>
      <c r="AH80" s="10"/>
      <c r="AI80" s="10"/>
      <c r="AJ80" s="10"/>
      <c r="AK80" s="10"/>
      <c r="AL80" s="10"/>
      <c r="AM80" s="10"/>
      <c r="AN80" s="1"/>
      <c r="AO80" s="1"/>
    </row>
    <row r="81" spans="1:41" x14ac:dyDescent="0.2">
      <c r="A81" s="1"/>
      <c r="B81" s="50"/>
      <c r="C81" s="43" t="s">
        <v>5</v>
      </c>
      <c r="D81" s="70">
        <v>1454072</v>
      </c>
      <c r="E81" s="34">
        <v>3078313</v>
      </c>
      <c r="F81" s="34">
        <v>2540899</v>
      </c>
      <c r="G81" s="34">
        <v>192119</v>
      </c>
      <c r="H81" s="34">
        <v>1037</v>
      </c>
      <c r="I81" s="34">
        <v>6190</v>
      </c>
      <c r="J81" s="34"/>
      <c r="K81" s="34">
        <v>61123</v>
      </c>
      <c r="L81" s="34">
        <v>1265</v>
      </c>
      <c r="M81" s="34"/>
      <c r="N81" s="34"/>
      <c r="O81" s="34"/>
      <c r="P81" s="34"/>
      <c r="Q81" s="71"/>
      <c r="R81" s="128">
        <f t="shared" si="12"/>
        <v>7335018</v>
      </c>
      <c r="S81" s="7"/>
      <c r="T81" s="10"/>
      <c r="U81" s="10"/>
      <c r="V81" s="10"/>
      <c r="W81" s="10"/>
      <c r="X81" s="10"/>
      <c r="Y81" s="10"/>
      <c r="Z81" s="10"/>
      <c r="AA81" s="10"/>
      <c r="AB81" s="10"/>
      <c r="AC81" s="10"/>
      <c r="AD81" s="10"/>
      <c r="AE81" s="10"/>
      <c r="AF81" s="10"/>
      <c r="AG81" s="10"/>
      <c r="AH81" s="10"/>
      <c r="AI81" s="10"/>
      <c r="AJ81" s="10"/>
      <c r="AK81" s="10"/>
      <c r="AL81" s="10"/>
      <c r="AM81" s="10"/>
      <c r="AN81" s="1"/>
      <c r="AO81" s="1"/>
    </row>
    <row r="82" spans="1:41" x14ac:dyDescent="0.2">
      <c r="A82" s="1"/>
      <c r="B82" s="88"/>
      <c r="C82" s="43" t="s">
        <v>6</v>
      </c>
      <c r="D82" s="70">
        <v>1598137</v>
      </c>
      <c r="E82" s="34">
        <v>3097508</v>
      </c>
      <c r="F82" s="34">
        <v>2532146</v>
      </c>
      <c r="G82" s="34">
        <v>229108</v>
      </c>
      <c r="H82" s="34">
        <v>1049</v>
      </c>
      <c r="I82" s="34">
        <v>6360</v>
      </c>
      <c r="J82" s="34"/>
      <c r="K82" s="34">
        <v>65924</v>
      </c>
      <c r="L82" s="34">
        <v>1389</v>
      </c>
      <c r="M82" s="34"/>
      <c r="N82" s="34"/>
      <c r="O82" s="34"/>
      <c r="P82" s="34"/>
      <c r="Q82" s="71"/>
      <c r="R82" s="128">
        <f t="shared" si="12"/>
        <v>7531621</v>
      </c>
      <c r="S82" s="7"/>
      <c r="T82" s="10"/>
      <c r="U82" s="10"/>
      <c r="V82" s="10"/>
      <c r="W82" s="10"/>
      <c r="X82" s="10"/>
      <c r="Y82" s="10"/>
      <c r="Z82" s="10"/>
      <c r="AA82" s="10"/>
      <c r="AB82" s="10"/>
      <c r="AC82" s="10"/>
      <c r="AD82" s="10"/>
      <c r="AE82" s="10"/>
      <c r="AF82" s="10"/>
      <c r="AG82" s="10"/>
      <c r="AH82" s="10"/>
      <c r="AI82" s="10"/>
      <c r="AJ82" s="10"/>
      <c r="AK82" s="10"/>
      <c r="AL82" s="10"/>
      <c r="AM82" s="10"/>
      <c r="AN82" s="1"/>
      <c r="AO82" s="1"/>
    </row>
    <row r="83" spans="1:41" x14ac:dyDescent="0.2">
      <c r="A83" s="1"/>
      <c r="B83" s="50"/>
      <c r="C83" s="43" t="s">
        <v>7</v>
      </c>
      <c r="D83" s="70">
        <v>1545605</v>
      </c>
      <c r="E83" s="34">
        <v>3104975</v>
      </c>
      <c r="F83" s="34">
        <v>2534585</v>
      </c>
      <c r="G83" s="34">
        <v>230264</v>
      </c>
      <c r="H83" s="34">
        <v>1062</v>
      </c>
      <c r="I83" s="34">
        <v>6567</v>
      </c>
      <c r="J83" s="34"/>
      <c r="K83" s="34">
        <v>70957</v>
      </c>
      <c r="L83" s="34">
        <v>1823</v>
      </c>
      <c r="M83" s="34"/>
      <c r="N83" s="34"/>
      <c r="O83" s="34"/>
      <c r="P83" s="34"/>
      <c r="Q83" s="71"/>
      <c r="R83" s="128">
        <f t="shared" si="12"/>
        <v>7495838</v>
      </c>
      <c r="S83" s="7"/>
      <c r="T83" s="10"/>
      <c r="U83" s="10"/>
      <c r="V83" s="10"/>
      <c r="W83" s="10"/>
      <c r="X83" s="10"/>
      <c r="Y83" s="10"/>
      <c r="Z83" s="10"/>
      <c r="AA83" s="10"/>
      <c r="AB83" s="10"/>
      <c r="AC83" s="10"/>
      <c r="AD83" s="10"/>
      <c r="AE83" s="10"/>
      <c r="AF83" s="10"/>
      <c r="AG83" s="10"/>
      <c r="AH83" s="10"/>
      <c r="AI83" s="10"/>
      <c r="AJ83" s="10"/>
      <c r="AK83" s="10"/>
      <c r="AL83" s="10"/>
      <c r="AM83" s="10"/>
      <c r="AN83" s="1"/>
      <c r="AO83" s="1"/>
    </row>
    <row r="84" spans="1:41" x14ac:dyDescent="0.2">
      <c r="A84" s="1"/>
      <c r="B84" s="50"/>
      <c r="C84" s="43" t="s">
        <v>8</v>
      </c>
      <c r="D84" s="70">
        <v>1492292</v>
      </c>
      <c r="E84" s="34">
        <v>3164898</v>
      </c>
      <c r="F84" s="34">
        <v>2556351</v>
      </c>
      <c r="G84" s="34">
        <v>231799</v>
      </c>
      <c r="H84" s="34">
        <v>1013</v>
      </c>
      <c r="I84" s="34">
        <v>6773</v>
      </c>
      <c r="J84" s="34"/>
      <c r="K84" s="34">
        <v>74569</v>
      </c>
      <c r="L84" s="34">
        <v>2277</v>
      </c>
      <c r="M84" s="34"/>
      <c r="N84" s="34"/>
      <c r="O84" s="34"/>
      <c r="P84" s="34"/>
      <c r="Q84" s="71"/>
      <c r="R84" s="128">
        <f t="shared" si="12"/>
        <v>7529972</v>
      </c>
      <c r="S84" s="7"/>
      <c r="T84" s="10"/>
      <c r="U84" s="10"/>
      <c r="V84" s="10"/>
      <c r="W84" s="10"/>
      <c r="X84" s="10"/>
      <c r="Y84" s="10"/>
      <c r="Z84" s="10"/>
      <c r="AA84" s="10"/>
      <c r="AB84" s="10"/>
      <c r="AC84" s="10"/>
      <c r="AD84" s="10"/>
      <c r="AE84" s="10"/>
      <c r="AF84" s="10"/>
      <c r="AG84" s="10"/>
      <c r="AH84" s="10"/>
      <c r="AI84" s="10"/>
      <c r="AJ84" s="10"/>
      <c r="AK84" s="10"/>
      <c r="AL84" s="10"/>
      <c r="AM84" s="10"/>
      <c r="AN84" s="1"/>
      <c r="AO84" s="1"/>
    </row>
    <row r="85" spans="1:41" x14ac:dyDescent="0.2">
      <c r="A85" s="1"/>
      <c r="B85" s="88"/>
      <c r="C85" s="43" t="s">
        <v>9</v>
      </c>
      <c r="D85" s="70">
        <v>1467864</v>
      </c>
      <c r="E85" s="34">
        <v>3124344</v>
      </c>
      <c r="F85" s="34">
        <v>2568090</v>
      </c>
      <c r="G85" s="34">
        <v>231654</v>
      </c>
      <c r="H85" s="34">
        <v>1036</v>
      </c>
      <c r="I85" s="34">
        <v>7094</v>
      </c>
      <c r="J85" s="34"/>
      <c r="K85" s="34">
        <v>78509</v>
      </c>
      <c r="L85" s="34">
        <v>2816</v>
      </c>
      <c r="M85" s="34"/>
      <c r="N85" s="34"/>
      <c r="O85" s="34"/>
      <c r="P85" s="34"/>
      <c r="Q85" s="71"/>
      <c r="R85" s="128">
        <f t="shared" si="12"/>
        <v>7481407</v>
      </c>
      <c r="S85" s="7"/>
      <c r="T85" s="10"/>
      <c r="U85" s="10"/>
      <c r="V85" s="10"/>
      <c r="W85" s="10"/>
      <c r="X85" s="10"/>
      <c r="Y85" s="10"/>
      <c r="Z85" s="10"/>
      <c r="AA85" s="10"/>
      <c r="AB85" s="10"/>
      <c r="AC85" s="10"/>
      <c r="AD85" s="10"/>
      <c r="AE85" s="10"/>
      <c r="AF85" s="10"/>
      <c r="AG85" s="10"/>
      <c r="AH85" s="10"/>
      <c r="AI85" s="10"/>
      <c r="AJ85" s="10"/>
      <c r="AK85" s="10"/>
      <c r="AL85" s="10"/>
      <c r="AM85" s="10"/>
      <c r="AN85" s="1"/>
      <c r="AO85" s="1"/>
    </row>
    <row r="86" spans="1:41" x14ac:dyDescent="0.2">
      <c r="A86" s="1"/>
      <c r="B86" s="50"/>
      <c r="C86" s="43" t="s">
        <v>10</v>
      </c>
      <c r="D86" s="70">
        <v>1417833</v>
      </c>
      <c r="E86" s="34">
        <v>3140195</v>
      </c>
      <c r="F86" s="34">
        <v>2548050</v>
      </c>
      <c r="G86" s="34">
        <v>222627</v>
      </c>
      <c r="H86" s="34">
        <v>986</v>
      </c>
      <c r="I86" s="34">
        <v>7194</v>
      </c>
      <c r="J86" s="34"/>
      <c r="K86" s="34">
        <v>82342</v>
      </c>
      <c r="L86" s="34">
        <v>3220</v>
      </c>
      <c r="M86" s="34"/>
      <c r="N86" s="34"/>
      <c r="O86" s="34"/>
      <c r="P86" s="34"/>
      <c r="Q86" s="71"/>
      <c r="R86" s="128">
        <f t="shared" si="12"/>
        <v>7422447</v>
      </c>
      <c r="S86" s="7"/>
      <c r="T86" s="10"/>
      <c r="U86" s="10"/>
      <c r="V86" s="10"/>
      <c r="W86" s="10"/>
      <c r="X86" s="10"/>
      <c r="Y86" s="10"/>
      <c r="Z86" s="10"/>
      <c r="AA86" s="10"/>
      <c r="AB86" s="10"/>
      <c r="AC86" s="10"/>
      <c r="AD86" s="10"/>
      <c r="AE86" s="10"/>
      <c r="AF86" s="10"/>
      <c r="AG86" s="10"/>
      <c r="AH86" s="10"/>
      <c r="AI86" s="10"/>
      <c r="AJ86" s="10"/>
      <c r="AK86" s="10"/>
      <c r="AL86" s="10"/>
      <c r="AM86" s="10"/>
      <c r="AN86" s="1"/>
      <c r="AO86" s="1"/>
    </row>
    <row r="87" spans="1:41" ht="13.5" thickBot="1" x14ac:dyDescent="0.25">
      <c r="A87" s="1"/>
      <c r="B87" s="51"/>
      <c r="C87" s="45" t="s">
        <v>11</v>
      </c>
      <c r="D87" s="72">
        <v>1371240</v>
      </c>
      <c r="E87" s="73">
        <v>3148132</v>
      </c>
      <c r="F87" s="73">
        <v>2545001</v>
      </c>
      <c r="G87" s="73">
        <v>211964</v>
      </c>
      <c r="H87" s="73">
        <v>976</v>
      </c>
      <c r="I87" s="73">
        <v>7536</v>
      </c>
      <c r="J87" s="73"/>
      <c r="K87" s="73">
        <v>87402</v>
      </c>
      <c r="L87" s="73">
        <v>3326</v>
      </c>
      <c r="M87" s="73"/>
      <c r="N87" s="73"/>
      <c r="O87" s="73"/>
      <c r="P87" s="73"/>
      <c r="Q87" s="74"/>
      <c r="R87" s="129">
        <f t="shared" si="12"/>
        <v>7375577</v>
      </c>
      <c r="S87" s="7"/>
      <c r="T87" s="10"/>
      <c r="U87" s="10"/>
      <c r="V87" s="10"/>
      <c r="W87" s="10"/>
      <c r="X87" s="10"/>
      <c r="Y87" s="10"/>
      <c r="Z87" s="10"/>
      <c r="AA87" s="10"/>
      <c r="AB87" s="10"/>
      <c r="AC87" s="10"/>
      <c r="AD87" s="10"/>
      <c r="AE87" s="10"/>
      <c r="AF87" s="10"/>
      <c r="AG87" s="10"/>
      <c r="AH87" s="10"/>
      <c r="AI87" s="10"/>
      <c r="AJ87" s="10"/>
      <c r="AK87" s="10"/>
      <c r="AL87" s="10"/>
      <c r="AM87" s="10"/>
      <c r="AN87" s="1"/>
      <c r="AO87" s="1"/>
    </row>
    <row r="88" spans="1:41" x14ac:dyDescent="0.2">
      <c r="A88" s="1"/>
      <c r="B88" s="52">
        <v>2015</v>
      </c>
      <c r="C88" s="41" t="s">
        <v>1</v>
      </c>
      <c r="D88" s="87">
        <v>1387738</v>
      </c>
      <c r="E88" s="75">
        <v>3148804</v>
      </c>
      <c r="F88" s="75">
        <v>2543152</v>
      </c>
      <c r="G88" s="75">
        <v>112080</v>
      </c>
      <c r="H88" s="75">
        <v>945</v>
      </c>
      <c r="I88" s="75">
        <v>7695</v>
      </c>
      <c r="J88" s="75"/>
      <c r="K88" s="75">
        <v>91685</v>
      </c>
      <c r="L88" s="75">
        <v>3877</v>
      </c>
      <c r="M88" s="75"/>
      <c r="N88" s="75"/>
      <c r="O88" s="75"/>
      <c r="P88" s="75"/>
      <c r="Q88" s="123"/>
      <c r="R88" s="127">
        <f t="shared" si="12"/>
        <v>7295976</v>
      </c>
      <c r="S88" s="7"/>
      <c r="T88" s="10"/>
      <c r="U88" s="10"/>
      <c r="V88" s="10"/>
      <c r="W88" s="10"/>
      <c r="X88" s="10"/>
      <c r="Y88" s="10"/>
      <c r="Z88" s="10"/>
      <c r="AA88" s="10"/>
      <c r="AB88" s="10"/>
      <c r="AC88" s="10"/>
      <c r="AD88" s="10"/>
      <c r="AE88" s="10"/>
      <c r="AF88" s="10"/>
      <c r="AG88" s="10"/>
      <c r="AH88" s="10"/>
      <c r="AI88" s="10"/>
      <c r="AJ88" s="10"/>
      <c r="AK88" s="10"/>
      <c r="AL88" s="10"/>
      <c r="AM88" s="10"/>
      <c r="AN88" s="1"/>
      <c r="AO88" s="1"/>
    </row>
    <row r="89" spans="1:41" x14ac:dyDescent="0.2">
      <c r="A89" s="1"/>
      <c r="B89" s="50"/>
      <c r="C89" s="43" t="s">
        <v>33</v>
      </c>
      <c r="D89" s="70">
        <v>1280799</v>
      </c>
      <c r="E89" s="34">
        <v>3146452</v>
      </c>
      <c r="F89" s="34">
        <v>2527248</v>
      </c>
      <c r="G89" s="34">
        <v>104932</v>
      </c>
      <c r="H89" s="34">
        <v>889</v>
      </c>
      <c r="I89" s="34">
        <v>7866</v>
      </c>
      <c r="J89" s="34"/>
      <c r="K89" s="34">
        <v>95766</v>
      </c>
      <c r="L89" s="34">
        <v>2472</v>
      </c>
      <c r="M89" s="34"/>
      <c r="N89" s="34"/>
      <c r="O89" s="34"/>
      <c r="P89" s="34"/>
      <c r="Q89" s="71"/>
      <c r="R89" s="128">
        <f t="shared" si="12"/>
        <v>7166424</v>
      </c>
      <c r="S89" s="7"/>
      <c r="T89" s="10"/>
      <c r="U89" s="10"/>
      <c r="V89" s="10"/>
      <c r="W89" s="10"/>
      <c r="X89" s="10"/>
      <c r="Y89" s="10"/>
      <c r="Z89" s="10"/>
      <c r="AA89" s="10"/>
      <c r="AB89" s="10"/>
      <c r="AC89" s="10"/>
      <c r="AD89" s="10"/>
      <c r="AE89" s="10"/>
      <c r="AF89" s="10"/>
      <c r="AG89" s="10"/>
      <c r="AH89" s="10"/>
      <c r="AI89" s="10"/>
      <c r="AJ89" s="10"/>
      <c r="AK89" s="10"/>
      <c r="AL89" s="10"/>
      <c r="AM89" s="10"/>
      <c r="AN89" s="1"/>
      <c r="AO89" s="1"/>
    </row>
    <row r="90" spans="1:41" x14ac:dyDescent="0.2">
      <c r="A90" s="1"/>
      <c r="B90" s="50"/>
      <c r="C90" s="43" t="s">
        <v>2</v>
      </c>
      <c r="D90" s="70">
        <v>1400372</v>
      </c>
      <c r="E90" s="34">
        <v>3146457</v>
      </c>
      <c r="F90" s="34">
        <v>2555426</v>
      </c>
      <c r="G90" s="34">
        <v>109447</v>
      </c>
      <c r="H90" s="34">
        <v>753</v>
      </c>
      <c r="I90" s="34">
        <v>8048</v>
      </c>
      <c r="J90" s="34"/>
      <c r="K90" s="34">
        <v>101421</v>
      </c>
      <c r="L90" s="34">
        <v>2258</v>
      </c>
      <c r="M90" s="34"/>
      <c r="N90" s="34"/>
      <c r="O90" s="34"/>
      <c r="P90" s="34"/>
      <c r="Q90" s="71"/>
      <c r="R90" s="128">
        <f t="shared" si="12"/>
        <v>7324182</v>
      </c>
      <c r="S90" s="7"/>
      <c r="T90" s="10"/>
      <c r="U90" s="10"/>
      <c r="V90" s="10"/>
      <c r="W90" s="10"/>
      <c r="X90" s="10"/>
      <c r="Y90" s="10"/>
      <c r="Z90" s="10"/>
      <c r="AA90" s="10"/>
      <c r="AB90" s="10"/>
      <c r="AC90" s="10"/>
      <c r="AD90" s="10"/>
      <c r="AE90" s="10"/>
      <c r="AF90" s="10"/>
      <c r="AG90" s="10"/>
      <c r="AH90" s="10"/>
      <c r="AI90" s="10"/>
      <c r="AJ90" s="10"/>
      <c r="AK90" s="10"/>
      <c r="AL90" s="10"/>
      <c r="AM90" s="10"/>
      <c r="AN90" s="1"/>
      <c r="AO90" s="1"/>
    </row>
    <row r="91" spans="1:41" x14ac:dyDescent="0.2">
      <c r="A91" s="1"/>
      <c r="B91" s="88"/>
      <c r="C91" s="43" t="s">
        <v>3</v>
      </c>
      <c r="D91" s="70">
        <v>1330482</v>
      </c>
      <c r="E91" s="34">
        <v>3147462</v>
      </c>
      <c r="F91" s="34">
        <v>2565129</v>
      </c>
      <c r="G91" s="34">
        <v>113510</v>
      </c>
      <c r="H91" s="34">
        <v>915</v>
      </c>
      <c r="I91" s="34">
        <v>8125</v>
      </c>
      <c r="J91" s="34"/>
      <c r="K91" s="34">
        <v>105133</v>
      </c>
      <c r="L91" s="34">
        <v>3016</v>
      </c>
      <c r="M91" s="34"/>
      <c r="N91" s="34"/>
      <c r="O91" s="34"/>
      <c r="P91" s="34"/>
      <c r="Q91" s="71"/>
      <c r="R91" s="128">
        <f t="shared" si="12"/>
        <v>7273772</v>
      </c>
      <c r="S91" s="7"/>
      <c r="T91" s="10"/>
      <c r="U91" s="10"/>
      <c r="V91" s="10"/>
      <c r="W91" s="10"/>
      <c r="X91" s="10"/>
      <c r="Y91" s="10"/>
      <c r="Z91" s="10"/>
      <c r="AA91" s="10"/>
      <c r="AB91" s="10"/>
      <c r="AC91" s="10"/>
      <c r="AD91" s="10"/>
      <c r="AE91" s="10"/>
      <c r="AF91" s="10"/>
      <c r="AG91" s="10"/>
      <c r="AH91" s="10"/>
      <c r="AI91" s="10"/>
      <c r="AJ91" s="10"/>
      <c r="AK91" s="10"/>
      <c r="AL91" s="10"/>
      <c r="AM91" s="10"/>
      <c r="AN91" s="1"/>
      <c r="AO91" s="1"/>
    </row>
    <row r="92" spans="1:41" x14ac:dyDescent="0.2">
      <c r="A92" s="1"/>
      <c r="B92" s="50"/>
      <c r="C92" s="43" t="s">
        <v>4</v>
      </c>
      <c r="D92" s="70">
        <v>1334704</v>
      </c>
      <c r="E92" s="34">
        <v>3147507</v>
      </c>
      <c r="F92" s="34">
        <v>2591952</v>
      </c>
      <c r="G92" s="34">
        <v>114023</v>
      </c>
      <c r="H92" s="34">
        <v>891</v>
      </c>
      <c r="I92" s="34">
        <v>8230</v>
      </c>
      <c r="J92" s="34"/>
      <c r="K92" s="34">
        <v>109778</v>
      </c>
      <c r="L92" s="34">
        <v>2630</v>
      </c>
      <c r="M92" s="34"/>
      <c r="N92" s="34"/>
      <c r="O92" s="34"/>
      <c r="P92" s="34"/>
      <c r="Q92" s="71"/>
      <c r="R92" s="128">
        <f t="shared" si="12"/>
        <v>7309715</v>
      </c>
      <c r="S92" s="7"/>
      <c r="T92" s="10"/>
      <c r="U92" s="10"/>
      <c r="V92" s="10"/>
      <c r="W92" s="10"/>
      <c r="X92" s="10"/>
      <c r="Y92" s="10"/>
      <c r="Z92" s="10"/>
      <c r="AA92" s="10"/>
      <c r="AB92" s="10"/>
      <c r="AC92" s="10"/>
      <c r="AD92" s="10"/>
      <c r="AE92" s="10"/>
      <c r="AF92" s="10"/>
      <c r="AG92" s="10"/>
      <c r="AH92" s="10"/>
      <c r="AI92" s="10"/>
      <c r="AJ92" s="10"/>
      <c r="AK92" s="10"/>
      <c r="AL92" s="10"/>
      <c r="AM92" s="10"/>
      <c r="AN92" s="1"/>
      <c r="AO92" s="1"/>
    </row>
    <row r="93" spans="1:41" x14ac:dyDescent="0.2">
      <c r="A93" s="1"/>
      <c r="B93" s="50"/>
      <c r="C93" s="43" t="s">
        <v>5</v>
      </c>
      <c r="D93" s="70">
        <v>1345207</v>
      </c>
      <c r="E93" s="34">
        <v>3138883</v>
      </c>
      <c r="F93" s="34">
        <v>2609418</v>
      </c>
      <c r="G93" s="34">
        <v>123856</v>
      </c>
      <c r="H93" s="34">
        <v>854</v>
      </c>
      <c r="I93" s="34">
        <v>8573</v>
      </c>
      <c r="J93" s="34"/>
      <c r="K93" s="34">
        <v>112544</v>
      </c>
      <c r="L93" s="34">
        <v>2478</v>
      </c>
      <c r="M93" s="34"/>
      <c r="N93" s="34"/>
      <c r="O93" s="34"/>
      <c r="P93" s="34"/>
      <c r="Q93" s="71"/>
      <c r="R93" s="128">
        <f t="shared" ref="R93:R156" si="13">SUM(D93:Q93)</f>
        <v>7341813</v>
      </c>
      <c r="S93" s="7"/>
      <c r="T93" s="10"/>
      <c r="U93" s="10"/>
      <c r="V93" s="10"/>
      <c r="W93" s="10"/>
      <c r="X93" s="10"/>
      <c r="Y93" s="10"/>
      <c r="Z93" s="10"/>
      <c r="AA93" s="10"/>
      <c r="AB93" s="10"/>
      <c r="AC93" s="10"/>
      <c r="AD93" s="10"/>
      <c r="AE93" s="10"/>
      <c r="AF93" s="10"/>
      <c r="AG93" s="10"/>
      <c r="AH93" s="10"/>
      <c r="AI93" s="10"/>
      <c r="AJ93" s="10"/>
      <c r="AK93" s="10"/>
      <c r="AL93" s="10"/>
      <c r="AM93" s="10"/>
      <c r="AN93" s="1"/>
      <c r="AO93" s="1"/>
    </row>
    <row r="94" spans="1:41" x14ac:dyDescent="0.2">
      <c r="A94" s="1"/>
      <c r="B94" s="88"/>
      <c r="C94" s="43" t="s">
        <v>6</v>
      </c>
      <c r="D94" s="70">
        <v>1343245</v>
      </c>
      <c r="E94" s="34">
        <v>3142718</v>
      </c>
      <c r="F94" s="34">
        <v>2620182</v>
      </c>
      <c r="G94" s="34">
        <v>159079</v>
      </c>
      <c r="H94" s="34">
        <v>742</v>
      </c>
      <c r="I94" s="34">
        <v>8758</v>
      </c>
      <c r="J94" s="34"/>
      <c r="K94" s="34">
        <v>116299</v>
      </c>
      <c r="L94" s="34">
        <v>2781</v>
      </c>
      <c r="M94" s="34"/>
      <c r="N94" s="34"/>
      <c r="O94" s="34"/>
      <c r="P94" s="34"/>
      <c r="Q94" s="71"/>
      <c r="R94" s="128">
        <f t="shared" si="13"/>
        <v>7393804</v>
      </c>
      <c r="S94" s="7"/>
      <c r="T94" s="10"/>
      <c r="U94" s="10"/>
      <c r="V94" s="10"/>
      <c r="W94" s="10"/>
      <c r="X94" s="10"/>
      <c r="Y94" s="10"/>
      <c r="Z94" s="10"/>
      <c r="AA94" s="10"/>
      <c r="AB94" s="10"/>
      <c r="AC94" s="10"/>
      <c r="AD94" s="10"/>
      <c r="AE94" s="10"/>
      <c r="AF94" s="10"/>
      <c r="AG94" s="10"/>
      <c r="AH94" s="10"/>
      <c r="AI94" s="10"/>
      <c r="AJ94" s="10"/>
      <c r="AK94" s="10"/>
      <c r="AL94" s="10"/>
      <c r="AM94" s="10"/>
      <c r="AN94" s="1"/>
      <c r="AO94" s="1"/>
    </row>
    <row r="95" spans="1:41" x14ac:dyDescent="0.2">
      <c r="A95" s="1"/>
      <c r="B95" s="50"/>
      <c r="C95" s="43" t="s">
        <v>7</v>
      </c>
      <c r="D95" s="70">
        <v>1262855</v>
      </c>
      <c r="E95" s="34">
        <v>3144029</v>
      </c>
      <c r="F95" s="34">
        <v>2613378</v>
      </c>
      <c r="G95" s="34">
        <v>214554</v>
      </c>
      <c r="H95" s="34">
        <v>705</v>
      </c>
      <c r="I95" s="34">
        <v>8842</v>
      </c>
      <c r="J95" s="34"/>
      <c r="K95" s="34">
        <v>119447</v>
      </c>
      <c r="L95" s="34">
        <v>2438</v>
      </c>
      <c r="M95" s="34"/>
      <c r="N95" s="34"/>
      <c r="O95" s="34"/>
      <c r="P95" s="34"/>
      <c r="Q95" s="71"/>
      <c r="R95" s="128">
        <f t="shared" si="13"/>
        <v>7366248</v>
      </c>
      <c r="S95" s="7"/>
      <c r="T95" s="10"/>
      <c r="U95" s="10"/>
      <c r="V95" s="10"/>
      <c r="W95" s="10"/>
      <c r="X95" s="10"/>
      <c r="Y95" s="10"/>
      <c r="Z95" s="10"/>
      <c r="AA95" s="10"/>
      <c r="AB95" s="10"/>
      <c r="AC95" s="10"/>
      <c r="AD95" s="10"/>
      <c r="AE95" s="10"/>
      <c r="AF95" s="10"/>
      <c r="AG95" s="10"/>
      <c r="AH95" s="10"/>
      <c r="AI95" s="10"/>
      <c r="AJ95" s="10"/>
      <c r="AK95" s="10"/>
      <c r="AL95" s="10"/>
      <c r="AM95" s="10"/>
      <c r="AN95" s="1"/>
      <c r="AO95" s="1"/>
    </row>
    <row r="96" spans="1:41" x14ac:dyDescent="0.2">
      <c r="A96" s="1"/>
      <c r="B96" s="50"/>
      <c r="C96" s="43" t="s">
        <v>8</v>
      </c>
      <c r="D96" s="70">
        <v>1280831</v>
      </c>
      <c r="E96" s="34">
        <v>3145220</v>
      </c>
      <c r="F96" s="34">
        <v>2624939</v>
      </c>
      <c r="G96" s="34">
        <v>252285</v>
      </c>
      <c r="H96" s="34">
        <v>626</v>
      </c>
      <c r="I96" s="34">
        <v>8882</v>
      </c>
      <c r="J96" s="34"/>
      <c r="K96" s="34">
        <v>118441</v>
      </c>
      <c r="L96" s="34">
        <v>1618</v>
      </c>
      <c r="M96" s="34"/>
      <c r="N96" s="34"/>
      <c r="O96" s="34"/>
      <c r="P96" s="34"/>
      <c r="Q96" s="71"/>
      <c r="R96" s="128">
        <f t="shared" si="13"/>
        <v>7432842</v>
      </c>
      <c r="S96" s="7"/>
      <c r="T96" s="10"/>
      <c r="U96" s="10"/>
      <c r="V96" s="10"/>
      <c r="W96" s="10"/>
      <c r="X96" s="10"/>
      <c r="Y96" s="10"/>
      <c r="Z96" s="10"/>
      <c r="AA96" s="10"/>
      <c r="AB96" s="10"/>
      <c r="AC96" s="10"/>
      <c r="AD96" s="10"/>
      <c r="AE96" s="10"/>
      <c r="AF96" s="10"/>
      <c r="AG96" s="10"/>
      <c r="AH96" s="10"/>
      <c r="AI96" s="10"/>
      <c r="AJ96" s="10"/>
      <c r="AK96" s="10"/>
      <c r="AL96" s="10"/>
      <c r="AM96" s="10"/>
      <c r="AN96" s="1"/>
      <c r="AO96" s="1"/>
    </row>
    <row r="97" spans="1:41" x14ac:dyDescent="0.2">
      <c r="A97" s="1"/>
      <c r="B97" s="88"/>
      <c r="C97" s="43" t="s">
        <v>9</v>
      </c>
      <c r="D97" s="70">
        <v>1272368</v>
      </c>
      <c r="E97" s="34">
        <v>3146260</v>
      </c>
      <c r="F97" s="34">
        <v>2628781</v>
      </c>
      <c r="G97" s="34">
        <v>294462</v>
      </c>
      <c r="H97" s="34">
        <v>586</v>
      </c>
      <c r="I97" s="34">
        <v>8781</v>
      </c>
      <c r="J97" s="34"/>
      <c r="K97" s="34">
        <v>117287</v>
      </c>
      <c r="L97" s="34">
        <v>1581</v>
      </c>
      <c r="M97" s="34"/>
      <c r="N97" s="34"/>
      <c r="O97" s="34"/>
      <c r="P97" s="34"/>
      <c r="Q97" s="71"/>
      <c r="R97" s="128">
        <f t="shared" si="13"/>
        <v>7470106</v>
      </c>
      <c r="S97" s="7"/>
      <c r="T97" s="10"/>
      <c r="U97" s="10"/>
      <c r="V97" s="10"/>
      <c r="W97" s="10"/>
      <c r="X97" s="10"/>
      <c r="Y97" s="10"/>
      <c r="Z97" s="10"/>
      <c r="AA97" s="10"/>
      <c r="AB97" s="10"/>
      <c r="AC97" s="10"/>
      <c r="AD97" s="10"/>
      <c r="AE97" s="10"/>
      <c r="AF97" s="10"/>
      <c r="AG97" s="10"/>
      <c r="AH97" s="10"/>
      <c r="AI97" s="10"/>
      <c r="AJ97" s="10"/>
      <c r="AK97" s="10"/>
      <c r="AL97" s="10"/>
      <c r="AM97" s="10"/>
      <c r="AN97" s="1"/>
      <c r="AO97" s="1"/>
    </row>
    <row r="98" spans="1:41" x14ac:dyDescent="0.2">
      <c r="A98" s="1"/>
      <c r="B98" s="50"/>
      <c r="C98" s="43" t="s">
        <v>10</v>
      </c>
      <c r="D98" s="70">
        <v>1255640</v>
      </c>
      <c r="E98" s="34">
        <v>3148044</v>
      </c>
      <c r="F98" s="34">
        <v>2629138</v>
      </c>
      <c r="G98" s="34">
        <v>335790</v>
      </c>
      <c r="H98" s="34">
        <v>647</v>
      </c>
      <c r="I98" s="34">
        <v>8627</v>
      </c>
      <c r="J98" s="34"/>
      <c r="K98" s="34">
        <v>117740</v>
      </c>
      <c r="L98" s="34">
        <v>1095</v>
      </c>
      <c r="M98" s="34"/>
      <c r="N98" s="34"/>
      <c r="O98" s="34"/>
      <c r="P98" s="34"/>
      <c r="Q98" s="71"/>
      <c r="R98" s="128">
        <f t="shared" si="13"/>
        <v>7496721</v>
      </c>
      <c r="S98" s="7"/>
      <c r="T98" s="10"/>
      <c r="U98" s="10"/>
      <c r="V98" s="10"/>
      <c r="W98" s="10"/>
      <c r="X98" s="10"/>
      <c r="Y98" s="10"/>
      <c r="Z98" s="10"/>
      <c r="AA98" s="10"/>
      <c r="AB98" s="10"/>
      <c r="AC98" s="10"/>
      <c r="AD98" s="10"/>
      <c r="AE98" s="10"/>
      <c r="AF98" s="10"/>
      <c r="AG98" s="10"/>
      <c r="AH98" s="10"/>
      <c r="AI98" s="10"/>
      <c r="AJ98" s="10"/>
      <c r="AK98" s="10"/>
      <c r="AL98" s="10"/>
      <c r="AM98" s="10"/>
      <c r="AN98" s="1"/>
      <c r="AO98" s="1"/>
    </row>
    <row r="99" spans="1:41" ht="13.5" thickBot="1" x14ac:dyDescent="0.25">
      <c r="A99" s="1"/>
      <c r="B99" s="51"/>
      <c r="C99" s="45" t="s">
        <v>11</v>
      </c>
      <c r="D99" s="72">
        <v>1273806</v>
      </c>
      <c r="E99" s="73">
        <v>3150998</v>
      </c>
      <c r="F99" s="73">
        <v>2688294</v>
      </c>
      <c r="G99" s="73">
        <v>395637</v>
      </c>
      <c r="H99" s="73">
        <v>647</v>
      </c>
      <c r="I99" s="73">
        <v>8715</v>
      </c>
      <c r="J99" s="73"/>
      <c r="K99" s="73">
        <v>119270</v>
      </c>
      <c r="L99" s="73">
        <v>1018</v>
      </c>
      <c r="M99" s="73"/>
      <c r="N99" s="73"/>
      <c r="O99" s="73"/>
      <c r="P99" s="73"/>
      <c r="Q99" s="74"/>
      <c r="R99" s="129">
        <f t="shared" si="13"/>
        <v>7638385</v>
      </c>
      <c r="S99" s="7"/>
      <c r="T99" s="10"/>
      <c r="U99" s="10"/>
      <c r="V99" s="10"/>
      <c r="W99" s="10"/>
      <c r="X99" s="10"/>
      <c r="Y99" s="10"/>
      <c r="Z99" s="10"/>
      <c r="AA99" s="10"/>
      <c r="AB99" s="10"/>
      <c r="AC99" s="10"/>
      <c r="AD99" s="10"/>
      <c r="AE99" s="10"/>
      <c r="AF99" s="10"/>
      <c r="AG99" s="10"/>
      <c r="AH99" s="10"/>
      <c r="AI99" s="10"/>
      <c r="AJ99" s="10"/>
      <c r="AK99" s="10"/>
      <c r="AL99" s="10"/>
      <c r="AM99" s="10"/>
      <c r="AN99" s="1"/>
      <c r="AO99" s="1"/>
    </row>
    <row r="100" spans="1:41" x14ac:dyDescent="0.2">
      <c r="A100" s="1"/>
      <c r="B100" s="52">
        <v>2016</v>
      </c>
      <c r="C100" s="41" t="s">
        <v>1</v>
      </c>
      <c r="D100" s="87">
        <v>1285754</v>
      </c>
      <c r="E100" s="75">
        <v>3148925</v>
      </c>
      <c r="F100" s="75">
        <v>2704609</v>
      </c>
      <c r="G100" s="75">
        <v>422359</v>
      </c>
      <c r="H100" s="75">
        <v>637</v>
      </c>
      <c r="I100" s="75">
        <v>8544</v>
      </c>
      <c r="J100" s="75"/>
      <c r="K100" s="75">
        <v>116669</v>
      </c>
      <c r="L100" s="75">
        <v>1083</v>
      </c>
      <c r="M100" s="75"/>
      <c r="N100" s="75"/>
      <c r="O100" s="75"/>
      <c r="P100" s="75"/>
      <c r="Q100" s="123"/>
      <c r="R100" s="127">
        <f t="shared" si="13"/>
        <v>7688580</v>
      </c>
      <c r="S100" s="7"/>
      <c r="T100" s="10"/>
      <c r="U100" s="10"/>
      <c r="V100" s="10"/>
      <c r="W100" s="10"/>
      <c r="X100" s="10"/>
      <c r="Y100" s="10"/>
      <c r="Z100" s="10"/>
      <c r="AA100" s="10"/>
      <c r="AB100" s="10"/>
      <c r="AC100" s="10"/>
      <c r="AD100" s="10"/>
      <c r="AE100" s="10"/>
      <c r="AF100" s="10"/>
      <c r="AG100" s="10"/>
      <c r="AH100" s="10"/>
      <c r="AI100" s="10"/>
      <c r="AJ100" s="10"/>
      <c r="AK100" s="10"/>
      <c r="AL100" s="10"/>
      <c r="AM100" s="10"/>
      <c r="AN100" s="1"/>
      <c r="AO100" s="1"/>
    </row>
    <row r="101" spans="1:41" x14ac:dyDescent="0.2">
      <c r="A101" s="1"/>
      <c r="B101" s="50"/>
      <c r="C101" s="43" t="s">
        <v>33</v>
      </c>
      <c r="D101" s="70">
        <v>1309121</v>
      </c>
      <c r="E101" s="34">
        <v>3149840</v>
      </c>
      <c r="F101" s="34">
        <v>2705532</v>
      </c>
      <c r="G101" s="34">
        <v>446444</v>
      </c>
      <c r="H101" s="34">
        <v>597</v>
      </c>
      <c r="I101" s="34">
        <v>8386</v>
      </c>
      <c r="J101" s="34"/>
      <c r="K101" s="34">
        <v>116130</v>
      </c>
      <c r="L101" s="34">
        <v>1577</v>
      </c>
      <c r="M101" s="34"/>
      <c r="N101" s="34"/>
      <c r="O101" s="34"/>
      <c r="P101" s="34"/>
      <c r="Q101" s="71"/>
      <c r="R101" s="128">
        <f t="shared" si="13"/>
        <v>7737627</v>
      </c>
      <c r="S101" s="7"/>
      <c r="T101" s="10"/>
      <c r="U101" s="10"/>
      <c r="V101" s="10"/>
      <c r="W101" s="10"/>
      <c r="X101" s="10"/>
      <c r="Y101" s="10"/>
      <c r="Z101" s="10"/>
      <c r="AA101" s="10"/>
      <c r="AB101" s="10"/>
      <c r="AC101" s="10"/>
      <c r="AD101" s="10"/>
      <c r="AE101" s="10"/>
      <c r="AF101" s="10"/>
      <c r="AG101" s="10"/>
      <c r="AH101" s="10"/>
      <c r="AI101" s="10"/>
      <c r="AJ101" s="10"/>
      <c r="AK101" s="10"/>
      <c r="AL101" s="10"/>
      <c r="AM101" s="10"/>
      <c r="AN101" s="1"/>
      <c r="AO101" s="1"/>
    </row>
    <row r="102" spans="1:41" x14ac:dyDescent="0.2">
      <c r="A102" s="1"/>
      <c r="B102" s="50"/>
      <c r="C102" s="43" t="s">
        <v>2</v>
      </c>
      <c r="D102" s="70">
        <v>1400653</v>
      </c>
      <c r="E102" s="34">
        <v>3148228</v>
      </c>
      <c r="F102" s="34">
        <v>2739996</v>
      </c>
      <c r="G102" s="34">
        <v>482617</v>
      </c>
      <c r="H102" s="34">
        <v>404</v>
      </c>
      <c r="I102" s="34">
        <v>8472</v>
      </c>
      <c r="J102" s="34"/>
      <c r="K102" s="34">
        <v>117777</v>
      </c>
      <c r="L102" s="34">
        <v>1498</v>
      </c>
      <c r="M102" s="34"/>
      <c r="N102" s="34"/>
      <c r="O102" s="34"/>
      <c r="P102" s="34"/>
      <c r="Q102" s="71"/>
      <c r="R102" s="128">
        <f t="shared" si="13"/>
        <v>7899645</v>
      </c>
      <c r="S102" s="7"/>
      <c r="T102" s="10"/>
      <c r="U102" s="10"/>
      <c r="V102" s="10"/>
      <c r="W102" s="10"/>
      <c r="X102" s="10"/>
      <c r="Y102" s="10"/>
      <c r="Z102" s="10"/>
      <c r="AA102" s="10"/>
      <c r="AB102" s="10"/>
      <c r="AC102" s="10"/>
      <c r="AD102" s="10"/>
      <c r="AE102" s="10"/>
      <c r="AF102" s="10"/>
      <c r="AG102" s="10"/>
      <c r="AH102" s="10"/>
      <c r="AI102" s="10"/>
      <c r="AJ102" s="10"/>
      <c r="AK102" s="10"/>
      <c r="AL102" s="10"/>
      <c r="AM102" s="10"/>
      <c r="AN102" s="1"/>
      <c r="AO102" s="1"/>
    </row>
    <row r="103" spans="1:41" x14ac:dyDescent="0.2">
      <c r="A103" s="1"/>
      <c r="B103" s="88"/>
      <c r="C103" s="43" t="s">
        <v>3</v>
      </c>
      <c r="D103" s="70">
        <v>1319078</v>
      </c>
      <c r="E103" s="34">
        <v>3138486</v>
      </c>
      <c r="F103" s="34">
        <v>2759291</v>
      </c>
      <c r="G103" s="34">
        <v>521205</v>
      </c>
      <c r="H103" s="34">
        <v>204</v>
      </c>
      <c r="I103" s="34">
        <v>8437</v>
      </c>
      <c r="J103" s="34"/>
      <c r="K103" s="34">
        <v>119987</v>
      </c>
      <c r="L103" s="34">
        <v>1471</v>
      </c>
      <c r="M103" s="34"/>
      <c r="N103" s="34"/>
      <c r="O103" s="34"/>
      <c r="P103" s="34"/>
      <c r="Q103" s="71"/>
      <c r="R103" s="128">
        <f t="shared" si="13"/>
        <v>7868159</v>
      </c>
      <c r="S103" s="7"/>
      <c r="T103" s="10"/>
      <c r="U103" s="10"/>
      <c r="V103" s="10"/>
      <c r="W103" s="10"/>
      <c r="X103" s="10"/>
      <c r="Y103" s="10"/>
      <c r="Z103" s="10"/>
      <c r="AA103" s="10"/>
      <c r="AB103" s="10"/>
      <c r="AC103" s="10"/>
      <c r="AD103" s="10"/>
      <c r="AE103" s="10"/>
      <c r="AF103" s="10"/>
      <c r="AG103" s="10"/>
      <c r="AH103" s="10"/>
      <c r="AI103" s="10"/>
      <c r="AJ103" s="10"/>
      <c r="AK103" s="10"/>
      <c r="AL103" s="10"/>
      <c r="AM103" s="10"/>
      <c r="AN103" s="1"/>
      <c r="AO103" s="1"/>
    </row>
    <row r="104" spans="1:41" x14ac:dyDescent="0.2">
      <c r="A104" s="1"/>
      <c r="B104" s="50"/>
      <c r="C104" s="43" t="s">
        <v>4</v>
      </c>
      <c r="D104" s="70">
        <v>1340732</v>
      </c>
      <c r="E104" s="34">
        <v>3131188</v>
      </c>
      <c r="F104" s="34">
        <v>2786030</v>
      </c>
      <c r="G104" s="34">
        <v>567108</v>
      </c>
      <c r="H104" s="34">
        <v>194</v>
      </c>
      <c r="I104" s="34">
        <v>8518</v>
      </c>
      <c r="J104" s="34"/>
      <c r="K104" s="34">
        <v>123284</v>
      </c>
      <c r="L104" s="34">
        <v>1365</v>
      </c>
      <c r="M104" s="34"/>
      <c r="N104" s="34"/>
      <c r="O104" s="34"/>
      <c r="P104" s="34"/>
      <c r="Q104" s="71"/>
      <c r="R104" s="128">
        <f t="shared" si="13"/>
        <v>7958419</v>
      </c>
      <c r="S104" s="7"/>
      <c r="T104" s="10"/>
      <c r="U104" s="10"/>
      <c r="V104" s="10"/>
      <c r="W104" s="10"/>
      <c r="X104" s="10"/>
      <c r="Y104" s="10"/>
      <c r="Z104" s="10"/>
      <c r="AA104" s="10"/>
      <c r="AB104" s="10"/>
      <c r="AC104" s="10"/>
      <c r="AD104" s="10"/>
      <c r="AE104" s="10"/>
      <c r="AF104" s="10"/>
      <c r="AG104" s="10"/>
      <c r="AH104" s="10"/>
      <c r="AI104" s="10"/>
      <c r="AJ104" s="10"/>
      <c r="AK104" s="10"/>
      <c r="AL104" s="10"/>
      <c r="AM104" s="10"/>
      <c r="AN104" s="1"/>
      <c r="AO104" s="1"/>
    </row>
    <row r="105" spans="1:41" x14ac:dyDescent="0.2">
      <c r="A105" s="1"/>
      <c r="B105" s="50"/>
      <c r="C105" s="43" t="s">
        <v>5</v>
      </c>
      <c r="D105" s="70">
        <v>1355278</v>
      </c>
      <c r="E105" s="34">
        <v>3130031</v>
      </c>
      <c r="F105" s="34">
        <v>2792431</v>
      </c>
      <c r="G105" s="34">
        <v>628633</v>
      </c>
      <c r="H105" s="34">
        <v>209</v>
      </c>
      <c r="I105" s="34">
        <v>8477</v>
      </c>
      <c r="J105" s="34"/>
      <c r="K105" s="34">
        <v>125907</v>
      </c>
      <c r="L105" s="34">
        <v>1338</v>
      </c>
      <c r="M105" s="34"/>
      <c r="N105" s="34"/>
      <c r="O105" s="34"/>
      <c r="P105" s="34"/>
      <c r="Q105" s="71"/>
      <c r="R105" s="128">
        <f t="shared" si="13"/>
        <v>8042304</v>
      </c>
      <c r="S105" s="7"/>
      <c r="T105" s="10"/>
      <c r="U105" s="10"/>
      <c r="V105" s="10"/>
      <c r="W105" s="10"/>
      <c r="X105" s="10"/>
      <c r="Y105" s="10"/>
      <c r="Z105" s="10"/>
      <c r="AA105" s="10"/>
      <c r="AB105" s="10"/>
      <c r="AC105" s="10"/>
      <c r="AD105" s="10"/>
      <c r="AE105" s="10"/>
      <c r="AF105" s="10"/>
      <c r="AG105" s="10"/>
      <c r="AH105" s="10"/>
      <c r="AI105" s="10"/>
      <c r="AJ105" s="10"/>
      <c r="AK105" s="10"/>
      <c r="AL105" s="10"/>
      <c r="AM105" s="10"/>
      <c r="AN105" s="1"/>
      <c r="AO105" s="1"/>
    </row>
    <row r="106" spans="1:41" x14ac:dyDescent="0.2">
      <c r="A106" s="1"/>
      <c r="B106" s="50"/>
      <c r="C106" s="43" t="s">
        <v>6</v>
      </c>
      <c r="D106" s="70">
        <v>1355278</v>
      </c>
      <c r="E106" s="34">
        <v>3092437</v>
      </c>
      <c r="F106" s="34">
        <v>2796062</v>
      </c>
      <c r="G106" s="34">
        <v>652978</v>
      </c>
      <c r="H106" s="34">
        <v>219</v>
      </c>
      <c r="I106" s="34">
        <v>8566</v>
      </c>
      <c r="J106" s="34"/>
      <c r="K106" s="34">
        <v>130841</v>
      </c>
      <c r="L106" s="34">
        <v>2078</v>
      </c>
      <c r="M106" s="34"/>
      <c r="N106" s="34"/>
      <c r="O106" s="34"/>
      <c r="P106" s="34"/>
      <c r="Q106" s="71"/>
      <c r="R106" s="128">
        <f t="shared" si="13"/>
        <v>8038459</v>
      </c>
      <c r="S106" s="7"/>
      <c r="T106" s="10"/>
      <c r="U106" s="10"/>
      <c r="V106" s="10"/>
      <c r="W106" s="10"/>
      <c r="X106" s="10"/>
      <c r="Y106" s="10"/>
      <c r="Z106" s="10"/>
      <c r="AA106" s="10"/>
      <c r="AB106" s="10"/>
      <c r="AC106" s="10"/>
      <c r="AD106" s="10"/>
      <c r="AE106" s="10"/>
      <c r="AF106" s="10"/>
      <c r="AG106" s="10"/>
      <c r="AH106" s="10"/>
      <c r="AI106" s="10"/>
      <c r="AJ106" s="10"/>
      <c r="AK106" s="10"/>
      <c r="AL106" s="10"/>
      <c r="AM106" s="10"/>
      <c r="AN106" s="1"/>
      <c r="AO106" s="1"/>
    </row>
    <row r="107" spans="1:41" x14ac:dyDescent="0.2">
      <c r="A107" s="1"/>
      <c r="B107" s="88"/>
      <c r="C107" s="43" t="s">
        <v>7</v>
      </c>
      <c r="D107" s="70">
        <v>1391860</v>
      </c>
      <c r="E107" s="34">
        <v>3154902</v>
      </c>
      <c r="F107" s="34">
        <v>2789643</v>
      </c>
      <c r="G107" s="34">
        <v>708817</v>
      </c>
      <c r="H107" s="34">
        <v>209</v>
      </c>
      <c r="I107" s="34">
        <v>8676</v>
      </c>
      <c r="J107" s="34"/>
      <c r="K107" s="34">
        <v>135894</v>
      </c>
      <c r="L107" s="34">
        <v>830</v>
      </c>
      <c r="M107" s="34"/>
      <c r="N107" s="34"/>
      <c r="O107" s="34"/>
      <c r="P107" s="34"/>
      <c r="Q107" s="71"/>
      <c r="R107" s="128">
        <f t="shared" si="13"/>
        <v>8190831</v>
      </c>
      <c r="S107" s="7"/>
      <c r="T107" s="10"/>
      <c r="U107" s="10"/>
      <c r="V107" s="10"/>
      <c r="W107" s="10"/>
      <c r="X107" s="10"/>
      <c r="Y107" s="10"/>
      <c r="Z107" s="10"/>
      <c r="AA107" s="10"/>
      <c r="AB107" s="10"/>
      <c r="AC107" s="10"/>
      <c r="AD107" s="10"/>
      <c r="AE107" s="10"/>
      <c r="AF107" s="10"/>
      <c r="AG107" s="10"/>
      <c r="AH107" s="10"/>
      <c r="AI107" s="10"/>
      <c r="AJ107" s="10"/>
      <c r="AK107" s="10"/>
      <c r="AL107" s="10"/>
      <c r="AM107" s="10"/>
      <c r="AN107" s="1"/>
      <c r="AO107" s="1"/>
    </row>
    <row r="108" spans="1:41" x14ac:dyDescent="0.2">
      <c r="A108" s="1"/>
      <c r="B108" s="50"/>
      <c r="C108" s="43" t="s">
        <v>8</v>
      </c>
      <c r="D108" s="70">
        <v>1413166</v>
      </c>
      <c r="E108" s="34">
        <v>3161876</v>
      </c>
      <c r="F108" s="34">
        <v>2802336</v>
      </c>
      <c r="G108" s="34">
        <v>747791</v>
      </c>
      <c r="H108" s="34">
        <v>202</v>
      </c>
      <c r="I108" s="34">
        <v>8704</v>
      </c>
      <c r="J108" s="34"/>
      <c r="K108" s="34">
        <v>140095</v>
      </c>
      <c r="L108" s="34">
        <v>804</v>
      </c>
      <c r="M108" s="34"/>
      <c r="N108" s="34"/>
      <c r="O108" s="34"/>
      <c r="P108" s="34"/>
      <c r="Q108" s="71"/>
      <c r="R108" s="128">
        <f t="shared" si="13"/>
        <v>8274974</v>
      </c>
      <c r="S108" s="7"/>
      <c r="T108" s="10"/>
      <c r="U108" s="10"/>
      <c r="V108" s="10"/>
      <c r="W108" s="10"/>
      <c r="X108" s="10"/>
      <c r="Y108" s="10"/>
      <c r="Z108" s="10"/>
      <c r="AA108" s="10"/>
      <c r="AB108" s="10"/>
      <c r="AC108" s="10"/>
      <c r="AD108" s="10"/>
      <c r="AE108" s="10"/>
      <c r="AF108" s="10"/>
      <c r="AG108" s="10"/>
      <c r="AH108" s="10"/>
      <c r="AI108" s="10"/>
      <c r="AJ108" s="10"/>
      <c r="AK108" s="10"/>
      <c r="AL108" s="10"/>
      <c r="AM108" s="10"/>
      <c r="AN108" s="1"/>
      <c r="AO108" s="1"/>
    </row>
    <row r="109" spans="1:41" x14ac:dyDescent="0.2">
      <c r="A109" s="1"/>
      <c r="B109" s="50"/>
      <c r="C109" s="43" t="s">
        <v>9</v>
      </c>
      <c r="D109" s="70">
        <v>1433693</v>
      </c>
      <c r="E109" s="34">
        <v>3170550</v>
      </c>
      <c r="F109" s="34">
        <v>2810657</v>
      </c>
      <c r="G109" s="34">
        <v>784956</v>
      </c>
      <c r="H109" s="34">
        <v>199</v>
      </c>
      <c r="I109" s="34">
        <v>8757</v>
      </c>
      <c r="J109" s="34"/>
      <c r="K109" s="34">
        <v>143428</v>
      </c>
      <c r="L109" s="34">
        <v>1178</v>
      </c>
      <c r="M109" s="34"/>
      <c r="N109" s="34"/>
      <c r="O109" s="34"/>
      <c r="P109" s="34"/>
      <c r="Q109" s="71"/>
      <c r="R109" s="128">
        <f t="shared" si="13"/>
        <v>8353418</v>
      </c>
      <c r="S109" s="7"/>
      <c r="T109" s="10"/>
      <c r="U109" s="10"/>
      <c r="V109" s="10"/>
      <c r="W109" s="10"/>
      <c r="X109" s="10"/>
      <c r="Y109" s="10"/>
      <c r="Z109" s="10"/>
      <c r="AA109" s="10"/>
      <c r="AB109" s="10"/>
      <c r="AC109" s="10"/>
      <c r="AD109" s="10"/>
      <c r="AE109" s="10"/>
      <c r="AF109" s="10"/>
      <c r="AG109" s="10"/>
      <c r="AH109" s="10"/>
      <c r="AI109" s="10"/>
      <c r="AJ109" s="10"/>
      <c r="AK109" s="10"/>
      <c r="AL109" s="10"/>
      <c r="AM109" s="10"/>
      <c r="AN109" s="1"/>
      <c r="AO109" s="1"/>
    </row>
    <row r="110" spans="1:41" x14ac:dyDescent="0.2">
      <c r="A110" s="1"/>
      <c r="B110" s="88"/>
      <c r="C110" s="43" t="s">
        <v>10</v>
      </c>
      <c r="D110" s="70">
        <v>1448973</v>
      </c>
      <c r="E110" s="34">
        <v>3176204</v>
      </c>
      <c r="F110" s="34">
        <v>2808039</v>
      </c>
      <c r="G110" s="34">
        <v>830371</v>
      </c>
      <c r="H110" s="34">
        <v>184</v>
      </c>
      <c r="I110" s="34">
        <v>8749</v>
      </c>
      <c r="J110" s="34"/>
      <c r="K110" s="34">
        <v>149046</v>
      </c>
      <c r="L110" s="34">
        <v>822</v>
      </c>
      <c r="M110" s="34"/>
      <c r="N110" s="34"/>
      <c r="O110" s="34"/>
      <c r="P110" s="34"/>
      <c r="Q110" s="71"/>
      <c r="R110" s="128">
        <f t="shared" si="13"/>
        <v>8422388</v>
      </c>
      <c r="S110" s="7"/>
      <c r="T110" s="10"/>
      <c r="U110" s="10"/>
      <c r="V110" s="10"/>
      <c r="W110" s="10"/>
      <c r="X110" s="10"/>
      <c r="Y110" s="10"/>
      <c r="Z110" s="10"/>
      <c r="AA110" s="10"/>
      <c r="AB110" s="10"/>
      <c r="AC110" s="10"/>
      <c r="AD110" s="10"/>
      <c r="AE110" s="10"/>
      <c r="AF110" s="10"/>
      <c r="AG110" s="10"/>
      <c r="AH110" s="10"/>
      <c r="AI110" s="10"/>
      <c r="AJ110" s="10"/>
      <c r="AK110" s="10"/>
      <c r="AL110" s="10"/>
      <c r="AM110" s="10"/>
      <c r="AN110" s="1"/>
      <c r="AO110" s="1"/>
    </row>
    <row r="111" spans="1:41" ht="13.5" thickBot="1" x14ac:dyDescent="0.25">
      <c r="A111" s="1"/>
      <c r="B111" s="51"/>
      <c r="C111" s="45" t="s">
        <v>11</v>
      </c>
      <c r="D111" s="72">
        <v>1489192</v>
      </c>
      <c r="E111" s="73">
        <v>3191432</v>
      </c>
      <c r="F111" s="73">
        <v>2826244</v>
      </c>
      <c r="G111" s="73">
        <v>885746</v>
      </c>
      <c r="H111" s="73">
        <v>178</v>
      </c>
      <c r="I111" s="73">
        <v>8846</v>
      </c>
      <c r="J111" s="73"/>
      <c r="K111" s="73">
        <v>153799</v>
      </c>
      <c r="L111" s="73">
        <v>694</v>
      </c>
      <c r="M111" s="73"/>
      <c r="N111" s="73"/>
      <c r="O111" s="73"/>
      <c r="P111" s="73"/>
      <c r="Q111" s="74"/>
      <c r="R111" s="129">
        <f t="shared" si="13"/>
        <v>8556131</v>
      </c>
      <c r="S111" s="7"/>
      <c r="T111" s="10"/>
      <c r="U111" s="10"/>
      <c r="V111" s="10"/>
      <c r="W111" s="10"/>
      <c r="X111" s="10"/>
      <c r="Y111" s="10"/>
      <c r="Z111" s="10"/>
      <c r="AA111" s="10"/>
      <c r="AB111" s="10"/>
      <c r="AC111" s="10"/>
      <c r="AD111" s="10"/>
      <c r="AE111" s="10"/>
      <c r="AF111" s="10"/>
      <c r="AG111" s="10"/>
      <c r="AH111" s="10"/>
      <c r="AI111" s="10"/>
      <c r="AJ111" s="10"/>
      <c r="AK111" s="10"/>
      <c r="AL111" s="10"/>
      <c r="AM111" s="10"/>
      <c r="AN111" s="1"/>
      <c r="AO111" s="1"/>
    </row>
    <row r="112" spans="1:41" x14ac:dyDescent="0.2">
      <c r="A112" s="1"/>
      <c r="B112" s="52">
        <v>2017</v>
      </c>
      <c r="C112" s="41" t="s">
        <v>1</v>
      </c>
      <c r="D112" s="87">
        <v>1500384</v>
      </c>
      <c r="E112" s="75">
        <v>3198525</v>
      </c>
      <c r="F112" s="75">
        <v>2810298</v>
      </c>
      <c r="G112" s="75">
        <v>919079</v>
      </c>
      <c r="H112" s="75">
        <v>170</v>
      </c>
      <c r="I112" s="75">
        <v>8612</v>
      </c>
      <c r="J112" s="75"/>
      <c r="K112" s="75">
        <v>157995</v>
      </c>
      <c r="L112" s="75">
        <v>737</v>
      </c>
      <c r="M112" s="75"/>
      <c r="N112" s="75"/>
      <c r="O112" s="75"/>
      <c r="P112" s="75"/>
      <c r="Q112" s="123"/>
      <c r="R112" s="127">
        <f t="shared" si="13"/>
        <v>8595800</v>
      </c>
      <c r="S112" s="7"/>
      <c r="T112" s="10"/>
      <c r="U112" s="10"/>
      <c r="V112" s="10"/>
      <c r="W112" s="10"/>
      <c r="X112" s="10"/>
      <c r="Y112" s="10"/>
      <c r="Z112" s="10"/>
      <c r="AA112" s="10"/>
      <c r="AB112" s="10"/>
      <c r="AC112" s="10"/>
      <c r="AD112" s="10"/>
      <c r="AE112" s="10"/>
      <c r="AF112" s="10"/>
      <c r="AG112" s="10"/>
      <c r="AH112" s="10"/>
      <c r="AI112" s="10"/>
      <c r="AJ112" s="10"/>
      <c r="AK112" s="10"/>
      <c r="AL112" s="10"/>
      <c r="AM112" s="10"/>
      <c r="AN112" s="1"/>
      <c r="AO112" s="1"/>
    </row>
    <row r="113" spans="1:41" x14ac:dyDescent="0.2">
      <c r="A113" s="1"/>
      <c r="B113" s="50"/>
      <c r="C113" s="43" t="s">
        <v>33</v>
      </c>
      <c r="D113" s="70">
        <v>1508936</v>
      </c>
      <c r="E113" s="34">
        <v>3204399</v>
      </c>
      <c r="F113" s="34">
        <v>2796408</v>
      </c>
      <c r="G113" s="34">
        <v>951303</v>
      </c>
      <c r="H113" s="34">
        <v>160</v>
      </c>
      <c r="I113" s="34">
        <v>8452</v>
      </c>
      <c r="J113" s="34"/>
      <c r="K113" s="34">
        <v>161181</v>
      </c>
      <c r="L113" s="34">
        <v>512</v>
      </c>
      <c r="M113" s="34"/>
      <c r="N113" s="34"/>
      <c r="O113" s="34"/>
      <c r="P113" s="34"/>
      <c r="Q113" s="71"/>
      <c r="R113" s="128">
        <f t="shared" si="13"/>
        <v>8631351</v>
      </c>
      <c r="S113" s="7"/>
      <c r="T113" s="10"/>
      <c r="U113" s="10"/>
      <c r="V113" s="10"/>
      <c r="W113" s="10"/>
      <c r="X113" s="10"/>
      <c r="Y113" s="10"/>
      <c r="Z113" s="10"/>
      <c r="AA113" s="10"/>
      <c r="AB113" s="10"/>
      <c r="AC113" s="10"/>
      <c r="AD113" s="10"/>
      <c r="AE113" s="10"/>
      <c r="AF113" s="10"/>
      <c r="AG113" s="10"/>
      <c r="AH113" s="10"/>
      <c r="AI113" s="10"/>
      <c r="AJ113" s="10"/>
      <c r="AK113" s="10"/>
      <c r="AL113" s="10"/>
      <c r="AM113" s="10"/>
      <c r="AN113" s="1"/>
      <c r="AO113" s="1"/>
    </row>
    <row r="114" spans="1:41" x14ac:dyDescent="0.2">
      <c r="A114" s="1"/>
      <c r="B114" s="50"/>
      <c r="C114" s="43" t="s">
        <v>2</v>
      </c>
      <c r="D114" s="70">
        <v>1530486</v>
      </c>
      <c r="E114" s="34">
        <v>3220407</v>
      </c>
      <c r="F114" s="34">
        <v>2813520</v>
      </c>
      <c r="G114" s="34">
        <v>1006986</v>
      </c>
      <c r="H114" s="34">
        <v>140</v>
      </c>
      <c r="I114" s="34">
        <v>8596</v>
      </c>
      <c r="J114" s="34"/>
      <c r="K114" s="34">
        <v>166642</v>
      </c>
      <c r="L114" s="34">
        <v>524</v>
      </c>
      <c r="M114" s="34"/>
      <c r="N114" s="34"/>
      <c r="O114" s="34"/>
      <c r="P114" s="34"/>
      <c r="Q114" s="71"/>
      <c r="R114" s="128">
        <f t="shared" si="13"/>
        <v>8747301</v>
      </c>
      <c r="S114" s="7"/>
      <c r="T114" s="10"/>
      <c r="U114" s="10"/>
      <c r="V114" s="10"/>
      <c r="W114" s="10"/>
      <c r="X114" s="10"/>
      <c r="Y114" s="10"/>
      <c r="Z114" s="10"/>
      <c r="AA114" s="10"/>
      <c r="AB114" s="10"/>
      <c r="AC114" s="10"/>
      <c r="AD114" s="10"/>
      <c r="AE114" s="10"/>
      <c r="AF114" s="10"/>
      <c r="AG114" s="10"/>
      <c r="AH114" s="10"/>
      <c r="AI114" s="10"/>
      <c r="AJ114" s="10"/>
      <c r="AK114" s="10"/>
      <c r="AL114" s="10"/>
      <c r="AM114" s="10"/>
      <c r="AN114" s="1"/>
      <c r="AO114" s="1"/>
    </row>
    <row r="115" spans="1:41" x14ac:dyDescent="0.2">
      <c r="A115" s="1"/>
      <c r="B115" s="88"/>
      <c r="C115" s="43" t="s">
        <v>3</v>
      </c>
      <c r="D115" s="70">
        <v>1541109</v>
      </c>
      <c r="E115" s="34">
        <v>3212708</v>
      </c>
      <c r="F115" s="34">
        <v>2801799</v>
      </c>
      <c r="G115" s="34">
        <v>1039557</v>
      </c>
      <c r="H115" s="34">
        <v>132</v>
      </c>
      <c r="I115" s="34">
        <v>8596</v>
      </c>
      <c r="J115" s="34"/>
      <c r="K115" s="34">
        <v>171900</v>
      </c>
      <c r="L115" s="34">
        <v>706</v>
      </c>
      <c r="M115" s="34"/>
      <c r="N115" s="34"/>
      <c r="O115" s="34"/>
      <c r="P115" s="34"/>
      <c r="Q115" s="71"/>
      <c r="R115" s="128">
        <f t="shared" si="13"/>
        <v>8776507</v>
      </c>
      <c r="S115" s="7"/>
      <c r="T115" s="10"/>
      <c r="U115" s="10"/>
      <c r="V115" s="10"/>
      <c r="W115" s="10"/>
      <c r="X115" s="10"/>
      <c r="Y115" s="10"/>
      <c r="Z115" s="10"/>
      <c r="AA115" s="10"/>
      <c r="AB115" s="10"/>
      <c r="AC115" s="10"/>
      <c r="AD115" s="10"/>
      <c r="AE115" s="10"/>
      <c r="AF115" s="10"/>
      <c r="AG115" s="10"/>
      <c r="AH115" s="10"/>
      <c r="AI115" s="10"/>
      <c r="AJ115" s="10"/>
      <c r="AK115" s="10"/>
      <c r="AL115" s="10"/>
      <c r="AM115" s="10"/>
      <c r="AN115" s="1"/>
      <c r="AO115" s="1"/>
    </row>
    <row r="116" spans="1:41" x14ac:dyDescent="0.2">
      <c r="A116" s="1"/>
      <c r="B116" s="50"/>
      <c r="C116" s="43" t="s">
        <v>4</v>
      </c>
      <c r="D116" s="70">
        <v>1564420</v>
      </c>
      <c r="E116" s="34">
        <v>3204469</v>
      </c>
      <c r="F116" s="34">
        <v>2791781</v>
      </c>
      <c r="G116" s="34">
        <v>1107519</v>
      </c>
      <c r="H116" s="34">
        <v>130</v>
      </c>
      <c r="I116" s="34">
        <v>8748</v>
      </c>
      <c r="J116" s="34"/>
      <c r="K116" s="34">
        <v>177364</v>
      </c>
      <c r="L116" s="34">
        <v>655</v>
      </c>
      <c r="M116" s="34"/>
      <c r="N116" s="34"/>
      <c r="O116" s="34"/>
      <c r="P116" s="34"/>
      <c r="Q116" s="71"/>
      <c r="R116" s="128">
        <f t="shared" si="13"/>
        <v>8855086</v>
      </c>
      <c r="S116" s="7"/>
      <c r="T116" s="10"/>
      <c r="U116" s="10"/>
      <c r="V116" s="10"/>
      <c r="W116" s="10"/>
      <c r="X116" s="10"/>
      <c r="Y116" s="10"/>
      <c r="Z116" s="10"/>
      <c r="AA116" s="10"/>
      <c r="AB116" s="10"/>
      <c r="AC116" s="10"/>
      <c r="AD116" s="10"/>
      <c r="AE116" s="10"/>
      <c r="AF116" s="10"/>
      <c r="AG116" s="10"/>
      <c r="AH116" s="10"/>
      <c r="AI116" s="10"/>
      <c r="AJ116" s="10"/>
      <c r="AK116" s="10"/>
      <c r="AL116" s="10"/>
      <c r="AM116" s="10"/>
      <c r="AN116" s="1"/>
      <c r="AO116" s="1"/>
    </row>
    <row r="117" spans="1:41" x14ac:dyDescent="0.2">
      <c r="A117" s="1"/>
      <c r="B117" s="50"/>
      <c r="C117" s="43" t="s">
        <v>5</v>
      </c>
      <c r="D117" s="70">
        <v>1580484</v>
      </c>
      <c r="E117" s="34">
        <v>3277028</v>
      </c>
      <c r="F117" s="34">
        <v>2759002</v>
      </c>
      <c r="G117" s="34">
        <v>1168742</v>
      </c>
      <c r="H117" s="34">
        <v>125</v>
      </c>
      <c r="I117" s="34">
        <v>8675</v>
      </c>
      <c r="J117" s="34"/>
      <c r="K117" s="34">
        <v>181687</v>
      </c>
      <c r="L117" s="34">
        <v>548</v>
      </c>
      <c r="M117" s="34"/>
      <c r="N117" s="34"/>
      <c r="O117" s="34"/>
      <c r="P117" s="34"/>
      <c r="Q117" s="71"/>
      <c r="R117" s="128">
        <f t="shared" si="13"/>
        <v>8976291</v>
      </c>
      <c r="S117" s="7"/>
      <c r="T117" s="10"/>
      <c r="U117" s="10"/>
      <c r="V117" s="10"/>
      <c r="W117" s="10"/>
      <c r="X117" s="10"/>
      <c r="Y117" s="10"/>
      <c r="Z117" s="10"/>
      <c r="AA117" s="10"/>
      <c r="AB117" s="10"/>
      <c r="AC117" s="10"/>
      <c r="AD117" s="10"/>
      <c r="AE117" s="10"/>
      <c r="AF117" s="10"/>
      <c r="AG117" s="10"/>
      <c r="AH117" s="10"/>
      <c r="AI117" s="10"/>
      <c r="AJ117" s="10"/>
      <c r="AK117" s="10"/>
      <c r="AL117" s="10"/>
      <c r="AM117" s="10"/>
      <c r="AN117" s="1"/>
      <c r="AO117" s="1"/>
    </row>
    <row r="118" spans="1:41" x14ac:dyDescent="0.2">
      <c r="A118" s="1"/>
      <c r="B118" s="88"/>
      <c r="C118" s="43" t="s">
        <v>6</v>
      </c>
      <c r="D118" s="70">
        <v>1608472</v>
      </c>
      <c r="E118" s="34">
        <v>3286335</v>
      </c>
      <c r="F118" s="34">
        <v>2760908</v>
      </c>
      <c r="G118" s="34">
        <v>1239107</v>
      </c>
      <c r="H118" s="34">
        <v>118</v>
      </c>
      <c r="I118" s="34">
        <v>8795</v>
      </c>
      <c r="J118" s="34"/>
      <c r="K118" s="34">
        <v>187847</v>
      </c>
      <c r="L118" s="34">
        <v>570</v>
      </c>
      <c r="M118" s="34"/>
      <c r="N118" s="34"/>
      <c r="O118" s="34"/>
      <c r="P118" s="34"/>
      <c r="Q118" s="71"/>
      <c r="R118" s="128">
        <f t="shared" si="13"/>
        <v>9092152</v>
      </c>
      <c r="S118" s="7"/>
      <c r="T118" s="10"/>
      <c r="U118" s="10"/>
      <c r="V118" s="10"/>
      <c r="W118" s="10"/>
      <c r="X118" s="10"/>
      <c r="Y118" s="10"/>
      <c r="Z118" s="10"/>
      <c r="AA118" s="10"/>
      <c r="AB118" s="10"/>
      <c r="AC118" s="10"/>
      <c r="AD118" s="10"/>
      <c r="AE118" s="10"/>
      <c r="AF118" s="10"/>
      <c r="AG118" s="10"/>
      <c r="AH118" s="10"/>
      <c r="AI118" s="10"/>
      <c r="AJ118" s="10"/>
      <c r="AK118" s="10"/>
      <c r="AL118" s="10"/>
      <c r="AM118" s="10"/>
      <c r="AN118" s="1"/>
      <c r="AO118" s="1"/>
    </row>
    <row r="119" spans="1:41" x14ac:dyDescent="0.2">
      <c r="A119" s="1"/>
      <c r="B119" s="50"/>
      <c r="C119" s="43" t="s">
        <v>7</v>
      </c>
      <c r="D119" s="70">
        <v>1619892</v>
      </c>
      <c r="E119" s="34">
        <v>3307467</v>
      </c>
      <c r="F119" s="34">
        <v>2761843</v>
      </c>
      <c r="G119" s="34">
        <v>1308348</v>
      </c>
      <c r="H119" s="34">
        <v>110</v>
      </c>
      <c r="I119" s="34">
        <v>8840</v>
      </c>
      <c r="J119" s="34"/>
      <c r="K119" s="34">
        <v>191361</v>
      </c>
      <c r="L119" s="34">
        <v>576</v>
      </c>
      <c r="M119" s="34"/>
      <c r="N119" s="34"/>
      <c r="O119" s="34"/>
      <c r="P119" s="34"/>
      <c r="Q119" s="71"/>
      <c r="R119" s="128">
        <f t="shared" si="13"/>
        <v>9198437</v>
      </c>
      <c r="S119" s="7"/>
      <c r="T119" s="10"/>
      <c r="U119" s="10"/>
      <c r="V119" s="10"/>
      <c r="W119" s="10"/>
      <c r="X119" s="10"/>
      <c r="Y119" s="10"/>
      <c r="Z119" s="10"/>
      <c r="AA119" s="10"/>
      <c r="AB119" s="10"/>
      <c r="AC119" s="10"/>
      <c r="AD119" s="10"/>
      <c r="AE119" s="10"/>
      <c r="AF119" s="10"/>
      <c r="AG119" s="10"/>
      <c r="AH119" s="10"/>
      <c r="AI119" s="10"/>
      <c r="AJ119" s="10"/>
      <c r="AK119" s="10"/>
      <c r="AL119" s="10"/>
      <c r="AM119" s="10"/>
      <c r="AN119" s="1"/>
      <c r="AO119" s="1"/>
    </row>
    <row r="120" spans="1:41" x14ac:dyDescent="0.2">
      <c r="A120" s="1"/>
      <c r="B120" s="50"/>
      <c r="C120" s="43" t="s">
        <v>8</v>
      </c>
      <c r="D120" s="70">
        <v>1683609</v>
      </c>
      <c r="E120" s="34">
        <v>3330136</v>
      </c>
      <c r="F120" s="34">
        <v>2782278</v>
      </c>
      <c r="G120" s="34">
        <v>1360625</v>
      </c>
      <c r="H120" s="34">
        <v>102</v>
      </c>
      <c r="I120" s="34">
        <v>8757</v>
      </c>
      <c r="J120" s="34"/>
      <c r="K120" s="34">
        <v>195070</v>
      </c>
      <c r="L120" s="34">
        <v>569</v>
      </c>
      <c r="M120" s="34"/>
      <c r="N120" s="34"/>
      <c r="O120" s="34"/>
      <c r="P120" s="34"/>
      <c r="Q120" s="71"/>
      <c r="R120" s="128">
        <f t="shared" si="13"/>
        <v>9361146</v>
      </c>
      <c r="S120" s="7"/>
      <c r="T120" s="10"/>
      <c r="U120" s="10"/>
      <c r="V120" s="10"/>
      <c r="W120" s="10"/>
      <c r="X120" s="10"/>
      <c r="Y120" s="10"/>
      <c r="Z120" s="10"/>
      <c r="AA120" s="10"/>
      <c r="AB120" s="10"/>
      <c r="AC120" s="10"/>
      <c r="AD120" s="10"/>
      <c r="AE120" s="10"/>
      <c r="AF120" s="10"/>
      <c r="AG120" s="10"/>
      <c r="AH120" s="10"/>
      <c r="AI120" s="10"/>
      <c r="AJ120" s="10"/>
      <c r="AK120" s="10"/>
      <c r="AL120" s="10"/>
      <c r="AM120" s="10"/>
      <c r="AN120" s="1"/>
      <c r="AO120" s="1"/>
    </row>
    <row r="121" spans="1:41" x14ac:dyDescent="0.2">
      <c r="A121" s="1"/>
      <c r="B121" s="88"/>
      <c r="C121" s="43" t="s">
        <v>9</v>
      </c>
      <c r="D121" s="70">
        <v>1742764</v>
      </c>
      <c r="E121" s="34">
        <v>3369778</v>
      </c>
      <c r="F121" s="34">
        <v>2791601</v>
      </c>
      <c r="G121" s="34">
        <v>1409695</v>
      </c>
      <c r="H121" s="34">
        <v>98</v>
      </c>
      <c r="I121" s="34">
        <v>8821</v>
      </c>
      <c r="J121" s="34"/>
      <c r="K121" s="34">
        <v>197547</v>
      </c>
      <c r="L121" s="34">
        <v>547</v>
      </c>
      <c r="M121" s="34"/>
      <c r="N121" s="34"/>
      <c r="O121" s="34"/>
      <c r="P121" s="34"/>
      <c r="Q121" s="71"/>
      <c r="R121" s="128">
        <f t="shared" si="13"/>
        <v>9520851</v>
      </c>
      <c r="S121" s="7"/>
      <c r="T121" s="10"/>
      <c r="U121" s="10"/>
      <c r="V121" s="10"/>
      <c r="W121" s="10"/>
      <c r="X121" s="10"/>
      <c r="Y121" s="10"/>
      <c r="Z121" s="10"/>
      <c r="AA121" s="10"/>
      <c r="AB121" s="10"/>
      <c r="AC121" s="10"/>
      <c r="AD121" s="10"/>
      <c r="AE121" s="10"/>
      <c r="AF121" s="10"/>
      <c r="AG121" s="10"/>
      <c r="AH121" s="10"/>
      <c r="AI121" s="10"/>
      <c r="AJ121" s="10"/>
      <c r="AK121" s="10"/>
      <c r="AL121" s="10"/>
      <c r="AM121" s="10"/>
      <c r="AN121" s="1"/>
      <c r="AO121" s="1"/>
    </row>
    <row r="122" spans="1:41" x14ac:dyDescent="0.2">
      <c r="A122" s="1"/>
      <c r="B122" s="50"/>
      <c r="C122" s="43" t="s">
        <v>10</v>
      </c>
      <c r="D122" s="70">
        <v>1793475</v>
      </c>
      <c r="E122" s="34">
        <v>3401191</v>
      </c>
      <c r="F122" s="34">
        <v>2810422</v>
      </c>
      <c r="G122" s="34">
        <v>1450768</v>
      </c>
      <c r="H122" s="34">
        <v>62</v>
      </c>
      <c r="I122" s="34">
        <v>8834</v>
      </c>
      <c r="J122" s="34"/>
      <c r="K122" s="34">
        <v>199616</v>
      </c>
      <c r="L122" s="34">
        <v>581</v>
      </c>
      <c r="M122" s="34"/>
      <c r="N122" s="34"/>
      <c r="O122" s="34"/>
      <c r="P122" s="34"/>
      <c r="Q122" s="71"/>
      <c r="R122" s="128">
        <f t="shared" si="13"/>
        <v>9664949</v>
      </c>
      <c r="S122" s="7"/>
      <c r="T122" s="10"/>
      <c r="U122" s="10"/>
      <c r="V122" s="10"/>
      <c r="W122" s="10"/>
      <c r="X122" s="10"/>
      <c r="Y122" s="10"/>
      <c r="Z122" s="10"/>
      <c r="AA122" s="10"/>
      <c r="AB122" s="10"/>
      <c r="AC122" s="10"/>
      <c r="AD122" s="10"/>
      <c r="AE122" s="10"/>
      <c r="AF122" s="10"/>
      <c r="AG122" s="10"/>
      <c r="AH122" s="10"/>
      <c r="AI122" s="10"/>
      <c r="AJ122" s="10"/>
      <c r="AK122" s="10"/>
      <c r="AL122" s="10"/>
      <c r="AM122" s="10"/>
      <c r="AN122" s="1"/>
      <c r="AO122" s="1"/>
    </row>
    <row r="123" spans="1:41" ht="13.5" thickBot="1" x14ac:dyDescent="0.25">
      <c r="A123" s="1"/>
      <c r="B123" s="51"/>
      <c r="C123" s="45" t="s">
        <v>11</v>
      </c>
      <c r="D123" s="72">
        <v>1861891</v>
      </c>
      <c r="E123" s="73">
        <v>3446471</v>
      </c>
      <c r="F123" s="73">
        <v>2832904</v>
      </c>
      <c r="G123" s="73">
        <v>1524061</v>
      </c>
      <c r="H123" s="73">
        <v>52</v>
      </c>
      <c r="I123" s="73">
        <v>8930</v>
      </c>
      <c r="J123" s="73"/>
      <c r="K123" s="73">
        <v>203236</v>
      </c>
      <c r="L123" s="73">
        <v>490</v>
      </c>
      <c r="M123" s="73"/>
      <c r="N123" s="73"/>
      <c r="O123" s="73"/>
      <c r="P123" s="73"/>
      <c r="Q123" s="74"/>
      <c r="R123" s="129">
        <f t="shared" si="13"/>
        <v>9878035</v>
      </c>
      <c r="S123" s="7"/>
      <c r="T123" s="10"/>
      <c r="U123" s="10"/>
      <c r="V123" s="10"/>
      <c r="W123" s="10"/>
      <c r="X123" s="10"/>
      <c r="Y123" s="10"/>
      <c r="Z123" s="10"/>
      <c r="AA123" s="10"/>
      <c r="AB123" s="10"/>
      <c r="AC123" s="10"/>
      <c r="AD123" s="10"/>
      <c r="AE123" s="10"/>
      <c r="AF123" s="10"/>
      <c r="AG123" s="10"/>
      <c r="AH123" s="10"/>
      <c r="AI123" s="10"/>
      <c r="AJ123" s="10"/>
      <c r="AK123" s="10"/>
      <c r="AL123" s="10"/>
      <c r="AM123" s="10"/>
      <c r="AN123" s="1"/>
      <c r="AO123" s="1"/>
    </row>
    <row r="124" spans="1:41" x14ac:dyDescent="0.2">
      <c r="A124" s="1"/>
      <c r="B124" s="52">
        <v>2018</v>
      </c>
      <c r="C124" s="41" t="s">
        <v>1</v>
      </c>
      <c r="D124" s="87">
        <v>1899067</v>
      </c>
      <c r="E124" s="75">
        <v>3473262</v>
      </c>
      <c r="F124" s="75">
        <v>3077210</v>
      </c>
      <c r="G124" s="75">
        <v>1569702</v>
      </c>
      <c r="H124" s="75"/>
      <c r="I124" s="75">
        <v>8924</v>
      </c>
      <c r="J124" s="75"/>
      <c r="K124" s="75">
        <v>206472</v>
      </c>
      <c r="L124" s="75">
        <v>459</v>
      </c>
      <c r="M124" s="75"/>
      <c r="N124" s="75"/>
      <c r="O124" s="75"/>
      <c r="P124" s="75"/>
      <c r="Q124" s="123"/>
      <c r="R124" s="127">
        <f t="shared" si="13"/>
        <v>10235096</v>
      </c>
      <c r="S124" s="7"/>
      <c r="T124" s="10"/>
      <c r="U124" s="10"/>
      <c r="V124" s="10"/>
      <c r="W124" s="10"/>
      <c r="X124" s="10"/>
      <c r="Y124" s="10"/>
      <c r="Z124" s="10"/>
      <c r="AA124" s="10"/>
      <c r="AB124" s="10"/>
      <c r="AC124" s="10"/>
      <c r="AD124" s="10"/>
      <c r="AE124" s="10"/>
      <c r="AF124" s="10"/>
      <c r="AG124" s="10"/>
      <c r="AH124" s="10"/>
      <c r="AI124" s="10"/>
      <c r="AJ124" s="10"/>
      <c r="AK124" s="10"/>
      <c r="AL124" s="10"/>
      <c r="AM124" s="10"/>
      <c r="AN124" s="1"/>
      <c r="AO124" s="1"/>
    </row>
    <row r="125" spans="1:41" x14ac:dyDescent="0.2">
      <c r="A125" s="1"/>
      <c r="B125" s="50"/>
      <c r="C125" s="43" t="s">
        <v>33</v>
      </c>
      <c r="D125" s="70">
        <v>1910490</v>
      </c>
      <c r="E125" s="34">
        <v>3536620</v>
      </c>
      <c r="F125" s="34">
        <v>3070492</v>
      </c>
      <c r="G125" s="34">
        <v>1589600</v>
      </c>
      <c r="H125" s="34"/>
      <c r="I125" s="34">
        <v>8894</v>
      </c>
      <c r="J125" s="34"/>
      <c r="K125" s="34">
        <v>208437</v>
      </c>
      <c r="L125" s="34">
        <v>459</v>
      </c>
      <c r="M125" s="34"/>
      <c r="N125" s="34"/>
      <c r="O125" s="34"/>
      <c r="P125" s="34"/>
      <c r="Q125" s="71"/>
      <c r="R125" s="128">
        <f t="shared" si="13"/>
        <v>10324992</v>
      </c>
      <c r="S125" s="7"/>
      <c r="T125" s="10"/>
      <c r="U125" s="10"/>
      <c r="V125" s="10"/>
      <c r="W125" s="10"/>
      <c r="X125" s="10"/>
      <c r="Y125" s="10"/>
      <c r="Z125" s="10"/>
      <c r="AA125" s="10"/>
      <c r="AB125" s="10"/>
      <c r="AC125" s="10"/>
      <c r="AD125" s="10"/>
      <c r="AE125" s="10"/>
      <c r="AF125" s="10"/>
      <c r="AG125" s="10"/>
      <c r="AH125" s="10"/>
      <c r="AI125" s="10"/>
      <c r="AJ125" s="10"/>
      <c r="AK125" s="10"/>
      <c r="AL125" s="10"/>
      <c r="AM125" s="10"/>
      <c r="AN125" s="1"/>
      <c r="AO125" s="1"/>
    </row>
    <row r="126" spans="1:41" x14ac:dyDescent="0.2">
      <c r="A126" s="1"/>
      <c r="B126" s="50"/>
      <c r="C126" s="43" t="s">
        <v>2</v>
      </c>
      <c r="D126" s="70">
        <v>1938922</v>
      </c>
      <c r="E126" s="34">
        <v>3594434</v>
      </c>
      <c r="F126" s="34">
        <v>3059637</v>
      </c>
      <c r="G126" s="34">
        <v>1635237</v>
      </c>
      <c r="H126" s="34"/>
      <c r="I126" s="34">
        <v>9027</v>
      </c>
      <c r="J126" s="34"/>
      <c r="K126" s="34">
        <v>211097</v>
      </c>
      <c r="L126" s="34">
        <v>419</v>
      </c>
      <c r="M126" s="34"/>
      <c r="N126" s="34"/>
      <c r="O126" s="34"/>
      <c r="P126" s="34"/>
      <c r="Q126" s="71"/>
      <c r="R126" s="128">
        <f t="shared" si="13"/>
        <v>10448773</v>
      </c>
      <c r="S126" s="7"/>
      <c r="T126" s="10"/>
      <c r="U126" s="10"/>
      <c r="V126" s="10"/>
      <c r="W126" s="10"/>
      <c r="X126" s="10"/>
      <c r="Y126" s="10"/>
      <c r="Z126" s="10"/>
      <c r="AA126" s="10"/>
      <c r="AB126" s="10"/>
      <c r="AC126" s="10"/>
      <c r="AD126" s="10"/>
      <c r="AE126" s="10"/>
      <c r="AF126" s="10"/>
      <c r="AG126" s="10"/>
      <c r="AH126" s="10"/>
      <c r="AI126" s="10"/>
      <c r="AJ126" s="10"/>
      <c r="AK126" s="10"/>
      <c r="AL126" s="10"/>
      <c r="AM126" s="10"/>
      <c r="AN126" s="1"/>
      <c r="AO126" s="1"/>
    </row>
    <row r="127" spans="1:41" x14ac:dyDescent="0.2">
      <c r="A127" s="1"/>
      <c r="B127" s="88"/>
      <c r="C127" s="43" t="s">
        <v>3</v>
      </c>
      <c r="D127" s="70">
        <v>1952831</v>
      </c>
      <c r="E127" s="34">
        <v>3636741</v>
      </c>
      <c r="F127" s="34">
        <v>3048820</v>
      </c>
      <c r="G127" s="34">
        <v>1692365</v>
      </c>
      <c r="H127" s="34"/>
      <c r="I127" s="34">
        <v>8886</v>
      </c>
      <c r="J127" s="34"/>
      <c r="K127" s="34">
        <v>215142</v>
      </c>
      <c r="L127" s="34">
        <v>373</v>
      </c>
      <c r="M127" s="34"/>
      <c r="N127" s="34"/>
      <c r="O127" s="34"/>
      <c r="P127" s="34"/>
      <c r="Q127" s="71"/>
      <c r="R127" s="128">
        <f t="shared" si="13"/>
        <v>10555158</v>
      </c>
      <c r="S127" s="7"/>
      <c r="T127" s="10"/>
      <c r="U127" s="10"/>
      <c r="V127" s="10"/>
      <c r="W127" s="10"/>
      <c r="X127" s="10"/>
      <c r="Y127" s="10"/>
      <c r="Z127" s="10"/>
      <c r="AA127" s="10"/>
      <c r="AB127" s="10"/>
      <c r="AC127" s="10"/>
      <c r="AD127" s="10"/>
      <c r="AE127" s="10"/>
      <c r="AF127" s="10"/>
      <c r="AG127" s="10"/>
      <c r="AH127" s="10"/>
      <c r="AI127" s="10"/>
      <c r="AJ127" s="10"/>
      <c r="AK127" s="10"/>
      <c r="AL127" s="10"/>
      <c r="AM127" s="10"/>
      <c r="AN127" s="1"/>
      <c r="AO127" s="1"/>
    </row>
    <row r="128" spans="1:41" x14ac:dyDescent="0.2">
      <c r="A128" s="1"/>
      <c r="B128" s="50"/>
      <c r="C128" s="43" t="s">
        <v>4</v>
      </c>
      <c r="D128" s="70">
        <v>1935311</v>
      </c>
      <c r="E128" s="34">
        <v>3677114</v>
      </c>
      <c r="F128" s="34">
        <v>3031584</v>
      </c>
      <c r="G128" s="34">
        <v>1760208</v>
      </c>
      <c r="H128" s="34"/>
      <c r="I128" s="34">
        <v>8815</v>
      </c>
      <c r="J128" s="34"/>
      <c r="K128" s="34">
        <v>219512</v>
      </c>
      <c r="L128" s="34">
        <v>376</v>
      </c>
      <c r="M128" s="34"/>
      <c r="N128" s="34"/>
      <c r="O128" s="34"/>
      <c r="P128" s="34"/>
      <c r="Q128" s="71"/>
      <c r="R128" s="128">
        <f t="shared" si="13"/>
        <v>10632920</v>
      </c>
      <c r="S128" s="7"/>
      <c r="T128" s="10"/>
      <c r="U128" s="10"/>
      <c r="V128" s="10"/>
      <c r="W128" s="10"/>
      <c r="X128" s="10"/>
      <c r="Y128" s="10"/>
      <c r="Z128" s="10"/>
      <c r="AA128" s="10"/>
      <c r="AB128" s="10"/>
      <c r="AC128" s="10"/>
      <c r="AD128" s="10"/>
      <c r="AE128" s="10"/>
      <c r="AF128" s="10"/>
      <c r="AG128" s="10"/>
      <c r="AH128" s="10"/>
      <c r="AI128" s="10"/>
      <c r="AJ128" s="10"/>
      <c r="AK128" s="10"/>
      <c r="AL128" s="10"/>
      <c r="AM128" s="10"/>
      <c r="AN128" s="1"/>
      <c r="AO128" s="1"/>
    </row>
    <row r="129" spans="1:41" x14ac:dyDescent="0.2">
      <c r="A129" s="1"/>
      <c r="B129" s="50"/>
      <c r="C129" s="43" t="s">
        <v>5</v>
      </c>
      <c r="D129" s="70">
        <v>1913969</v>
      </c>
      <c r="E129" s="34">
        <v>3703881</v>
      </c>
      <c r="F129" s="34">
        <v>3024835</v>
      </c>
      <c r="G129" s="34">
        <v>1826855</v>
      </c>
      <c r="H129" s="34"/>
      <c r="I129" s="34">
        <v>8558</v>
      </c>
      <c r="J129" s="34"/>
      <c r="K129" s="34">
        <v>223161</v>
      </c>
      <c r="L129" s="34">
        <v>382</v>
      </c>
      <c r="M129" s="34"/>
      <c r="N129" s="34"/>
      <c r="O129" s="34"/>
      <c r="P129" s="34"/>
      <c r="Q129" s="71"/>
      <c r="R129" s="128">
        <f t="shared" si="13"/>
        <v>10701641</v>
      </c>
      <c r="S129" s="7"/>
      <c r="T129" s="10"/>
      <c r="U129" s="10"/>
      <c r="V129" s="10"/>
      <c r="W129" s="10"/>
      <c r="X129" s="10"/>
      <c r="Y129" s="10"/>
      <c r="Z129" s="10"/>
      <c r="AA129" s="10"/>
      <c r="AB129" s="10"/>
      <c r="AC129" s="10"/>
      <c r="AD129" s="10"/>
      <c r="AE129" s="10"/>
      <c r="AF129" s="10"/>
      <c r="AG129" s="10"/>
      <c r="AH129" s="10"/>
      <c r="AI129" s="10"/>
      <c r="AJ129" s="10"/>
      <c r="AK129" s="10"/>
      <c r="AL129" s="10"/>
      <c r="AM129" s="10"/>
      <c r="AN129" s="1"/>
      <c r="AO129" s="1"/>
    </row>
    <row r="130" spans="1:41" x14ac:dyDescent="0.2">
      <c r="A130" s="1"/>
      <c r="B130" s="88"/>
      <c r="C130" s="43" t="s">
        <v>6</v>
      </c>
      <c r="D130" s="70">
        <v>1945630</v>
      </c>
      <c r="E130" s="34">
        <v>3743784</v>
      </c>
      <c r="F130" s="34">
        <v>3034221</v>
      </c>
      <c r="G130" s="34">
        <v>1890592</v>
      </c>
      <c r="H130" s="34"/>
      <c r="I130" s="34">
        <v>8402</v>
      </c>
      <c r="J130" s="34"/>
      <c r="K130" s="34">
        <v>225960</v>
      </c>
      <c r="L130" s="34">
        <v>323</v>
      </c>
      <c r="M130" s="34"/>
      <c r="N130" s="34"/>
      <c r="O130" s="34"/>
      <c r="P130" s="34"/>
      <c r="Q130" s="71"/>
      <c r="R130" s="128">
        <f t="shared" si="13"/>
        <v>10848912</v>
      </c>
      <c r="S130" s="7"/>
      <c r="T130" s="10"/>
      <c r="U130" s="10"/>
      <c r="V130" s="10"/>
      <c r="W130" s="10"/>
      <c r="X130" s="10"/>
      <c r="Y130" s="10"/>
      <c r="Z130" s="10"/>
      <c r="AA130" s="10"/>
      <c r="AB130" s="10"/>
      <c r="AC130" s="10"/>
      <c r="AD130" s="10"/>
      <c r="AE130" s="10"/>
      <c r="AF130" s="10"/>
      <c r="AG130" s="10"/>
      <c r="AH130" s="10"/>
      <c r="AI130" s="10"/>
      <c r="AJ130" s="10"/>
      <c r="AK130" s="10"/>
      <c r="AL130" s="10"/>
      <c r="AM130" s="10"/>
      <c r="AN130" s="1"/>
      <c r="AO130" s="1"/>
    </row>
    <row r="131" spans="1:41" x14ac:dyDescent="0.2">
      <c r="A131" s="1"/>
      <c r="B131" s="50"/>
      <c r="C131" s="43" t="s">
        <v>7</v>
      </c>
      <c r="D131" s="70">
        <v>1998450</v>
      </c>
      <c r="E131" s="34">
        <v>3790764</v>
      </c>
      <c r="F131" s="34">
        <v>3057794</v>
      </c>
      <c r="G131" s="34">
        <v>1946671</v>
      </c>
      <c r="H131" s="34"/>
      <c r="I131" s="34">
        <v>8495</v>
      </c>
      <c r="J131" s="34"/>
      <c r="K131" s="34">
        <v>230443</v>
      </c>
      <c r="L131" s="34">
        <v>315</v>
      </c>
      <c r="M131" s="34"/>
      <c r="N131" s="34"/>
      <c r="O131" s="34"/>
      <c r="P131" s="34"/>
      <c r="Q131" s="71"/>
      <c r="R131" s="128">
        <f t="shared" si="13"/>
        <v>11032932</v>
      </c>
      <c r="S131" s="7"/>
      <c r="T131" s="10"/>
      <c r="U131" s="10"/>
      <c r="V131" s="10"/>
      <c r="W131" s="10"/>
      <c r="X131" s="10"/>
      <c r="Y131" s="10"/>
      <c r="Z131" s="10"/>
      <c r="AA131" s="10"/>
      <c r="AB131" s="10"/>
      <c r="AC131" s="10"/>
      <c r="AD131" s="10"/>
      <c r="AE131" s="10"/>
      <c r="AF131" s="10"/>
      <c r="AG131" s="10"/>
      <c r="AH131" s="10"/>
      <c r="AI131" s="10"/>
      <c r="AJ131" s="10"/>
      <c r="AK131" s="10"/>
      <c r="AL131" s="10"/>
      <c r="AM131" s="10"/>
      <c r="AN131" s="1"/>
      <c r="AO131" s="1"/>
    </row>
    <row r="132" spans="1:41" x14ac:dyDescent="0.2">
      <c r="A132" s="1"/>
      <c r="B132" s="50"/>
      <c r="C132" s="43" t="s">
        <v>8</v>
      </c>
      <c r="D132" s="70">
        <v>2072014</v>
      </c>
      <c r="E132" s="34">
        <v>3823091</v>
      </c>
      <c r="F132" s="34">
        <v>3108161</v>
      </c>
      <c r="G132" s="34">
        <v>1988570</v>
      </c>
      <c r="H132" s="34"/>
      <c r="I132" s="34">
        <v>8346</v>
      </c>
      <c r="J132" s="34"/>
      <c r="K132" s="34">
        <v>231972</v>
      </c>
      <c r="L132" s="34">
        <v>281</v>
      </c>
      <c r="M132" s="34"/>
      <c r="N132" s="34"/>
      <c r="O132" s="34"/>
      <c r="P132" s="34"/>
      <c r="Q132" s="71"/>
      <c r="R132" s="128">
        <f t="shared" si="13"/>
        <v>11232435</v>
      </c>
      <c r="S132" s="7"/>
      <c r="T132" s="10"/>
      <c r="U132" s="10"/>
      <c r="V132" s="10"/>
      <c r="W132" s="10"/>
      <c r="X132" s="10"/>
      <c r="Y132" s="10"/>
      <c r="Z132" s="10"/>
      <c r="AA132" s="10"/>
      <c r="AB132" s="10"/>
      <c r="AC132" s="10"/>
      <c r="AD132" s="10"/>
      <c r="AE132" s="10"/>
      <c r="AF132" s="10"/>
      <c r="AG132" s="10"/>
      <c r="AH132" s="10"/>
      <c r="AI132" s="10"/>
      <c r="AJ132" s="10"/>
      <c r="AK132" s="10"/>
      <c r="AL132" s="10"/>
      <c r="AM132" s="10"/>
      <c r="AN132" s="1"/>
      <c r="AO132" s="1"/>
    </row>
    <row r="133" spans="1:41" x14ac:dyDescent="0.2">
      <c r="A133" s="1"/>
      <c r="B133" s="88"/>
      <c r="C133" s="43" t="s">
        <v>9</v>
      </c>
      <c r="D133" s="70">
        <v>2087802</v>
      </c>
      <c r="E133" s="34">
        <v>3861178</v>
      </c>
      <c r="F133" s="34">
        <v>3140715</v>
      </c>
      <c r="G133" s="34">
        <v>2052006</v>
      </c>
      <c r="H133" s="34"/>
      <c r="I133" s="34">
        <v>8518</v>
      </c>
      <c r="J133" s="34"/>
      <c r="K133" s="34">
        <v>235119</v>
      </c>
      <c r="L133" s="34">
        <v>278</v>
      </c>
      <c r="M133" s="34"/>
      <c r="N133" s="34"/>
      <c r="O133" s="34"/>
      <c r="P133" s="34"/>
      <c r="Q133" s="71"/>
      <c r="R133" s="128">
        <f t="shared" si="13"/>
        <v>11385616</v>
      </c>
      <c r="S133" s="7"/>
      <c r="T133" s="10"/>
      <c r="U133" s="10"/>
      <c r="V133" s="10"/>
      <c r="W133" s="10"/>
      <c r="X133" s="10"/>
      <c r="Y133" s="10"/>
      <c r="Z133" s="10"/>
      <c r="AA133" s="10"/>
      <c r="AB133" s="10"/>
      <c r="AC133" s="10"/>
      <c r="AD133" s="10"/>
      <c r="AE133" s="10"/>
      <c r="AF133" s="10"/>
      <c r="AG133" s="10"/>
      <c r="AH133" s="10"/>
      <c r="AI133" s="10"/>
      <c r="AJ133" s="10"/>
      <c r="AK133" s="10"/>
      <c r="AL133" s="10"/>
      <c r="AM133" s="10"/>
      <c r="AN133" s="1"/>
      <c r="AO133" s="1"/>
    </row>
    <row r="134" spans="1:41" x14ac:dyDescent="0.2">
      <c r="A134" s="1"/>
      <c r="B134" s="50"/>
      <c r="C134" s="43" t="s">
        <v>10</v>
      </c>
      <c r="D134" s="70">
        <v>2098002</v>
      </c>
      <c r="E134" s="34">
        <v>3890019</v>
      </c>
      <c r="F134" s="34">
        <v>3505224</v>
      </c>
      <c r="G134" s="34">
        <v>2104846</v>
      </c>
      <c r="H134" s="34"/>
      <c r="I134" s="34">
        <v>8474</v>
      </c>
      <c r="J134" s="34"/>
      <c r="K134" s="34">
        <v>235822</v>
      </c>
      <c r="L134" s="34">
        <v>262</v>
      </c>
      <c r="M134" s="34"/>
      <c r="N134" s="34"/>
      <c r="O134" s="34"/>
      <c r="P134" s="34"/>
      <c r="Q134" s="71"/>
      <c r="R134" s="128">
        <f t="shared" si="13"/>
        <v>11842649</v>
      </c>
      <c r="S134" s="7"/>
      <c r="T134" s="10"/>
      <c r="U134" s="10"/>
      <c r="V134" s="10"/>
      <c r="W134" s="10"/>
      <c r="X134" s="10"/>
      <c r="Y134" s="10"/>
      <c r="Z134" s="10"/>
      <c r="AA134" s="10"/>
      <c r="AB134" s="10"/>
      <c r="AC134" s="10"/>
      <c r="AD134" s="10"/>
      <c r="AE134" s="10"/>
      <c r="AF134" s="10"/>
      <c r="AG134" s="10"/>
      <c r="AH134" s="10"/>
      <c r="AI134" s="10"/>
      <c r="AJ134" s="10"/>
      <c r="AK134" s="10"/>
      <c r="AL134" s="10"/>
      <c r="AM134" s="10"/>
      <c r="AN134" s="1"/>
      <c r="AO134" s="1"/>
    </row>
    <row r="135" spans="1:41" ht="13.5" thickBot="1" x14ac:dyDescent="0.25">
      <c r="A135" s="1"/>
      <c r="B135" s="51"/>
      <c r="C135" s="45" t="s">
        <v>11</v>
      </c>
      <c r="D135" s="72">
        <v>2116234</v>
      </c>
      <c r="E135" s="73">
        <v>3937355</v>
      </c>
      <c r="F135" s="73">
        <v>3565038</v>
      </c>
      <c r="G135" s="73">
        <v>2184162</v>
      </c>
      <c r="H135" s="73"/>
      <c r="I135" s="73">
        <v>8664</v>
      </c>
      <c r="J135" s="73"/>
      <c r="K135" s="73">
        <v>239847</v>
      </c>
      <c r="L135" s="73">
        <v>232</v>
      </c>
      <c r="M135" s="73"/>
      <c r="N135" s="73"/>
      <c r="O135" s="73"/>
      <c r="P135" s="73"/>
      <c r="Q135" s="74"/>
      <c r="R135" s="129">
        <f t="shared" si="13"/>
        <v>12051532</v>
      </c>
      <c r="S135" s="7"/>
      <c r="T135" s="10"/>
      <c r="U135" s="10"/>
      <c r="V135" s="10"/>
      <c r="W135" s="10"/>
      <c r="X135" s="10"/>
      <c r="Y135" s="10"/>
      <c r="Z135" s="10"/>
      <c r="AA135" s="10"/>
      <c r="AB135" s="10"/>
      <c r="AC135" s="10"/>
      <c r="AD135" s="10"/>
      <c r="AE135" s="10"/>
      <c r="AF135" s="10"/>
      <c r="AG135" s="10"/>
      <c r="AH135" s="10"/>
      <c r="AI135" s="10"/>
      <c r="AJ135" s="10"/>
      <c r="AK135" s="10"/>
      <c r="AL135" s="10"/>
      <c r="AM135" s="10"/>
      <c r="AN135" s="1"/>
      <c r="AO135" s="1"/>
    </row>
    <row r="136" spans="1:41" x14ac:dyDescent="0.2">
      <c r="A136" s="1"/>
      <c r="B136" s="52">
        <v>2019</v>
      </c>
      <c r="C136" s="41" t="s">
        <v>1</v>
      </c>
      <c r="D136" s="87">
        <v>2125727</v>
      </c>
      <c r="E136" s="75">
        <v>3977883</v>
      </c>
      <c r="F136" s="75">
        <v>3576614</v>
      </c>
      <c r="G136" s="75">
        <v>2285869</v>
      </c>
      <c r="H136" s="75"/>
      <c r="I136" s="75">
        <v>8738</v>
      </c>
      <c r="J136" s="75"/>
      <c r="K136" s="75">
        <v>241170</v>
      </c>
      <c r="L136" s="75">
        <v>250</v>
      </c>
      <c r="M136" s="75"/>
      <c r="N136" s="75"/>
      <c r="O136" s="75"/>
      <c r="P136" s="75"/>
      <c r="Q136" s="123"/>
      <c r="R136" s="127">
        <f t="shared" si="13"/>
        <v>12216251</v>
      </c>
      <c r="S136" s="7"/>
      <c r="T136" s="10"/>
      <c r="U136" s="10"/>
      <c r="V136" s="10"/>
      <c r="W136" s="10"/>
      <c r="X136" s="10"/>
      <c r="Y136" s="10"/>
      <c r="Z136" s="10"/>
      <c r="AA136" s="10"/>
      <c r="AB136" s="10"/>
      <c r="AC136" s="10"/>
      <c r="AD136" s="10"/>
      <c r="AE136" s="10"/>
      <c r="AF136" s="10"/>
      <c r="AG136" s="10"/>
      <c r="AH136" s="10"/>
      <c r="AI136" s="10"/>
      <c r="AJ136" s="10"/>
      <c r="AK136" s="10"/>
      <c r="AL136" s="10"/>
      <c r="AM136" s="10"/>
      <c r="AN136" s="1"/>
      <c r="AO136" s="1"/>
    </row>
    <row r="137" spans="1:41" x14ac:dyDescent="0.2">
      <c r="A137" s="1"/>
      <c r="B137" s="50"/>
      <c r="C137" s="43" t="s">
        <v>33</v>
      </c>
      <c r="D137" s="70">
        <v>2128692</v>
      </c>
      <c r="E137" s="34">
        <v>3995134</v>
      </c>
      <c r="F137" s="34">
        <v>3589896</v>
      </c>
      <c r="G137" s="34">
        <v>2325827</v>
      </c>
      <c r="H137" s="34"/>
      <c r="I137" s="34">
        <v>8312</v>
      </c>
      <c r="J137" s="34"/>
      <c r="K137" s="34">
        <v>246844</v>
      </c>
      <c r="L137" s="34">
        <v>205</v>
      </c>
      <c r="M137" s="34"/>
      <c r="N137" s="34"/>
      <c r="O137" s="34"/>
      <c r="P137" s="34"/>
      <c r="Q137" s="71"/>
      <c r="R137" s="128">
        <f t="shared" si="13"/>
        <v>12294910</v>
      </c>
      <c r="S137" s="7"/>
      <c r="T137" s="10"/>
      <c r="U137" s="10"/>
      <c r="V137" s="10"/>
      <c r="W137" s="10"/>
      <c r="X137" s="10"/>
      <c r="Y137" s="10"/>
      <c r="Z137" s="10"/>
      <c r="AA137" s="10"/>
      <c r="AB137" s="10"/>
      <c r="AC137" s="10"/>
      <c r="AD137" s="10"/>
      <c r="AE137" s="10"/>
      <c r="AF137" s="10"/>
      <c r="AG137" s="10"/>
      <c r="AH137" s="10"/>
      <c r="AI137" s="10"/>
      <c r="AJ137" s="10"/>
      <c r="AK137" s="10"/>
      <c r="AL137" s="10"/>
      <c r="AM137" s="10"/>
      <c r="AN137" s="1"/>
      <c r="AO137" s="1"/>
    </row>
    <row r="138" spans="1:41" x14ac:dyDescent="0.2">
      <c r="A138" s="1"/>
      <c r="B138" s="50"/>
      <c r="C138" s="43" t="s">
        <v>2</v>
      </c>
      <c r="D138" s="70">
        <v>2158911</v>
      </c>
      <c r="E138" s="34">
        <v>4067638</v>
      </c>
      <c r="F138" s="34">
        <v>3621374</v>
      </c>
      <c r="G138" s="34">
        <v>2408290</v>
      </c>
      <c r="H138" s="34"/>
      <c r="I138" s="34">
        <v>8297</v>
      </c>
      <c r="J138" s="34"/>
      <c r="K138" s="34">
        <v>250241</v>
      </c>
      <c r="L138" s="34">
        <v>201</v>
      </c>
      <c r="M138" s="34"/>
      <c r="N138" s="34"/>
      <c r="O138" s="34"/>
      <c r="P138" s="34"/>
      <c r="Q138" s="71"/>
      <c r="R138" s="128">
        <f t="shared" si="13"/>
        <v>12514952</v>
      </c>
      <c r="S138" s="7"/>
      <c r="T138" s="10"/>
      <c r="U138" s="10"/>
      <c r="V138" s="10"/>
      <c r="W138" s="10"/>
      <c r="X138" s="10"/>
      <c r="Y138" s="10"/>
      <c r="Z138" s="10"/>
      <c r="AA138" s="10"/>
      <c r="AB138" s="10"/>
      <c r="AC138" s="10"/>
      <c r="AD138" s="10"/>
      <c r="AE138" s="10"/>
      <c r="AF138" s="10"/>
      <c r="AG138" s="10"/>
      <c r="AH138" s="10"/>
      <c r="AI138" s="10"/>
      <c r="AJ138" s="10"/>
      <c r="AK138" s="10"/>
      <c r="AL138" s="10"/>
      <c r="AM138" s="10"/>
      <c r="AN138" s="1"/>
      <c r="AO138" s="1"/>
    </row>
    <row r="139" spans="1:41" x14ac:dyDescent="0.2">
      <c r="A139" s="1"/>
      <c r="B139" s="50"/>
      <c r="C139" s="43" t="s">
        <v>3</v>
      </c>
      <c r="D139" s="70">
        <v>2183429</v>
      </c>
      <c r="E139" s="34">
        <v>4097525</v>
      </c>
      <c r="F139" s="34">
        <v>3636889</v>
      </c>
      <c r="G139" s="34">
        <v>2434483</v>
      </c>
      <c r="H139" s="34"/>
      <c r="I139" s="34">
        <v>8079</v>
      </c>
      <c r="J139" s="34"/>
      <c r="K139" s="34">
        <v>252595</v>
      </c>
      <c r="L139" s="34">
        <v>202</v>
      </c>
      <c r="M139" s="34"/>
      <c r="N139" s="34"/>
      <c r="O139" s="34"/>
      <c r="P139" s="34"/>
      <c r="Q139" s="71"/>
      <c r="R139" s="128">
        <f t="shared" si="13"/>
        <v>12613202</v>
      </c>
      <c r="S139" s="7"/>
      <c r="T139" s="10"/>
      <c r="U139" s="10"/>
      <c r="V139" s="10"/>
      <c r="W139" s="10"/>
      <c r="X139" s="10"/>
      <c r="Y139" s="10"/>
      <c r="Z139" s="10"/>
      <c r="AA139" s="10"/>
      <c r="AB139" s="10"/>
      <c r="AC139" s="10"/>
      <c r="AD139" s="10"/>
      <c r="AE139" s="10"/>
      <c r="AF139" s="10"/>
      <c r="AG139" s="10"/>
      <c r="AH139" s="10"/>
      <c r="AI139" s="10"/>
      <c r="AJ139" s="10"/>
      <c r="AK139" s="10"/>
      <c r="AL139" s="10"/>
      <c r="AM139" s="10"/>
      <c r="AN139" s="1"/>
      <c r="AO139" s="1"/>
    </row>
    <row r="140" spans="1:41" x14ac:dyDescent="0.2">
      <c r="A140" s="1"/>
      <c r="B140" s="50"/>
      <c r="C140" s="43" t="s">
        <v>4</v>
      </c>
      <c r="D140" s="70">
        <v>2189387</v>
      </c>
      <c r="E140" s="34">
        <v>4122008</v>
      </c>
      <c r="F140" s="34">
        <v>3641397</v>
      </c>
      <c r="G140" s="34">
        <v>2477677</v>
      </c>
      <c r="H140" s="34"/>
      <c r="I140" s="34">
        <v>7992</v>
      </c>
      <c r="J140" s="34"/>
      <c r="K140" s="34">
        <v>255412</v>
      </c>
      <c r="L140" s="34">
        <v>170</v>
      </c>
      <c r="M140" s="34"/>
      <c r="N140" s="34"/>
      <c r="O140" s="34"/>
      <c r="P140" s="34"/>
      <c r="Q140" s="71"/>
      <c r="R140" s="128">
        <f t="shared" si="13"/>
        <v>12694043</v>
      </c>
      <c r="S140" s="7"/>
      <c r="T140" s="10"/>
      <c r="U140" s="10"/>
      <c r="V140" s="10"/>
      <c r="W140" s="10"/>
      <c r="X140" s="10"/>
      <c r="Y140" s="10"/>
      <c r="Z140" s="10"/>
      <c r="AA140" s="10"/>
      <c r="AB140" s="10"/>
      <c r="AC140" s="10"/>
      <c r="AD140" s="10"/>
      <c r="AE140" s="10"/>
      <c r="AF140" s="10"/>
      <c r="AG140" s="10"/>
      <c r="AH140" s="10"/>
      <c r="AI140" s="10"/>
      <c r="AJ140" s="10"/>
      <c r="AK140" s="10"/>
      <c r="AL140" s="10"/>
      <c r="AM140" s="10"/>
      <c r="AN140" s="1"/>
      <c r="AO140" s="1"/>
    </row>
    <row r="141" spans="1:41" x14ac:dyDescent="0.2">
      <c r="A141" s="1"/>
      <c r="B141" s="50"/>
      <c r="C141" s="43" t="s">
        <v>5</v>
      </c>
      <c r="D141" s="70">
        <v>2193688</v>
      </c>
      <c r="E141" s="34">
        <v>4136588</v>
      </c>
      <c r="F141" s="34">
        <v>3625709</v>
      </c>
      <c r="G141" s="34">
        <v>2509982</v>
      </c>
      <c r="H141" s="34"/>
      <c r="I141" s="34">
        <v>7942</v>
      </c>
      <c r="J141" s="34"/>
      <c r="K141" s="34">
        <v>259406</v>
      </c>
      <c r="L141" s="34">
        <v>168</v>
      </c>
      <c r="M141" s="34"/>
      <c r="N141" s="34"/>
      <c r="O141" s="34"/>
      <c r="P141" s="34"/>
      <c r="Q141" s="71"/>
      <c r="R141" s="128">
        <f t="shared" si="13"/>
        <v>12733483</v>
      </c>
      <c r="S141" s="7"/>
      <c r="T141" s="10"/>
      <c r="U141" s="10"/>
      <c r="V141" s="10"/>
      <c r="W141" s="10"/>
      <c r="X141" s="10"/>
      <c r="Y141" s="10"/>
      <c r="Z141" s="10"/>
      <c r="AA141" s="10"/>
      <c r="AB141" s="10"/>
      <c r="AC141" s="10"/>
      <c r="AD141" s="10"/>
      <c r="AE141" s="10"/>
      <c r="AF141" s="10"/>
      <c r="AG141" s="10"/>
      <c r="AH141" s="10"/>
      <c r="AI141" s="10"/>
      <c r="AJ141" s="10"/>
      <c r="AK141" s="10"/>
      <c r="AL141" s="10"/>
      <c r="AM141" s="10"/>
      <c r="AN141" s="1"/>
      <c r="AO141" s="1"/>
    </row>
    <row r="142" spans="1:41" x14ac:dyDescent="0.2">
      <c r="A142" s="1"/>
      <c r="B142" s="88"/>
      <c r="C142" s="43" t="s">
        <v>6</v>
      </c>
      <c r="D142" s="70">
        <v>2199414</v>
      </c>
      <c r="E142" s="34">
        <v>4171089</v>
      </c>
      <c r="F142" s="34">
        <v>3622311</v>
      </c>
      <c r="G142" s="34">
        <v>2569744</v>
      </c>
      <c r="H142" s="34"/>
      <c r="I142" s="34">
        <v>7707</v>
      </c>
      <c r="J142" s="34"/>
      <c r="K142" s="34">
        <v>263392</v>
      </c>
      <c r="L142" s="34">
        <v>157</v>
      </c>
      <c r="M142" s="34"/>
      <c r="N142" s="34"/>
      <c r="O142" s="34"/>
      <c r="P142" s="34"/>
      <c r="Q142" s="71"/>
      <c r="R142" s="128">
        <f t="shared" si="13"/>
        <v>12833814</v>
      </c>
      <c r="S142" s="7"/>
      <c r="T142" s="10"/>
      <c r="U142" s="10"/>
      <c r="V142" s="10"/>
      <c r="W142" s="10"/>
      <c r="X142" s="10"/>
      <c r="Y142" s="10"/>
      <c r="Z142" s="10"/>
      <c r="AA142" s="10"/>
      <c r="AB142" s="10"/>
      <c r="AC142" s="10"/>
      <c r="AD142" s="10"/>
      <c r="AE142" s="10"/>
      <c r="AF142" s="10"/>
      <c r="AG142" s="10"/>
      <c r="AH142" s="10"/>
      <c r="AI142" s="10"/>
      <c r="AJ142" s="10"/>
      <c r="AK142" s="10"/>
      <c r="AL142" s="10"/>
      <c r="AM142" s="10"/>
      <c r="AN142" s="1"/>
      <c r="AO142" s="1"/>
    </row>
    <row r="143" spans="1:41" x14ac:dyDescent="0.2">
      <c r="A143" s="1"/>
      <c r="B143" s="50"/>
      <c r="C143" s="43" t="s">
        <v>7</v>
      </c>
      <c r="D143" s="70">
        <v>2203167</v>
      </c>
      <c r="E143" s="34">
        <v>4190367</v>
      </c>
      <c r="F143" s="34">
        <v>3639837</v>
      </c>
      <c r="G143" s="34">
        <v>2629019</v>
      </c>
      <c r="H143" s="34"/>
      <c r="I143" s="34">
        <v>7567</v>
      </c>
      <c r="J143" s="34"/>
      <c r="K143" s="34">
        <v>268451</v>
      </c>
      <c r="L143" s="34">
        <v>162</v>
      </c>
      <c r="M143" s="34"/>
      <c r="N143" s="34"/>
      <c r="O143" s="34"/>
      <c r="P143" s="34"/>
      <c r="Q143" s="71"/>
      <c r="R143" s="128">
        <f t="shared" si="13"/>
        <v>12938570</v>
      </c>
      <c r="S143" s="7"/>
      <c r="T143" s="10"/>
      <c r="U143" s="10"/>
      <c r="V143" s="10"/>
      <c r="W143" s="10"/>
      <c r="X143" s="10"/>
      <c r="Y143" s="10"/>
      <c r="Z143" s="10"/>
      <c r="AA143" s="10"/>
      <c r="AB143" s="10"/>
      <c r="AC143" s="10"/>
      <c r="AD143" s="10"/>
      <c r="AE143" s="10"/>
      <c r="AF143" s="10"/>
      <c r="AG143" s="10"/>
      <c r="AH143" s="10"/>
      <c r="AI143" s="10"/>
      <c r="AJ143" s="10"/>
      <c r="AK143" s="10"/>
      <c r="AL143" s="10"/>
      <c r="AM143" s="10"/>
      <c r="AN143" s="1"/>
      <c r="AO143" s="1"/>
    </row>
    <row r="144" spans="1:41" x14ac:dyDescent="0.2">
      <c r="A144" s="1"/>
      <c r="B144" s="50"/>
      <c r="C144" s="43" t="s">
        <v>8</v>
      </c>
      <c r="D144" s="70">
        <v>2210755</v>
      </c>
      <c r="E144" s="34">
        <v>4227470</v>
      </c>
      <c r="F144" s="34">
        <v>3654066</v>
      </c>
      <c r="G144" s="34">
        <v>2673614</v>
      </c>
      <c r="H144" s="34"/>
      <c r="I144" s="34">
        <v>7269</v>
      </c>
      <c r="J144" s="34"/>
      <c r="K144" s="34">
        <v>271183</v>
      </c>
      <c r="L144" s="34">
        <v>157</v>
      </c>
      <c r="M144" s="34"/>
      <c r="N144" s="34"/>
      <c r="O144" s="34"/>
      <c r="P144" s="34"/>
      <c r="Q144" s="71"/>
      <c r="R144" s="128">
        <f t="shared" si="13"/>
        <v>13044514</v>
      </c>
      <c r="S144" s="7"/>
      <c r="T144" s="10"/>
      <c r="U144" s="10"/>
      <c r="V144" s="10"/>
      <c r="W144" s="10"/>
      <c r="X144" s="10"/>
      <c r="Y144" s="10"/>
      <c r="Z144" s="10"/>
      <c r="AA144" s="10"/>
      <c r="AB144" s="10"/>
      <c r="AC144" s="10"/>
      <c r="AD144" s="10"/>
      <c r="AE144" s="10"/>
      <c r="AF144" s="10"/>
      <c r="AG144" s="10"/>
      <c r="AH144" s="10"/>
      <c r="AI144" s="10"/>
      <c r="AJ144" s="10"/>
      <c r="AK144" s="10"/>
      <c r="AL144" s="10"/>
      <c r="AM144" s="10"/>
      <c r="AN144" s="1"/>
      <c r="AO144" s="1"/>
    </row>
    <row r="145" spans="1:41" x14ac:dyDescent="0.2">
      <c r="A145" s="1"/>
      <c r="B145" s="88"/>
      <c r="C145" s="43" t="s">
        <v>9</v>
      </c>
      <c r="D145" s="70">
        <v>2216077</v>
      </c>
      <c r="E145" s="34">
        <v>4302859</v>
      </c>
      <c r="F145" s="34">
        <v>3663071</v>
      </c>
      <c r="G145" s="34">
        <v>2705594</v>
      </c>
      <c r="H145" s="34"/>
      <c r="I145" s="34">
        <v>7171</v>
      </c>
      <c r="J145" s="34"/>
      <c r="K145" s="34">
        <v>276396</v>
      </c>
      <c r="L145" s="34">
        <v>167</v>
      </c>
      <c r="M145" s="34"/>
      <c r="N145" s="34"/>
      <c r="O145" s="34"/>
      <c r="P145" s="34"/>
      <c r="Q145" s="71"/>
      <c r="R145" s="128">
        <f t="shared" si="13"/>
        <v>13171335</v>
      </c>
      <c r="S145" s="7"/>
      <c r="T145" s="10"/>
      <c r="U145" s="10"/>
      <c r="V145" s="10"/>
      <c r="W145" s="10"/>
      <c r="X145" s="10"/>
      <c r="Y145" s="10"/>
      <c r="Z145" s="10"/>
      <c r="AA145" s="10"/>
      <c r="AB145" s="10"/>
      <c r="AC145" s="10"/>
      <c r="AD145" s="10"/>
      <c r="AE145" s="10"/>
      <c r="AF145" s="10"/>
      <c r="AG145" s="10"/>
      <c r="AH145" s="10"/>
      <c r="AI145" s="10"/>
      <c r="AJ145" s="10"/>
      <c r="AK145" s="10"/>
      <c r="AL145" s="10"/>
      <c r="AM145" s="10"/>
      <c r="AN145" s="1"/>
      <c r="AO145" s="1"/>
    </row>
    <row r="146" spans="1:41" x14ac:dyDescent="0.2">
      <c r="A146" s="1"/>
      <c r="B146" s="50"/>
      <c r="C146" s="43" t="s">
        <v>10</v>
      </c>
      <c r="D146" s="70">
        <v>2211155</v>
      </c>
      <c r="E146" s="34">
        <v>4359010</v>
      </c>
      <c r="F146" s="34">
        <v>3625253</v>
      </c>
      <c r="G146" s="34">
        <v>2753023</v>
      </c>
      <c r="H146" s="34"/>
      <c r="I146" s="34">
        <v>6933</v>
      </c>
      <c r="J146" s="34"/>
      <c r="K146" s="34">
        <v>277316</v>
      </c>
      <c r="L146" s="34">
        <v>377</v>
      </c>
      <c r="M146" s="34"/>
      <c r="N146" s="34"/>
      <c r="O146" s="34"/>
      <c r="P146" s="34"/>
      <c r="Q146" s="71"/>
      <c r="R146" s="128">
        <f t="shared" si="13"/>
        <v>13233067</v>
      </c>
      <c r="S146" s="7"/>
      <c r="T146" s="10"/>
      <c r="U146" s="10"/>
      <c r="V146" s="10"/>
      <c r="W146" s="10"/>
      <c r="X146" s="10"/>
      <c r="Y146" s="10"/>
      <c r="Z146" s="10"/>
      <c r="AA146" s="10"/>
      <c r="AB146" s="10"/>
      <c r="AC146" s="10"/>
      <c r="AD146" s="10"/>
      <c r="AE146" s="10"/>
      <c r="AF146" s="10"/>
      <c r="AG146" s="10"/>
      <c r="AH146" s="10"/>
      <c r="AI146" s="10"/>
      <c r="AJ146" s="10"/>
      <c r="AK146" s="10"/>
      <c r="AL146" s="10"/>
      <c r="AM146" s="10"/>
      <c r="AN146" s="1"/>
      <c r="AO146" s="1"/>
    </row>
    <row r="147" spans="1:41" ht="13.5" thickBot="1" x14ac:dyDescent="0.25">
      <c r="A147" s="1"/>
      <c r="B147" s="51"/>
      <c r="C147" s="45" t="s">
        <v>11</v>
      </c>
      <c r="D147" s="72">
        <v>2213833</v>
      </c>
      <c r="E147" s="73">
        <v>4433549</v>
      </c>
      <c r="F147" s="73">
        <v>3654202</v>
      </c>
      <c r="G147" s="73">
        <v>2840271</v>
      </c>
      <c r="H147" s="73"/>
      <c r="I147" s="73">
        <v>6789</v>
      </c>
      <c r="J147" s="73"/>
      <c r="K147" s="73">
        <v>282937</v>
      </c>
      <c r="L147" s="73">
        <v>372</v>
      </c>
      <c r="M147" s="73"/>
      <c r="N147" s="73"/>
      <c r="O147" s="73"/>
      <c r="P147" s="73"/>
      <c r="Q147" s="74"/>
      <c r="R147" s="129">
        <f t="shared" si="13"/>
        <v>13431953</v>
      </c>
      <c r="S147" s="7"/>
      <c r="T147" s="10"/>
      <c r="U147" s="10"/>
      <c r="V147" s="10"/>
      <c r="W147" s="10"/>
      <c r="X147" s="10"/>
      <c r="Y147" s="10"/>
      <c r="Z147" s="10"/>
      <c r="AA147" s="10"/>
      <c r="AB147" s="10"/>
      <c r="AC147" s="10"/>
      <c r="AD147" s="10"/>
      <c r="AE147" s="10"/>
      <c r="AF147" s="10"/>
      <c r="AG147" s="10"/>
      <c r="AH147" s="10"/>
      <c r="AI147" s="10"/>
      <c r="AJ147" s="10"/>
      <c r="AK147" s="10"/>
      <c r="AL147" s="10"/>
      <c r="AM147" s="10"/>
      <c r="AN147" s="1"/>
      <c r="AO147" s="1"/>
    </row>
    <row r="148" spans="1:41" x14ac:dyDescent="0.2">
      <c r="A148" s="1"/>
      <c r="B148" s="52">
        <v>2020</v>
      </c>
      <c r="C148" s="41" t="s">
        <v>1</v>
      </c>
      <c r="D148" s="87">
        <v>2221287</v>
      </c>
      <c r="E148" s="75">
        <v>4520976</v>
      </c>
      <c r="F148" s="75">
        <v>3671304</v>
      </c>
      <c r="G148" s="75">
        <v>2877618</v>
      </c>
      <c r="H148" s="75"/>
      <c r="I148" s="75">
        <v>6632</v>
      </c>
      <c r="J148" s="75"/>
      <c r="K148" s="75">
        <v>286923</v>
      </c>
      <c r="L148" s="75">
        <v>187</v>
      </c>
      <c r="M148" s="75"/>
      <c r="N148" s="75"/>
      <c r="O148" s="75"/>
      <c r="P148" s="75"/>
      <c r="Q148" s="123"/>
      <c r="R148" s="127">
        <f t="shared" si="13"/>
        <v>13584927</v>
      </c>
      <c r="S148" s="7"/>
      <c r="T148" s="10"/>
      <c r="U148" s="10"/>
      <c r="V148" s="10"/>
      <c r="W148" s="10"/>
      <c r="X148" s="10"/>
      <c r="Y148" s="10"/>
      <c r="Z148" s="10"/>
      <c r="AA148" s="10"/>
      <c r="AB148" s="10"/>
      <c r="AC148" s="10"/>
      <c r="AD148" s="10"/>
      <c r="AE148" s="10"/>
      <c r="AF148" s="10"/>
      <c r="AG148" s="10"/>
      <c r="AH148" s="10"/>
      <c r="AI148" s="10"/>
      <c r="AJ148" s="10"/>
      <c r="AK148" s="10"/>
      <c r="AL148" s="10"/>
      <c r="AM148" s="10"/>
      <c r="AN148" s="1"/>
      <c r="AO148" s="1"/>
    </row>
    <row r="149" spans="1:41" x14ac:dyDescent="0.2">
      <c r="A149" s="1"/>
      <c r="B149" s="50"/>
      <c r="C149" s="43" t="s">
        <v>33</v>
      </c>
      <c r="D149" s="70">
        <v>2229744</v>
      </c>
      <c r="E149" s="34">
        <v>4601180</v>
      </c>
      <c r="F149" s="34">
        <v>3675794</v>
      </c>
      <c r="G149" s="34">
        <v>2925845</v>
      </c>
      <c r="H149" s="34"/>
      <c r="I149" s="34">
        <v>6432</v>
      </c>
      <c r="J149" s="34"/>
      <c r="K149" s="34">
        <v>287407</v>
      </c>
      <c r="L149" s="34">
        <v>145</v>
      </c>
      <c r="M149" s="34"/>
      <c r="N149" s="34"/>
      <c r="O149" s="34"/>
      <c r="P149" s="34"/>
      <c r="Q149" s="71"/>
      <c r="R149" s="128">
        <f t="shared" si="13"/>
        <v>13726547</v>
      </c>
      <c r="S149" s="7"/>
      <c r="T149" s="10"/>
      <c r="U149" s="10"/>
      <c r="V149" s="10"/>
      <c r="W149" s="10"/>
      <c r="X149" s="10"/>
      <c r="Y149" s="10"/>
      <c r="Z149" s="10"/>
      <c r="AA149" s="10"/>
      <c r="AB149" s="10"/>
      <c r="AC149" s="10"/>
      <c r="AD149" s="10"/>
      <c r="AE149" s="10"/>
      <c r="AF149" s="10"/>
      <c r="AG149" s="10"/>
      <c r="AH149" s="10"/>
      <c r="AI149" s="10"/>
      <c r="AJ149" s="10"/>
      <c r="AK149" s="10"/>
      <c r="AL149" s="10"/>
      <c r="AM149" s="10"/>
      <c r="AN149" s="1"/>
      <c r="AO149" s="1"/>
    </row>
    <row r="150" spans="1:41" x14ac:dyDescent="0.2">
      <c r="A150" s="1"/>
      <c r="B150" s="50"/>
      <c r="C150" s="43" t="s">
        <v>2</v>
      </c>
      <c r="D150" s="70">
        <v>2212267</v>
      </c>
      <c r="E150" s="34">
        <v>4652999</v>
      </c>
      <c r="F150" s="34">
        <v>3681542</v>
      </c>
      <c r="G150" s="34">
        <v>2933727</v>
      </c>
      <c r="H150" s="34"/>
      <c r="I150" s="34">
        <v>6650</v>
      </c>
      <c r="J150" s="34"/>
      <c r="K150" s="34">
        <v>288277</v>
      </c>
      <c r="L150" s="34">
        <v>155</v>
      </c>
      <c r="M150" s="34"/>
      <c r="N150" s="34"/>
      <c r="O150" s="34"/>
      <c r="P150" s="34"/>
      <c r="Q150" s="71"/>
      <c r="R150" s="128">
        <f t="shared" si="13"/>
        <v>13775617</v>
      </c>
      <c r="S150" s="7"/>
      <c r="T150" s="10"/>
      <c r="U150" s="10"/>
      <c r="V150" s="10"/>
      <c r="W150" s="10"/>
      <c r="X150" s="10"/>
      <c r="Y150" s="10"/>
      <c r="Z150" s="10"/>
      <c r="AA150" s="10"/>
      <c r="AB150" s="10"/>
      <c r="AC150" s="10"/>
      <c r="AD150" s="10"/>
      <c r="AE150" s="10"/>
      <c r="AF150" s="10"/>
      <c r="AG150" s="10"/>
      <c r="AH150" s="10"/>
      <c r="AI150" s="10"/>
      <c r="AJ150" s="10"/>
      <c r="AK150" s="10"/>
      <c r="AL150" s="10"/>
      <c r="AM150" s="10"/>
      <c r="AN150" s="1"/>
      <c r="AO150" s="1"/>
    </row>
    <row r="151" spans="1:41" x14ac:dyDescent="0.2">
      <c r="A151" s="1"/>
      <c r="B151" s="88"/>
      <c r="C151" s="43" t="s">
        <v>3</v>
      </c>
      <c r="D151" s="70">
        <v>2211015</v>
      </c>
      <c r="E151" s="34">
        <v>4681807</v>
      </c>
      <c r="F151" s="34">
        <v>3642135</v>
      </c>
      <c r="G151" s="34">
        <v>2893989</v>
      </c>
      <c r="H151" s="34"/>
      <c r="I151" s="34">
        <v>6314</v>
      </c>
      <c r="J151" s="34"/>
      <c r="K151" s="34">
        <v>283118</v>
      </c>
      <c r="L151" s="34">
        <v>124</v>
      </c>
      <c r="M151" s="34"/>
      <c r="N151" s="34"/>
      <c r="O151" s="34"/>
      <c r="P151" s="34"/>
      <c r="Q151" s="71"/>
      <c r="R151" s="128">
        <f t="shared" si="13"/>
        <v>13718502</v>
      </c>
      <c r="S151" s="7"/>
      <c r="T151" s="10"/>
      <c r="U151" s="10"/>
      <c r="V151" s="10"/>
      <c r="W151" s="10"/>
      <c r="X151" s="10"/>
      <c r="Y151" s="10"/>
      <c r="Z151" s="10"/>
      <c r="AA151" s="10"/>
      <c r="AB151" s="10"/>
      <c r="AC151" s="10"/>
      <c r="AD151" s="10"/>
      <c r="AE151" s="10"/>
      <c r="AF151" s="10"/>
      <c r="AG151" s="10"/>
      <c r="AH151" s="10"/>
      <c r="AI151" s="10"/>
      <c r="AJ151" s="10"/>
      <c r="AK151" s="10"/>
      <c r="AL151" s="10"/>
      <c r="AM151" s="10"/>
      <c r="AN151" s="1"/>
      <c r="AO151" s="1"/>
    </row>
    <row r="152" spans="1:41" x14ac:dyDescent="0.2">
      <c r="A152" s="1"/>
      <c r="B152" s="50"/>
      <c r="C152" s="43" t="s">
        <v>4</v>
      </c>
      <c r="D152" s="70">
        <v>2181928</v>
      </c>
      <c r="E152" s="34">
        <v>4693534</v>
      </c>
      <c r="F152" s="34">
        <v>3656375</v>
      </c>
      <c r="G152" s="34">
        <v>2908388</v>
      </c>
      <c r="H152" s="34"/>
      <c r="I152" s="34">
        <v>6201</v>
      </c>
      <c r="J152" s="34"/>
      <c r="K152" s="34">
        <v>282326</v>
      </c>
      <c r="L152" s="34">
        <v>163</v>
      </c>
      <c r="M152" s="34"/>
      <c r="N152" s="34"/>
      <c r="O152" s="34"/>
      <c r="P152" s="34"/>
      <c r="Q152" s="71"/>
      <c r="R152" s="128">
        <f t="shared" si="13"/>
        <v>13728915</v>
      </c>
      <c r="S152" s="7"/>
      <c r="T152" s="10"/>
      <c r="U152" s="10"/>
      <c r="V152" s="10"/>
      <c r="W152" s="10"/>
      <c r="X152" s="10"/>
      <c r="Y152" s="10"/>
      <c r="Z152" s="10"/>
      <c r="AA152" s="10"/>
      <c r="AB152" s="10"/>
      <c r="AC152" s="10"/>
      <c r="AD152" s="10"/>
      <c r="AE152" s="10"/>
      <c r="AF152" s="10"/>
      <c r="AG152" s="10"/>
      <c r="AH152" s="10"/>
      <c r="AI152" s="10"/>
      <c r="AJ152" s="10"/>
      <c r="AK152" s="10"/>
      <c r="AL152" s="10"/>
      <c r="AM152" s="10"/>
      <c r="AN152" s="1"/>
      <c r="AO152" s="1"/>
    </row>
    <row r="153" spans="1:41" x14ac:dyDescent="0.2">
      <c r="A153" s="1"/>
      <c r="B153" s="50"/>
      <c r="C153" s="43" t="s">
        <v>5</v>
      </c>
      <c r="D153" s="70">
        <v>2183824</v>
      </c>
      <c r="E153" s="34">
        <v>4729506</v>
      </c>
      <c r="F153" s="34">
        <v>3693828</v>
      </c>
      <c r="G153" s="34">
        <v>2929091</v>
      </c>
      <c r="H153" s="34"/>
      <c r="I153" s="34">
        <v>6072</v>
      </c>
      <c r="J153" s="34"/>
      <c r="K153" s="34">
        <v>281056</v>
      </c>
      <c r="L153" s="34">
        <v>181</v>
      </c>
      <c r="M153" s="34"/>
      <c r="N153" s="34"/>
      <c r="O153" s="34"/>
      <c r="P153" s="34"/>
      <c r="Q153" s="71"/>
      <c r="R153" s="128">
        <f t="shared" si="13"/>
        <v>13823558</v>
      </c>
      <c r="S153" s="7"/>
      <c r="T153" s="10"/>
      <c r="U153" s="10"/>
      <c r="V153" s="10"/>
      <c r="W153" s="10"/>
      <c r="X153" s="10"/>
      <c r="Y153" s="10"/>
      <c r="Z153" s="10"/>
      <c r="AA153" s="10"/>
      <c r="AB153" s="10"/>
      <c r="AC153" s="10"/>
      <c r="AD153" s="10"/>
      <c r="AE153" s="10"/>
      <c r="AF153" s="10"/>
      <c r="AG153" s="10"/>
      <c r="AH153" s="10"/>
      <c r="AI153" s="10"/>
      <c r="AJ153" s="10"/>
      <c r="AK153" s="10"/>
      <c r="AL153" s="10"/>
      <c r="AM153" s="10"/>
      <c r="AN153" s="1"/>
      <c r="AO153" s="1"/>
    </row>
    <row r="154" spans="1:41" x14ac:dyDescent="0.2">
      <c r="A154" s="1"/>
      <c r="B154" s="88"/>
      <c r="C154" s="43" t="s">
        <v>6</v>
      </c>
      <c r="D154" s="70">
        <v>2179059</v>
      </c>
      <c r="E154" s="34">
        <v>4801094</v>
      </c>
      <c r="F154" s="34">
        <v>3742894</v>
      </c>
      <c r="G154" s="34">
        <v>2961833</v>
      </c>
      <c r="H154" s="34"/>
      <c r="I154" s="34">
        <v>6039</v>
      </c>
      <c r="J154" s="34"/>
      <c r="K154" s="34">
        <v>277942</v>
      </c>
      <c r="L154" s="34">
        <v>198</v>
      </c>
      <c r="M154" s="34"/>
      <c r="N154" s="34"/>
      <c r="O154" s="34"/>
      <c r="P154" s="34"/>
      <c r="Q154" s="71"/>
      <c r="R154" s="128">
        <f t="shared" si="13"/>
        <v>13969059</v>
      </c>
      <c r="S154" s="7"/>
      <c r="T154" s="10"/>
      <c r="U154" s="10"/>
      <c r="V154" s="10"/>
      <c r="W154" s="10"/>
      <c r="X154" s="10"/>
      <c r="Y154" s="10"/>
      <c r="Z154" s="10"/>
      <c r="AA154" s="10"/>
      <c r="AB154" s="10"/>
      <c r="AC154" s="10"/>
      <c r="AD154" s="10"/>
      <c r="AE154" s="10"/>
      <c r="AF154" s="10"/>
      <c r="AG154" s="10"/>
      <c r="AH154" s="10"/>
      <c r="AI154" s="10"/>
      <c r="AJ154" s="10"/>
      <c r="AK154" s="10"/>
      <c r="AL154" s="10"/>
      <c r="AM154" s="10"/>
      <c r="AN154" s="1"/>
      <c r="AO154" s="1"/>
    </row>
    <row r="155" spans="1:41" x14ac:dyDescent="0.2">
      <c r="A155" s="1"/>
      <c r="B155" s="50"/>
      <c r="C155" s="43" t="s">
        <v>7</v>
      </c>
      <c r="D155" s="70">
        <v>2183010</v>
      </c>
      <c r="E155" s="34">
        <v>4876175</v>
      </c>
      <c r="F155" s="34">
        <v>3825553</v>
      </c>
      <c r="G155" s="34">
        <v>2992106</v>
      </c>
      <c r="H155" s="34"/>
      <c r="I155" s="34">
        <v>5993</v>
      </c>
      <c r="J155" s="34"/>
      <c r="K155" s="34">
        <v>275935</v>
      </c>
      <c r="L155" s="34">
        <v>205</v>
      </c>
      <c r="M155" s="34"/>
      <c r="N155" s="34"/>
      <c r="O155" s="34"/>
      <c r="P155" s="34"/>
      <c r="Q155" s="71"/>
      <c r="R155" s="128">
        <f t="shared" si="13"/>
        <v>14158977</v>
      </c>
      <c r="S155" s="7"/>
      <c r="T155" s="10"/>
      <c r="U155" s="10"/>
      <c r="V155" s="10"/>
      <c r="W155" s="10"/>
      <c r="X155" s="10"/>
      <c r="Y155" s="10"/>
      <c r="Z155" s="10"/>
      <c r="AA155" s="10"/>
      <c r="AB155" s="10"/>
      <c r="AC155" s="10"/>
      <c r="AD155" s="10"/>
      <c r="AE155" s="10"/>
      <c r="AF155" s="10"/>
      <c r="AG155" s="10"/>
      <c r="AH155" s="10"/>
      <c r="AI155" s="10"/>
      <c r="AJ155" s="10"/>
      <c r="AK155" s="10"/>
      <c r="AL155" s="10"/>
      <c r="AM155" s="10"/>
      <c r="AN155" s="1"/>
      <c r="AO155" s="1"/>
    </row>
    <row r="156" spans="1:41" x14ac:dyDescent="0.2">
      <c r="A156" s="1"/>
      <c r="B156" s="50"/>
      <c r="C156" s="43" t="s">
        <v>8</v>
      </c>
      <c r="D156" s="70">
        <v>2186731</v>
      </c>
      <c r="E156" s="34">
        <v>4960324</v>
      </c>
      <c r="F156" s="34">
        <v>3894396</v>
      </c>
      <c r="G156" s="34">
        <v>3013289</v>
      </c>
      <c r="H156" s="34"/>
      <c r="I156" s="34">
        <v>5940</v>
      </c>
      <c r="J156" s="34"/>
      <c r="K156" s="34">
        <v>271475</v>
      </c>
      <c r="L156" s="34">
        <v>188</v>
      </c>
      <c r="M156" s="34"/>
      <c r="N156" s="34"/>
      <c r="O156" s="34"/>
      <c r="P156" s="34"/>
      <c r="Q156" s="71"/>
      <c r="R156" s="128">
        <f t="shared" si="13"/>
        <v>14332343</v>
      </c>
      <c r="S156" s="7"/>
      <c r="T156" s="10"/>
      <c r="U156" s="10"/>
      <c r="V156" s="10"/>
      <c r="W156" s="10"/>
      <c r="X156" s="10"/>
      <c r="Y156" s="10"/>
      <c r="Z156" s="10"/>
      <c r="AA156" s="10"/>
      <c r="AB156" s="10"/>
      <c r="AC156" s="10"/>
      <c r="AD156" s="10"/>
      <c r="AE156" s="10"/>
      <c r="AF156" s="10"/>
      <c r="AG156" s="10"/>
      <c r="AH156" s="10"/>
      <c r="AI156" s="10"/>
      <c r="AJ156" s="10"/>
      <c r="AK156" s="10"/>
      <c r="AL156" s="10"/>
      <c r="AM156" s="10"/>
      <c r="AN156" s="1"/>
      <c r="AO156" s="1"/>
    </row>
    <row r="157" spans="1:41" x14ac:dyDescent="0.2">
      <c r="A157" s="1"/>
      <c r="B157" s="88"/>
      <c r="C157" s="43" t="s">
        <v>9</v>
      </c>
      <c r="D157" s="70">
        <v>2190683</v>
      </c>
      <c r="E157" s="34">
        <v>5051210</v>
      </c>
      <c r="F157" s="34">
        <v>3979269</v>
      </c>
      <c r="G157" s="34">
        <v>3070277</v>
      </c>
      <c r="H157" s="34"/>
      <c r="I157" s="34">
        <v>5926</v>
      </c>
      <c r="J157" s="34"/>
      <c r="K157" s="34">
        <v>267842</v>
      </c>
      <c r="L157" s="34">
        <v>172</v>
      </c>
      <c r="M157" s="34"/>
      <c r="N157" s="34"/>
      <c r="O157" s="34"/>
      <c r="P157" s="34"/>
      <c r="Q157" s="71">
        <v>498</v>
      </c>
      <c r="R157" s="128">
        <f t="shared" ref="R157:R162" si="14">SUM(D157:Q157)</f>
        <v>14565877</v>
      </c>
      <c r="S157" s="7"/>
      <c r="T157" s="10"/>
      <c r="U157" s="10"/>
      <c r="V157" s="10"/>
      <c r="W157" s="10"/>
      <c r="X157" s="10"/>
      <c r="Y157" s="10"/>
      <c r="Z157" s="10"/>
      <c r="AA157" s="10"/>
      <c r="AB157" s="10"/>
      <c r="AC157" s="10"/>
      <c r="AD157" s="10"/>
      <c r="AE157" s="10"/>
      <c r="AF157" s="10"/>
      <c r="AG157" s="10"/>
      <c r="AH157" s="10"/>
      <c r="AI157" s="10"/>
      <c r="AJ157" s="10"/>
      <c r="AK157" s="10"/>
      <c r="AL157" s="10"/>
      <c r="AM157" s="10"/>
      <c r="AN157" s="1"/>
      <c r="AO157" s="1"/>
    </row>
    <row r="158" spans="1:41" x14ac:dyDescent="0.2">
      <c r="A158" s="1"/>
      <c r="B158" s="50"/>
      <c r="C158" s="43" t="s">
        <v>10</v>
      </c>
      <c r="D158" s="70">
        <v>2197535</v>
      </c>
      <c r="E158" s="34">
        <v>5132665</v>
      </c>
      <c r="F158" s="34">
        <v>4048070</v>
      </c>
      <c r="G158" s="34">
        <v>3114780</v>
      </c>
      <c r="H158" s="34"/>
      <c r="I158" s="34">
        <v>5806</v>
      </c>
      <c r="J158" s="34"/>
      <c r="K158" s="34">
        <v>264514</v>
      </c>
      <c r="L158" s="34">
        <v>164</v>
      </c>
      <c r="M158" s="34"/>
      <c r="N158" s="34"/>
      <c r="O158" s="34"/>
      <c r="P158" s="34"/>
      <c r="Q158" s="71">
        <v>1972</v>
      </c>
      <c r="R158" s="128">
        <f t="shared" si="14"/>
        <v>14765506</v>
      </c>
      <c r="S158" s="7"/>
      <c r="T158" s="10"/>
      <c r="U158" s="10"/>
      <c r="V158" s="10"/>
      <c r="W158" s="10"/>
      <c r="X158" s="10"/>
      <c r="Y158" s="10"/>
      <c r="Z158" s="10"/>
      <c r="AA158" s="10"/>
      <c r="AB158" s="10"/>
      <c r="AC158" s="10"/>
      <c r="AD158" s="10"/>
      <c r="AE158" s="10"/>
      <c r="AF158" s="10"/>
      <c r="AG158" s="10"/>
      <c r="AH158" s="10"/>
      <c r="AI158" s="10"/>
      <c r="AJ158" s="10"/>
      <c r="AK158" s="10"/>
      <c r="AL158" s="10"/>
      <c r="AM158" s="10"/>
      <c r="AN158" s="1"/>
      <c r="AO158" s="1"/>
    </row>
    <row r="159" spans="1:41" ht="13.5" thickBot="1" x14ac:dyDescent="0.25">
      <c r="A159" s="1"/>
      <c r="B159" s="51"/>
      <c r="C159" s="45" t="s">
        <v>11</v>
      </c>
      <c r="D159" s="72">
        <v>2205771</v>
      </c>
      <c r="E159" s="73">
        <v>5194068</v>
      </c>
      <c r="F159" s="73">
        <v>4093270</v>
      </c>
      <c r="G159" s="73">
        <v>3178718</v>
      </c>
      <c r="H159" s="73"/>
      <c r="I159" s="73">
        <v>5649</v>
      </c>
      <c r="J159" s="73"/>
      <c r="K159" s="73">
        <v>261874</v>
      </c>
      <c r="L159" s="73">
        <v>166</v>
      </c>
      <c r="M159" s="73"/>
      <c r="N159" s="73"/>
      <c r="O159" s="73"/>
      <c r="P159" s="73"/>
      <c r="Q159" s="74">
        <v>3874</v>
      </c>
      <c r="R159" s="129">
        <f t="shared" si="14"/>
        <v>14943390</v>
      </c>
      <c r="S159" s="7"/>
      <c r="T159" s="10"/>
      <c r="U159" s="10"/>
      <c r="V159" s="10"/>
      <c r="W159" s="10"/>
      <c r="X159" s="10"/>
      <c r="Y159" s="10"/>
      <c r="Z159" s="10"/>
      <c r="AA159" s="10"/>
      <c r="AB159" s="10"/>
      <c r="AC159" s="10"/>
      <c r="AD159" s="10"/>
      <c r="AE159" s="10"/>
      <c r="AF159" s="10"/>
      <c r="AG159" s="10"/>
      <c r="AH159" s="10"/>
      <c r="AI159" s="10"/>
      <c r="AJ159" s="10"/>
      <c r="AK159" s="10"/>
      <c r="AL159" s="10"/>
      <c r="AM159" s="10"/>
      <c r="AN159" s="1"/>
      <c r="AO159" s="1"/>
    </row>
    <row r="160" spans="1:41" x14ac:dyDescent="0.2">
      <c r="A160" s="1"/>
      <c r="B160" s="52">
        <v>2021</v>
      </c>
      <c r="C160" s="41" t="s">
        <v>1</v>
      </c>
      <c r="D160" s="87">
        <v>2291082</v>
      </c>
      <c r="E160" s="75">
        <v>5238392</v>
      </c>
      <c r="F160" s="75">
        <v>4130753</v>
      </c>
      <c r="G160" s="75">
        <v>3220546</v>
      </c>
      <c r="H160" s="75"/>
      <c r="I160" s="75">
        <v>5488</v>
      </c>
      <c r="J160" s="75"/>
      <c r="K160" s="75">
        <v>259911</v>
      </c>
      <c r="L160" s="75">
        <v>154</v>
      </c>
      <c r="M160" s="75"/>
      <c r="N160" s="75"/>
      <c r="O160" s="75"/>
      <c r="P160" s="75"/>
      <c r="Q160" s="123">
        <v>5564</v>
      </c>
      <c r="R160" s="127">
        <f t="shared" si="14"/>
        <v>15151890</v>
      </c>
      <c r="S160" s="7"/>
      <c r="T160" s="10"/>
      <c r="U160" s="10"/>
      <c r="V160" s="10"/>
      <c r="W160" s="10"/>
      <c r="X160" s="10"/>
      <c r="Y160" s="10"/>
      <c r="Z160" s="10"/>
      <c r="AA160" s="10"/>
      <c r="AB160" s="10"/>
      <c r="AC160" s="10"/>
      <c r="AD160" s="10"/>
      <c r="AE160" s="10"/>
      <c r="AF160" s="10"/>
      <c r="AG160" s="10"/>
      <c r="AH160" s="10"/>
      <c r="AI160" s="10"/>
      <c r="AJ160" s="10"/>
      <c r="AK160" s="10"/>
      <c r="AL160" s="10"/>
      <c r="AM160" s="10"/>
      <c r="AN160" s="1"/>
      <c r="AO160" s="1"/>
    </row>
    <row r="161" spans="1:41" x14ac:dyDescent="0.2">
      <c r="A161" s="1"/>
      <c r="B161" s="50"/>
      <c r="C161" s="43" t="s">
        <v>33</v>
      </c>
      <c r="D161" s="70">
        <v>2330018</v>
      </c>
      <c r="E161" s="34">
        <v>5294103</v>
      </c>
      <c r="F161" s="34">
        <v>4219810</v>
      </c>
      <c r="G161" s="34">
        <v>3196437</v>
      </c>
      <c r="H161" s="34"/>
      <c r="I161" s="34">
        <v>5314</v>
      </c>
      <c r="J161" s="34"/>
      <c r="K161" s="34">
        <v>258307</v>
      </c>
      <c r="L161" s="34">
        <v>154</v>
      </c>
      <c r="M161" s="34"/>
      <c r="N161" s="34"/>
      <c r="O161" s="34"/>
      <c r="P161" s="34"/>
      <c r="Q161" s="71">
        <v>7245</v>
      </c>
      <c r="R161" s="128">
        <f t="shared" si="14"/>
        <v>15311388</v>
      </c>
      <c r="S161" s="7"/>
      <c r="T161" s="10"/>
      <c r="U161" s="10"/>
      <c r="V161" s="10"/>
      <c r="W161" s="10"/>
      <c r="X161" s="10"/>
      <c r="Y161" s="10"/>
      <c r="Z161" s="10"/>
      <c r="AA161" s="10"/>
      <c r="AB161" s="10"/>
      <c r="AC161" s="10"/>
      <c r="AD161" s="10"/>
      <c r="AE161" s="10"/>
      <c r="AF161" s="10"/>
      <c r="AG161" s="10"/>
      <c r="AH161" s="10"/>
      <c r="AI161" s="10"/>
      <c r="AJ161" s="10"/>
      <c r="AK161" s="10"/>
      <c r="AL161" s="10"/>
      <c r="AM161" s="10"/>
      <c r="AN161" s="1"/>
      <c r="AO161" s="1"/>
    </row>
    <row r="162" spans="1:41" x14ac:dyDescent="0.2">
      <c r="A162" s="1"/>
      <c r="B162" s="50"/>
      <c r="C162" s="43" t="s">
        <v>2</v>
      </c>
      <c r="D162" s="70">
        <v>2437877</v>
      </c>
      <c r="E162" s="34">
        <v>5341950</v>
      </c>
      <c r="F162" s="34">
        <v>4350454</v>
      </c>
      <c r="G162" s="34">
        <v>3259400</v>
      </c>
      <c r="H162" s="34"/>
      <c r="I162" s="34">
        <v>5322</v>
      </c>
      <c r="J162" s="34"/>
      <c r="K162" s="34">
        <v>255997</v>
      </c>
      <c r="L162" s="34">
        <v>150</v>
      </c>
      <c r="M162" s="34"/>
      <c r="N162" s="34"/>
      <c r="O162" s="34"/>
      <c r="P162" s="34"/>
      <c r="Q162" s="71">
        <v>10267</v>
      </c>
      <c r="R162" s="128">
        <f t="shared" si="14"/>
        <v>15661417</v>
      </c>
      <c r="S162" s="7"/>
      <c r="T162" s="10"/>
      <c r="U162" s="10"/>
      <c r="V162" s="10"/>
      <c r="W162" s="10"/>
      <c r="X162" s="10"/>
      <c r="Y162" s="10"/>
      <c r="Z162" s="10"/>
      <c r="AA162" s="10"/>
      <c r="AB162" s="10"/>
      <c r="AC162" s="10"/>
      <c r="AD162" s="10"/>
      <c r="AE162" s="10"/>
      <c r="AF162" s="10"/>
      <c r="AG162" s="10"/>
      <c r="AH162" s="10"/>
      <c r="AI162" s="10"/>
      <c r="AJ162" s="10"/>
      <c r="AK162" s="10"/>
      <c r="AL162" s="10"/>
      <c r="AM162" s="10"/>
      <c r="AN162" s="1"/>
      <c r="AO162" s="1"/>
    </row>
    <row r="163" spans="1:41" x14ac:dyDescent="0.2">
      <c r="A163" s="1"/>
      <c r="B163" s="88"/>
      <c r="C163" s="43" t="s">
        <v>3</v>
      </c>
      <c r="D163" s="70">
        <v>2533042</v>
      </c>
      <c r="E163" s="34">
        <v>5398609</v>
      </c>
      <c r="F163" s="34">
        <v>4419832</v>
      </c>
      <c r="G163" s="34">
        <v>3267799</v>
      </c>
      <c r="H163" s="34"/>
      <c r="I163" s="34">
        <v>5216</v>
      </c>
      <c r="J163" s="34"/>
      <c r="K163" s="34">
        <v>248147</v>
      </c>
      <c r="L163" s="34">
        <v>145</v>
      </c>
      <c r="M163" s="34"/>
      <c r="N163" s="34"/>
      <c r="O163" s="34"/>
      <c r="P163" s="34"/>
      <c r="Q163" s="71">
        <v>11901</v>
      </c>
      <c r="R163" s="128">
        <f t="shared" ref="R163:R168" si="15">SUM(D163:Q163)</f>
        <v>15884691</v>
      </c>
      <c r="S163" s="7"/>
      <c r="T163" s="10"/>
      <c r="U163" s="10"/>
      <c r="V163" s="10"/>
      <c r="W163" s="10"/>
      <c r="X163" s="10"/>
      <c r="Y163" s="10"/>
      <c r="Z163" s="10"/>
      <c r="AA163" s="10"/>
      <c r="AB163" s="10"/>
      <c r="AC163" s="10"/>
      <c r="AD163" s="10"/>
      <c r="AE163" s="10"/>
      <c r="AF163" s="10"/>
      <c r="AG163" s="10"/>
      <c r="AH163" s="10"/>
      <c r="AI163" s="10"/>
      <c r="AJ163" s="10"/>
      <c r="AK163" s="10"/>
      <c r="AL163" s="10"/>
      <c r="AM163" s="10"/>
      <c r="AN163" s="1"/>
      <c r="AO163" s="1"/>
    </row>
    <row r="164" spans="1:41" x14ac:dyDescent="0.2">
      <c r="A164" s="1"/>
      <c r="B164" s="50"/>
      <c r="C164" s="43" t="s">
        <v>4</v>
      </c>
      <c r="D164" s="70">
        <v>2649426</v>
      </c>
      <c r="E164" s="34">
        <v>5445832</v>
      </c>
      <c r="F164" s="34">
        <v>4503761</v>
      </c>
      <c r="G164" s="34">
        <v>3307284</v>
      </c>
      <c r="H164" s="34"/>
      <c r="I164" s="34">
        <v>5109</v>
      </c>
      <c r="J164" s="34"/>
      <c r="K164" s="34">
        <v>252463</v>
      </c>
      <c r="L164" s="34">
        <v>136</v>
      </c>
      <c r="M164" s="34"/>
      <c r="N164" s="34"/>
      <c r="O164" s="34"/>
      <c r="P164" s="34"/>
      <c r="Q164" s="71">
        <v>13893</v>
      </c>
      <c r="R164" s="128">
        <f t="shared" si="15"/>
        <v>16177904</v>
      </c>
      <c r="S164" s="7"/>
      <c r="T164" s="10"/>
      <c r="U164" s="10"/>
      <c r="V164" s="10"/>
      <c r="W164" s="10"/>
      <c r="X164" s="10"/>
      <c r="Y164" s="10"/>
      <c r="Z164" s="10"/>
      <c r="AA164" s="10"/>
      <c r="AB164" s="10"/>
      <c r="AC164" s="10"/>
      <c r="AD164" s="10"/>
      <c r="AE164" s="10"/>
      <c r="AF164" s="10"/>
      <c r="AG164" s="10"/>
      <c r="AH164" s="10"/>
      <c r="AI164" s="10"/>
      <c r="AJ164" s="10"/>
      <c r="AK164" s="10"/>
      <c r="AL164" s="10"/>
      <c r="AM164" s="10"/>
      <c r="AN164" s="1"/>
      <c r="AO164" s="1"/>
    </row>
    <row r="165" spans="1:41" x14ac:dyDescent="0.2">
      <c r="A165" s="1"/>
      <c r="B165" s="50"/>
      <c r="C165" s="43" t="s">
        <v>5</v>
      </c>
      <c r="D165" s="70">
        <v>2744780</v>
      </c>
      <c r="E165" s="34">
        <v>5500454</v>
      </c>
      <c r="F165" s="34">
        <v>4584506</v>
      </c>
      <c r="G165" s="34">
        <v>3334847</v>
      </c>
      <c r="H165" s="34"/>
      <c r="I165" s="34">
        <v>5002</v>
      </c>
      <c r="J165" s="34"/>
      <c r="K165" s="34">
        <v>252125</v>
      </c>
      <c r="L165" s="34">
        <v>130</v>
      </c>
      <c r="M165" s="34"/>
      <c r="N165" s="34"/>
      <c r="O165" s="34"/>
      <c r="P165" s="34"/>
      <c r="Q165" s="71">
        <v>17029</v>
      </c>
      <c r="R165" s="128">
        <f t="shared" si="15"/>
        <v>16438873</v>
      </c>
      <c r="S165" s="7"/>
      <c r="T165" s="10"/>
      <c r="U165" s="10"/>
      <c r="V165" s="10"/>
      <c r="W165" s="10"/>
      <c r="X165" s="10"/>
      <c r="Y165" s="10"/>
      <c r="Z165" s="10"/>
      <c r="AA165" s="10"/>
      <c r="AB165" s="10"/>
      <c r="AC165" s="10"/>
      <c r="AD165" s="10"/>
      <c r="AE165" s="10"/>
      <c r="AF165" s="10"/>
      <c r="AG165" s="10"/>
      <c r="AH165" s="10"/>
      <c r="AI165" s="10"/>
      <c r="AJ165" s="10"/>
      <c r="AK165" s="10"/>
      <c r="AL165" s="10"/>
      <c r="AM165" s="10"/>
      <c r="AN165" s="1"/>
      <c r="AO165" s="1"/>
    </row>
    <row r="166" spans="1:41" x14ac:dyDescent="0.2">
      <c r="A166" s="1"/>
      <c r="B166" s="88"/>
      <c r="C166" s="43" t="s">
        <v>6</v>
      </c>
      <c r="D166" s="70">
        <v>2786380</v>
      </c>
      <c r="E166" s="34">
        <v>5541564</v>
      </c>
      <c r="F166" s="34">
        <v>4647682</v>
      </c>
      <c r="G166" s="34">
        <v>3381775</v>
      </c>
      <c r="H166" s="34"/>
      <c r="I166" s="34">
        <v>4928</v>
      </c>
      <c r="J166" s="34"/>
      <c r="K166" s="34">
        <v>248487</v>
      </c>
      <c r="L166" s="34">
        <v>144</v>
      </c>
      <c r="M166" s="34"/>
      <c r="N166" s="34"/>
      <c r="O166" s="34"/>
      <c r="P166" s="34"/>
      <c r="Q166" s="71">
        <v>21322</v>
      </c>
      <c r="R166" s="128">
        <f t="shared" si="15"/>
        <v>16632282</v>
      </c>
      <c r="S166" s="7"/>
      <c r="T166" s="10"/>
      <c r="U166" s="10"/>
      <c r="V166" s="10"/>
      <c r="W166" s="10"/>
      <c r="X166" s="10"/>
      <c r="Y166" s="10"/>
      <c r="Z166" s="10"/>
      <c r="AA166" s="10"/>
      <c r="AB166" s="10"/>
      <c r="AC166" s="10"/>
      <c r="AD166" s="10"/>
      <c r="AE166" s="10"/>
      <c r="AF166" s="10"/>
      <c r="AG166" s="10"/>
      <c r="AH166" s="10"/>
      <c r="AI166" s="10"/>
      <c r="AJ166" s="10"/>
      <c r="AK166" s="10"/>
      <c r="AL166" s="10"/>
      <c r="AM166" s="10"/>
      <c r="AN166" s="1"/>
      <c r="AO166" s="1"/>
    </row>
    <row r="167" spans="1:41" x14ac:dyDescent="0.2">
      <c r="A167" s="1"/>
      <c r="B167" s="50"/>
      <c r="C167" s="43" t="s">
        <v>7</v>
      </c>
      <c r="D167" s="70">
        <v>2842055</v>
      </c>
      <c r="E167" s="34">
        <v>5583272</v>
      </c>
      <c r="F167" s="34">
        <v>4695863</v>
      </c>
      <c r="G167" s="34">
        <v>3438566</v>
      </c>
      <c r="H167" s="34"/>
      <c r="I167" s="34">
        <v>4942</v>
      </c>
      <c r="J167" s="34"/>
      <c r="K167" s="34">
        <v>254151</v>
      </c>
      <c r="L167" s="34">
        <v>118</v>
      </c>
      <c r="M167" s="34"/>
      <c r="N167" s="34"/>
      <c r="O167" s="34"/>
      <c r="P167" s="34"/>
      <c r="Q167" s="71">
        <v>19427</v>
      </c>
      <c r="R167" s="128">
        <f t="shared" si="15"/>
        <v>16838394</v>
      </c>
      <c r="S167" s="7"/>
      <c r="T167" s="10"/>
      <c r="U167" s="10"/>
      <c r="V167" s="10"/>
      <c r="W167" s="10"/>
      <c r="X167" s="10"/>
      <c r="Y167" s="10"/>
      <c r="Z167" s="10"/>
      <c r="AA167" s="10"/>
      <c r="AB167" s="10"/>
      <c r="AC167" s="10"/>
      <c r="AD167" s="10"/>
      <c r="AE167" s="10"/>
      <c r="AF167" s="10"/>
      <c r="AG167" s="10"/>
      <c r="AH167" s="10"/>
      <c r="AI167" s="10"/>
      <c r="AJ167" s="10"/>
      <c r="AK167" s="10"/>
      <c r="AL167" s="10"/>
      <c r="AM167" s="10"/>
      <c r="AN167" s="1"/>
      <c r="AO167" s="1"/>
    </row>
    <row r="168" spans="1:41" ht="13.5" thickBot="1" x14ac:dyDescent="0.25">
      <c r="A168" s="1"/>
      <c r="B168" s="51"/>
      <c r="C168" s="45" t="s">
        <v>8</v>
      </c>
      <c r="D168" s="72">
        <v>2902156</v>
      </c>
      <c r="E168" s="73">
        <v>5612229</v>
      </c>
      <c r="F168" s="73">
        <v>4715958</v>
      </c>
      <c r="G168" s="73">
        <v>3472567</v>
      </c>
      <c r="H168" s="73"/>
      <c r="I168" s="73">
        <v>4873</v>
      </c>
      <c r="J168" s="73"/>
      <c r="K168" s="73">
        <v>248750</v>
      </c>
      <c r="L168" s="73"/>
      <c r="M168" s="73"/>
      <c r="N168" s="73"/>
      <c r="O168" s="73"/>
      <c r="P168" s="73"/>
      <c r="Q168" s="74">
        <v>19427</v>
      </c>
      <c r="R168" s="129">
        <f t="shared" si="15"/>
        <v>16975960</v>
      </c>
      <c r="S168" s="7"/>
      <c r="T168" s="10"/>
      <c r="U168" s="10"/>
      <c r="V168" s="10"/>
      <c r="W168" s="10"/>
      <c r="X168" s="10"/>
      <c r="Y168" s="10"/>
      <c r="Z168" s="10"/>
      <c r="AA168" s="10"/>
      <c r="AB168" s="10"/>
      <c r="AC168" s="10"/>
      <c r="AD168" s="10"/>
      <c r="AE168" s="10"/>
      <c r="AF168" s="10"/>
      <c r="AG168" s="10"/>
      <c r="AH168" s="10"/>
      <c r="AI168" s="10"/>
      <c r="AJ168" s="10"/>
      <c r="AK168" s="10"/>
      <c r="AL168" s="10"/>
      <c r="AM168" s="10"/>
      <c r="AN168" s="1"/>
      <c r="AO168" s="1"/>
    </row>
    <row r="169" spans="1:41" ht="13.5" thickBot="1" x14ac:dyDescent="0.25">
      <c r="A169" s="1"/>
      <c r="B169" s="105"/>
      <c r="C169" s="106"/>
      <c r="D169" s="34"/>
      <c r="E169" s="34"/>
      <c r="F169" s="34"/>
      <c r="G169" s="34"/>
      <c r="H169" s="34"/>
      <c r="I169" s="34"/>
      <c r="J169" s="34"/>
      <c r="K169" s="34"/>
      <c r="L169" s="34"/>
      <c r="M169" s="34"/>
      <c r="N169" s="34"/>
      <c r="O169" s="34"/>
      <c r="P169" s="34"/>
      <c r="Q169" s="34"/>
      <c r="R169" s="34"/>
      <c r="S169" s="10"/>
      <c r="T169" s="10"/>
      <c r="U169" s="10"/>
      <c r="V169" s="10"/>
      <c r="W169" s="10"/>
      <c r="X169" s="10"/>
      <c r="Y169" s="10"/>
      <c r="Z169" s="10"/>
      <c r="AA169" s="10"/>
      <c r="AB169" s="10"/>
      <c r="AC169" s="10"/>
      <c r="AD169" s="10"/>
      <c r="AE169" s="10"/>
      <c r="AF169" s="10"/>
      <c r="AG169" s="10"/>
      <c r="AH169" s="10"/>
      <c r="AI169" s="10"/>
      <c r="AJ169" s="10"/>
      <c r="AK169" s="10"/>
      <c r="AL169" s="10"/>
      <c r="AM169" s="10"/>
      <c r="AN169" s="1"/>
      <c r="AO169" s="1"/>
    </row>
    <row r="170" spans="1:41" ht="13.5" thickBot="1" x14ac:dyDescent="0.25">
      <c r="A170" s="1"/>
      <c r="B170" s="210" t="s">
        <v>75</v>
      </c>
      <c r="C170" s="188"/>
      <c r="D170" s="189">
        <f>+D168/D159-1</f>
        <v>0.31571047039787903</v>
      </c>
      <c r="E170" s="189">
        <f>+E168/E159-1</f>
        <v>8.0507417307590146E-2</v>
      </c>
      <c r="F170" s="189">
        <f>+F168/F159-1</f>
        <v>0.15212482929296134</v>
      </c>
      <c r="G170" s="189">
        <f>+G168/G159-1</f>
        <v>9.2442613657455652E-2</v>
      </c>
      <c r="H170" s="189"/>
      <c r="I170" s="189">
        <f>+I168/I159-1</f>
        <v>-0.13736944591963174</v>
      </c>
      <c r="J170" s="189"/>
      <c r="K170" s="189">
        <f>+K168/K159-1</f>
        <v>-5.0115704499110292E-2</v>
      </c>
      <c r="L170" s="189">
        <f>+L168/L159-1</f>
        <v>-1</v>
      </c>
      <c r="M170" s="189"/>
      <c r="N170" s="189"/>
      <c r="O170" s="189"/>
      <c r="P170" s="189"/>
      <c r="Q170" s="190">
        <f>+Q168/Q159-1</f>
        <v>4.0147134744450179</v>
      </c>
      <c r="R170" s="190">
        <f>+R168/R159-1</f>
        <v>0.13601799859335806</v>
      </c>
      <c r="S170" s="10"/>
      <c r="T170" s="10"/>
      <c r="U170" s="10"/>
      <c r="V170" s="10"/>
      <c r="W170" s="10"/>
      <c r="X170" s="10"/>
      <c r="Y170" s="10"/>
      <c r="Z170" s="10"/>
      <c r="AA170" s="10"/>
      <c r="AB170" s="10"/>
      <c r="AC170" s="10"/>
      <c r="AD170" s="10"/>
      <c r="AE170" s="10"/>
      <c r="AF170" s="10"/>
      <c r="AG170" s="10"/>
      <c r="AH170" s="10"/>
      <c r="AI170" s="10"/>
      <c r="AJ170" s="10"/>
      <c r="AK170" s="10"/>
      <c r="AL170" s="10"/>
      <c r="AM170" s="10"/>
      <c r="AN170" s="1"/>
      <c r="AO170" s="1"/>
    </row>
    <row r="171" spans="1:41" ht="13.5" thickBot="1" x14ac:dyDescent="0.25">
      <c r="A171" s="1"/>
      <c r="B171" s="210" t="s">
        <v>76</v>
      </c>
      <c r="C171" s="188"/>
      <c r="D171" s="189">
        <f>+D168/D156-1</f>
        <v>0.32716644159706876</v>
      </c>
      <c r="E171" s="189">
        <f>+E168/E156-1</f>
        <v>0.13142387473076345</v>
      </c>
      <c r="F171" s="189">
        <f>+F168/F156-1</f>
        <v>0.21096005645034555</v>
      </c>
      <c r="G171" s="189">
        <f>+G168/G156-1</f>
        <v>0.15241750791245057</v>
      </c>
      <c r="H171" s="189"/>
      <c r="I171" s="189">
        <f>+I168/I156-1</f>
        <v>-0.17962962962962958</v>
      </c>
      <c r="J171" s="189"/>
      <c r="K171" s="189">
        <f>+K168/K156-1</f>
        <v>-8.3709365503269129E-2</v>
      </c>
      <c r="L171" s="189">
        <f>+L168/L156-1</f>
        <v>-1</v>
      </c>
      <c r="M171" s="189"/>
      <c r="N171" s="189"/>
      <c r="O171" s="189"/>
      <c r="P171" s="189"/>
      <c r="Q171" s="190" t="e">
        <f>+Q168/Q156-1</f>
        <v>#DIV/0!</v>
      </c>
      <c r="R171" s="190">
        <f>+R168/R156-1</f>
        <v>0.18445113963571758</v>
      </c>
      <c r="S171" s="10"/>
      <c r="T171" s="10"/>
      <c r="U171" s="10"/>
      <c r="V171" s="10"/>
      <c r="W171" s="10"/>
      <c r="X171" s="10"/>
      <c r="Y171" s="10"/>
      <c r="Z171" s="10"/>
      <c r="AA171" s="10"/>
      <c r="AB171" s="10"/>
      <c r="AC171" s="10"/>
      <c r="AD171" s="10"/>
      <c r="AE171" s="10"/>
      <c r="AF171" s="10"/>
      <c r="AG171" s="10"/>
      <c r="AH171" s="10"/>
      <c r="AI171" s="10"/>
      <c r="AJ171" s="10"/>
      <c r="AK171" s="10"/>
      <c r="AL171" s="10"/>
      <c r="AM171" s="10"/>
      <c r="AN171" s="1"/>
      <c r="AO171" s="1"/>
    </row>
    <row r="172" spans="1:41" ht="13.5" thickBot="1" x14ac:dyDescent="0.25">
      <c r="A172" s="1"/>
      <c r="B172" s="187" t="s">
        <v>80</v>
      </c>
      <c r="C172" s="188"/>
      <c r="D172" s="189">
        <f>+D168/$R$168</f>
        <v>0.17095681186807699</v>
      </c>
      <c r="E172" s="189">
        <f t="shared" ref="E172:G172" si="16">+E168/$R$168</f>
        <v>0.33059862299392789</v>
      </c>
      <c r="F172" s="189">
        <f t="shared" si="16"/>
        <v>0.27780213902483275</v>
      </c>
      <c r="G172" s="189">
        <f t="shared" si="16"/>
        <v>0.20455791601770976</v>
      </c>
      <c r="H172" s="189"/>
      <c r="I172" s="192">
        <f>+I168/$R$168</f>
        <v>2.8705298551598847E-4</v>
      </c>
      <c r="J172" s="189"/>
      <c r="K172" s="189">
        <f t="shared" ref="K172:L172" si="17">+K168/$R$168</f>
        <v>1.4653074111861715E-2</v>
      </c>
      <c r="L172" s="192">
        <f t="shared" si="17"/>
        <v>0</v>
      </c>
      <c r="M172" s="189"/>
      <c r="N172" s="189"/>
      <c r="O172" s="193"/>
      <c r="P172" s="189"/>
      <c r="Q172" s="209">
        <f t="shared" ref="Q172:R172" si="18">+Q168/$R$168</f>
        <v>1.1443829980749248E-3</v>
      </c>
      <c r="R172" s="190">
        <f t="shared" si="18"/>
        <v>1</v>
      </c>
      <c r="S172" s="10"/>
      <c r="T172" s="10"/>
      <c r="U172" s="10"/>
      <c r="V172" s="10"/>
      <c r="W172" s="10"/>
      <c r="X172" s="10"/>
      <c r="Y172" s="10"/>
      <c r="Z172" s="10"/>
      <c r="AA172" s="10"/>
      <c r="AB172" s="10"/>
      <c r="AC172" s="10"/>
      <c r="AD172" s="10"/>
      <c r="AE172" s="10"/>
      <c r="AF172" s="10"/>
      <c r="AG172" s="10"/>
      <c r="AH172" s="10"/>
      <c r="AI172" s="10"/>
      <c r="AJ172" s="10"/>
      <c r="AK172" s="10"/>
      <c r="AL172" s="10"/>
      <c r="AM172" s="10"/>
      <c r="AN172" s="1"/>
      <c r="AO172" s="1"/>
    </row>
    <row r="173" spans="1:41" x14ac:dyDescent="0.2">
      <c r="A173" s="1"/>
      <c r="B173" s="105"/>
      <c r="C173" s="106"/>
      <c r="D173" s="120"/>
      <c r="E173" s="120"/>
      <c r="F173" s="120"/>
      <c r="G173" s="34"/>
      <c r="H173" s="34"/>
      <c r="I173" s="34"/>
      <c r="J173" s="34"/>
      <c r="K173" s="34"/>
      <c r="L173" s="34"/>
      <c r="M173" s="34"/>
      <c r="N173" s="34"/>
      <c r="O173" s="34"/>
      <c r="P173" s="34"/>
      <c r="Q173" s="34"/>
      <c r="R173" s="7"/>
      <c r="S173" s="10"/>
      <c r="T173" s="10"/>
      <c r="U173" s="10"/>
      <c r="V173" s="10"/>
      <c r="W173" s="10"/>
      <c r="X173" s="10"/>
      <c r="Y173" s="10"/>
      <c r="Z173" s="10"/>
      <c r="AA173" s="10"/>
      <c r="AB173" s="10"/>
      <c r="AC173" s="10"/>
      <c r="AD173" s="10"/>
      <c r="AE173" s="10"/>
      <c r="AF173" s="10"/>
      <c r="AG173" s="10"/>
      <c r="AH173" s="10"/>
      <c r="AI173" s="10"/>
      <c r="AJ173" s="10"/>
      <c r="AK173" s="10"/>
      <c r="AL173" s="10"/>
      <c r="AM173" s="10"/>
      <c r="AN173" s="1"/>
      <c r="AO173" s="1"/>
    </row>
    <row r="174" spans="1:41" x14ac:dyDescent="0.2">
      <c r="A174" s="1"/>
      <c r="B174" s="61" t="s">
        <v>27</v>
      </c>
      <c r="C174" s="27"/>
      <c r="D174" s="95"/>
      <c r="E174" s="95"/>
      <c r="F174" s="95"/>
      <c r="G174" s="95"/>
      <c r="H174" s="10"/>
      <c r="I174" s="10"/>
      <c r="J174" s="10"/>
      <c r="K174" s="10"/>
      <c r="L174" s="10"/>
      <c r="M174" s="10"/>
      <c r="N174" s="10"/>
      <c r="O174" s="10"/>
      <c r="P174" s="10"/>
      <c r="Q174" s="10"/>
      <c r="R174" s="7"/>
      <c r="S174" s="10"/>
      <c r="T174" s="10"/>
      <c r="U174" s="1"/>
      <c r="V174" s="1"/>
      <c r="W174" s="1"/>
      <c r="X174" s="1"/>
      <c r="Y174" s="1"/>
      <c r="Z174" s="1"/>
      <c r="AA174" s="1"/>
      <c r="AB174" s="1"/>
      <c r="AC174" s="1"/>
      <c r="AD174" s="1"/>
      <c r="AE174" s="1"/>
      <c r="AF174" s="1"/>
      <c r="AG174" s="1"/>
      <c r="AH174" s="1"/>
      <c r="AI174" s="1"/>
      <c r="AJ174" s="1"/>
      <c r="AK174" s="1"/>
      <c r="AL174" s="1"/>
      <c r="AM174" s="4"/>
      <c r="AN174" s="1"/>
      <c r="AO174" s="1"/>
    </row>
    <row r="175" spans="1:41" x14ac:dyDescent="0.2">
      <c r="A175" s="1"/>
      <c r="B175" s="10"/>
      <c r="C175" s="10"/>
      <c r="D175" s="98"/>
      <c r="E175" s="98"/>
      <c r="F175" s="98"/>
      <c r="G175" s="98"/>
      <c r="H175" s="10"/>
      <c r="I175" s="10"/>
      <c r="J175" s="10"/>
      <c r="K175" s="10"/>
      <c r="L175" s="10"/>
      <c r="M175" s="10"/>
      <c r="N175" s="10"/>
      <c r="O175" s="10"/>
      <c r="P175" s="10"/>
      <c r="Q175" s="10"/>
      <c r="R175" s="7"/>
      <c r="S175" s="10"/>
      <c r="T175" s="10"/>
      <c r="U175" s="1"/>
      <c r="V175" s="1"/>
      <c r="W175" s="1"/>
      <c r="X175" s="1"/>
      <c r="Y175" s="1"/>
      <c r="Z175" s="1"/>
      <c r="AA175" s="1"/>
      <c r="AB175" s="1"/>
      <c r="AC175" s="1"/>
      <c r="AD175" s="1"/>
      <c r="AE175" s="1"/>
      <c r="AF175" s="1"/>
      <c r="AG175" s="1"/>
      <c r="AH175" s="1"/>
      <c r="AI175" s="1"/>
      <c r="AJ175" s="1"/>
      <c r="AK175" s="1"/>
      <c r="AL175" s="1"/>
      <c r="AM175" s="1"/>
      <c r="AN175" s="1"/>
      <c r="AO175" s="1"/>
    </row>
    <row r="176" spans="1:41" x14ac:dyDescent="0.2">
      <c r="A176" s="1"/>
      <c r="B176" s="10"/>
      <c r="C176" s="10"/>
      <c r="D176" s="38"/>
      <c r="E176" s="38"/>
      <c r="F176" s="10"/>
      <c r="G176" s="10"/>
      <c r="H176" s="10"/>
      <c r="I176" s="10"/>
      <c r="J176" s="10"/>
      <c r="K176" s="10"/>
      <c r="L176" s="134"/>
      <c r="M176" s="10"/>
      <c r="N176" s="10"/>
      <c r="O176" s="10"/>
      <c r="P176" s="10"/>
      <c r="Q176" s="10"/>
      <c r="R176" s="10"/>
      <c r="S176" s="11"/>
      <c r="T176" s="12"/>
      <c r="U176" s="8"/>
      <c r="V176" s="8"/>
      <c r="W176" s="1"/>
      <c r="X176" s="1"/>
      <c r="Y176" s="1"/>
      <c r="Z176" s="1"/>
      <c r="AA176" s="1"/>
      <c r="AB176" s="1"/>
      <c r="AC176" s="1"/>
      <c r="AD176" s="1"/>
      <c r="AE176" s="1"/>
      <c r="AF176" s="1"/>
      <c r="AG176" s="1"/>
      <c r="AH176" s="1"/>
      <c r="AI176" s="1"/>
      <c r="AJ176" s="1"/>
      <c r="AK176" s="1"/>
      <c r="AL176" s="1"/>
      <c r="AM176" s="1"/>
      <c r="AN176" s="1"/>
      <c r="AO176" s="1"/>
    </row>
    <row r="177" spans="1:41" x14ac:dyDescent="0.2">
      <c r="A177" s="1"/>
      <c r="B177" s="10"/>
      <c r="C177" s="10"/>
      <c r="D177" s="38"/>
      <c r="E177" s="38"/>
      <c r="F177" s="10"/>
      <c r="G177" s="10"/>
      <c r="H177" s="10"/>
      <c r="I177" s="10"/>
      <c r="J177" s="10"/>
      <c r="K177" s="10"/>
      <c r="L177" s="134"/>
      <c r="M177" s="10"/>
      <c r="N177" s="10"/>
      <c r="O177" s="10"/>
      <c r="P177" s="10"/>
      <c r="Q177" s="10"/>
      <c r="R177" s="10"/>
      <c r="S177" s="11"/>
      <c r="T177" s="12"/>
      <c r="U177" s="8"/>
      <c r="V177" s="8"/>
      <c r="W177" s="1"/>
      <c r="X177" s="1"/>
      <c r="Y177" s="1"/>
      <c r="Z177" s="1"/>
      <c r="AA177" s="1"/>
      <c r="AB177" s="1"/>
      <c r="AC177" s="1"/>
      <c r="AD177" s="1"/>
      <c r="AE177" s="1"/>
      <c r="AF177" s="1"/>
      <c r="AG177" s="1"/>
      <c r="AH177" s="1"/>
      <c r="AI177" s="1"/>
      <c r="AJ177" s="1"/>
      <c r="AK177" s="1"/>
      <c r="AL177" s="1"/>
      <c r="AM177" s="1"/>
      <c r="AN177" s="1"/>
      <c r="AO177" s="1"/>
    </row>
    <row r="178" spans="1:41" x14ac:dyDescent="0.2">
      <c r="A178" s="1"/>
      <c r="B178" s="10"/>
      <c r="C178" s="10"/>
      <c r="D178" s="38"/>
      <c r="E178" s="38"/>
      <c r="F178" s="10"/>
      <c r="G178" s="10"/>
      <c r="H178" s="10"/>
      <c r="I178" s="10"/>
      <c r="J178" s="10"/>
      <c r="K178" s="10"/>
      <c r="L178" s="134"/>
      <c r="M178" s="10"/>
      <c r="N178" s="10"/>
      <c r="O178" s="10"/>
      <c r="P178" s="10"/>
      <c r="Q178" s="10"/>
      <c r="R178" s="10"/>
      <c r="S178" s="11"/>
      <c r="T178" s="12"/>
      <c r="U178" s="8"/>
      <c r="V178" s="8"/>
      <c r="W178" s="1"/>
      <c r="X178" s="1"/>
      <c r="Y178" s="1"/>
      <c r="Z178" s="1"/>
      <c r="AA178" s="1"/>
      <c r="AB178" s="1"/>
      <c r="AC178" s="1"/>
      <c r="AD178" s="1"/>
      <c r="AE178" s="1"/>
      <c r="AF178" s="1"/>
      <c r="AG178" s="1"/>
      <c r="AH178" s="1"/>
      <c r="AI178" s="1"/>
      <c r="AJ178" s="1"/>
      <c r="AK178" s="1"/>
      <c r="AL178" s="1"/>
      <c r="AM178" s="1"/>
      <c r="AN178" s="1"/>
      <c r="AO178" s="1"/>
    </row>
    <row r="179" spans="1:41" x14ac:dyDescent="0.2">
      <c r="A179" s="1"/>
      <c r="B179" s="10"/>
      <c r="C179" s="10"/>
      <c r="D179" s="38"/>
      <c r="E179" s="38"/>
      <c r="F179" s="10"/>
      <c r="G179" s="10"/>
      <c r="H179" s="10"/>
      <c r="I179" s="10"/>
      <c r="J179" s="10"/>
      <c r="K179" s="10"/>
      <c r="L179" s="10"/>
      <c r="M179" s="10"/>
      <c r="N179" s="10"/>
      <c r="O179" s="10"/>
      <c r="P179" s="10"/>
      <c r="Q179" s="10"/>
      <c r="R179" s="10"/>
      <c r="S179" s="11"/>
      <c r="T179" s="12"/>
      <c r="U179" s="8"/>
      <c r="V179" s="8"/>
      <c r="W179" s="1"/>
      <c r="X179" s="1"/>
      <c r="Y179" s="1"/>
      <c r="Z179" s="1"/>
      <c r="AA179" s="1"/>
      <c r="AB179" s="1"/>
      <c r="AC179" s="1"/>
      <c r="AD179" s="1"/>
      <c r="AE179" s="1"/>
      <c r="AF179" s="1"/>
      <c r="AG179" s="1"/>
      <c r="AH179" s="1"/>
      <c r="AI179" s="1"/>
      <c r="AJ179" s="1"/>
      <c r="AK179" s="1"/>
      <c r="AL179" s="1"/>
      <c r="AM179" s="1"/>
      <c r="AN179" s="1"/>
      <c r="AO179" s="1"/>
    </row>
    <row r="180" spans="1:41" x14ac:dyDescent="0.2">
      <c r="A180" s="1"/>
      <c r="B180" s="10"/>
      <c r="C180" s="10"/>
      <c r="D180" s="38"/>
      <c r="E180" s="38"/>
      <c r="F180" s="10"/>
      <c r="G180" s="10"/>
      <c r="H180" s="10"/>
      <c r="I180" s="10"/>
      <c r="J180" s="10"/>
      <c r="K180" s="10"/>
      <c r="L180" s="10"/>
      <c r="M180" s="10"/>
      <c r="N180" s="10"/>
      <c r="O180" s="10"/>
      <c r="P180" s="10"/>
      <c r="Q180" s="10"/>
      <c r="R180" s="10"/>
      <c r="S180" s="11"/>
      <c r="T180" s="12"/>
      <c r="U180" s="8"/>
      <c r="V180" s="8"/>
      <c r="W180" s="1"/>
      <c r="X180" s="1"/>
      <c r="Y180" s="1"/>
      <c r="Z180" s="1"/>
      <c r="AA180" s="1"/>
      <c r="AB180" s="1"/>
      <c r="AC180" s="1"/>
      <c r="AD180" s="1"/>
      <c r="AE180" s="1"/>
      <c r="AF180" s="1"/>
      <c r="AG180" s="1"/>
      <c r="AH180" s="1"/>
      <c r="AI180" s="1"/>
      <c r="AJ180" s="1"/>
      <c r="AK180" s="1"/>
      <c r="AL180" s="1"/>
      <c r="AM180" s="1"/>
      <c r="AN180" s="1"/>
      <c r="AO180" s="1"/>
    </row>
    <row r="181" spans="1:41" x14ac:dyDescent="0.2">
      <c r="A181" s="1"/>
      <c r="B181" s="10"/>
      <c r="C181" s="10"/>
      <c r="D181" s="38"/>
      <c r="E181" s="38"/>
      <c r="F181" s="10"/>
      <c r="G181" s="10"/>
      <c r="H181" s="10"/>
      <c r="I181" s="10"/>
      <c r="J181" s="10"/>
      <c r="K181" s="10"/>
      <c r="L181" s="10"/>
      <c r="M181" s="10"/>
      <c r="N181" s="10"/>
      <c r="O181" s="10"/>
      <c r="P181" s="10"/>
      <c r="Q181" s="10"/>
      <c r="R181" s="10"/>
      <c r="S181" s="11"/>
      <c r="T181" s="12"/>
      <c r="U181" s="8"/>
      <c r="V181" s="8"/>
      <c r="W181" s="1"/>
      <c r="X181" s="1"/>
      <c r="Y181" s="1"/>
      <c r="Z181" s="1"/>
      <c r="AA181" s="1"/>
      <c r="AB181" s="1"/>
      <c r="AC181" s="1"/>
      <c r="AD181" s="1"/>
      <c r="AE181" s="1"/>
      <c r="AF181" s="1"/>
      <c r="AG181" s="1"/>
      <c r="AH181" s="1"/>
      <c r="AI181" s="1"/>
      <c r="AJ181" s="1"/>
      <c r="AK181" s="1"/>
      <c r="AL181" s="1"/>
      <c r="AM181" s="1"/>
      <c r="AN181" s="1"/>
      <c r="AO181" s="1"/>
    </row>
    <row r="182" spans="1:41" x14ac:dyDescent="0.2">
      <c r="A182" s="1"/>
      <c r="B182" s="10"/>
      <c r="C182" s="10"/>
      <c r="D182" s="38"/>
      <c r="E182" s="38"/>
      <c r="F182" s="10"/>
      <c r="G182" s="10"/>
      <c r="H182" s="10"/>
      <c r="I182" s="10"/>
      <c r="J182" s="10"/>
      <c r="K182" s="10"/>
      <c r="L182" s="10"/>
      <c r="M182" s="10"/>
      <c r="N182" s="10"/>
      <c r="O182" s="10"/>
      <c r="P182" s="10"/>
      <c r="Q182" s="10"/>
      <c r="R182" s="10"/>
      <c r="S182" s="11"/>
      <c r="T182" s="12"/>
      <c r="U182" s="8"/>
      <c r="V182" s="8"/>
      <c r="W182" s="1"/>
      <c r="X182" s="1"/>
      <c r="Y182" s="1"/>
      <c r="Z182" s="1"/>
      <c r="AA182" s="1"/>
      <c r="AB182" s="1"/>
      <c r="AC182" s="1"/>
      <c r="AD182" s="1"/>
      <c r="AE182" s="1"/>
      <c r="AF182" s="1"/>
      <c r="AG182" s="1"/>
      <c r="AH182" s="1"/>
      <c r="AI182" s="1"/>
      <c r="AJ182" s="1"/>
      <c r="AK182" s="1"/>
      <c r="AL182" s="1"/>
      <c r="AM182" s="1"/>
      <c r="AN182" s="1"/>
      <c r="AO182" s="1"/>
    </row>
    <row r="183" spans="1:41" x14ac:dyDescent="0.2">
      <c r="A183" s="1"/>
      <c r="B183" s="10"/>
      <c r="C183" s="10"/>
      <c r="D183" s="38"/>
      <c r="E183" s="38"/>
      <c r="F183" s="10"/>
      <c r="G183" s="10"/>
      <c r="H183" s="10"/>
      <c r="I183" s="10"/>
      <c r="J183" s="10"/>
      <c r="K183" s="10"/>
      <c r="L183" s="10"/>
      <c r="M183" s="10"/>
      <c r="N183" s="10"/>
      <c r="O183" s="10"/>
      <c r="P183" s="10"/>
      <c r="Q183" s="10"/>
      <c r="R183" s="10"/>
      <c r="S183" s="11"/>
      <c r="T183" s="12"/>
      <c r="U183" s="8"/>
      <c r="V183" s="8"/>
      <c r="W183" s="1"/>
      <c r="X183" s="1"/>
      <c r="Y183" s="1"/>
      <c r="Z183" s="1"/>
      <c r="AA183" s="1"/>
      <c r="AB183" s="1"/>
      <c r="AC183" s="1"/>
      <c r="AD183" s="1"/>
      <c r="AE183" s="1"/>
      <c r="AF183" s="1"/>
      <c r="AG183" s="1"/>
      <c r="AH183" s="1"/>
      <c r="AI183" s="1"/>
      <c r="AJ183" s="1"/>
      <c r="AK183" s="1"/>
      <c r="AL183" s="1"/>
      <c r="AM183" s="1"/>
      <c r="AN183" s="1"/>
      <c r="AO183" s="1"/>
    </row>
    <row r="184" spans="1:41" x14ac:dyDescent="0.2">
      <c r="A184" s="1"/>
      <c r="B184" s="10"/>
      <c r="C184" s="10"/>
      <c r="D184" s="38"/>
      <c r="E184" s="38"/>
      <c r="F184" s="10"/>
      <c r="G184" s="10"/>
      <c r="H184" s="10"/>
      <c r="I184" s="10"/>
      <c r="J184" s="10"/>
      <c r="K184" s="10"/>
      <c r="L184" s="10"/>
      <c r="M184" s="10"/>
      <c r="N184" s="10"/>
      <c r="O184" s="10"/>
      <c r="P184" s="10"/>
      <c r="Q184" s="10"/>
      <c r="R184" s="10"/>
      <c r="S184" s="11"/>
      <c r="T184" s="12"/>
      <c r="U184" s="8"/>
      <c r="V184" s="8"/>
      <c r="W184" s="1"/>
      <c r="X184" s="1"/>
      <c r="Y184" s="1"/>
      <c r="Z184" s="1"/>
      <c r="AA184" s="1"/>
      <c r="AB184" s="1"/>
      <c r="AC184" s="1"/>
      <c r="AD184" s="1"/>
      <c r="AE184" s="1"/>
      <c r="AF184" s="1"/>
      <c r="AG184" s="1"/>
      <c r="AH184" s="1"/>
      <c r="AI184" s="1"/>
      <c r="AJ184" s="1"/>
      <c r="AK184" s="1"/>
      <c r="AL184" s="1"/>
      <c r="AM184" s="1"/>
      <c r="AN184" s="1"/>
      <c r="AO184" s="1"/>
    </row>
    <row r="185" spans="1:41" x14ac:dyDescent="0.2">
      <c r="A185" s="1"/>
      <c r="B185" s="10"/>
      <c r="C185" s="10"/>
      <c r="D185" s="38"/>
      <c r="E185" s="38"/>
      <c r="F185" s="10"/>
      <c r="G185" s="10"/>
      <c r="H185" s="10"/>
      <c r="I185" s="10"/>
      <c r="J185" s="10"/>
      <c r="K185" s="10"/>
      <c r="L185" s="10"/>
      <c r="M185" s="10"/>
      <c r="N185" s="10"/>
      <c r="O185" s="10"/>
      <c r="P185" s="10"/>
      <c r="Q185" s="10"/>
      <c r="R185" s="10"/>
      <c r="S185" s="11"/>
      <c r="T185" s="12"/>
      <c r="U185" s="8"/>
      <c r="V185" s="8"/>
      <c r="W185" s="1"/>
      <c r="X185" s="1"/>
      <c r="Y185" s="1"/>
      <c r="Z185" s="1"/>
      <c r="AA185" s="1"/>
      <c r="AB185" s="1"/>
      <c r="AC185" s="1"/>
      <c r="AD185" s="1"/>
      <c r="AE185" s="1"/>
      <c r="AF185" s="1"/>
      <c r="AG185" s="1"/>
      <c r="AH185" s="1"/>
      <c r="AI185" s="1"/>
      <c r="AJ185" s="1"/>
      <c r="AK185" s="1"/>
      <c r="AL185" s="1"/>
      <c r="AM185" s="1"/>
      <c r="AN185" s="1"/>
      <c r="AO185" s="1"/>
    </row>
    <row r="186" spans="1:41" x14ac:dyDescent="0.2">
      <c r="A186" s="1"/>
      <c r="B186" s="10"/>
      <c r="C186" s="10"/>
      <c r="D186" s="38"/>
      <c r="E186" s="38"/>
      <c r="F186" s="10"/>
      <c r="G186" s="10"/>
      <c r="H186" s="10"/>
      <c r="I186" s="10"/>
      <c r="J186" s="10"/>
      <c r="K186" s="10"/>
      <c r="L186" s="10"/>
      <c r="M186" s="10"/>
      <c r="N186" s="10"/>
      <c r="O186" s="10"/>
      <c r="P186" s="10"/>
      <c r="Q186" s="10"/>
      <c r="R186" s="10"/>
      <c r="S186" s="11"/>
      <c r="T186" s="12"/>
      <c r="U186" s="8"/>
      <c r="V186" s="8"/>
      <c r="W186" s="1"/>
      <c r="X186" s="1"/>
      <c r="Y186" s="1"/>
      <c r="Z186" s="1"/>
      <c r="AA186" s="1"/>
      <c r="AB186" s="1"/>
      <c r="AC186" s="1"/>
      <c r="AD186" s="1"/>
      <c r="AE186" s="1"/>
      <c r="AF186" s="1"/>
      <c r="AG186" s="1"/>
      <c r="AH186" s="1"/>
      <c r="AI186" s="1"/>
      <c r="AJ186" s="1"/>
      <c r="AK186" s="1"/>
      <c r="AL186" s="1"/>
      <c r="AM186" s="1"/>
      <c r="AN186" s="1"/>
      <c r="AO186" s="1"/>
    </row>
    <row r="187" spans="1:41" x14ac:dyDescent="0.2">
      <c r="A187" s="1"/>
      <c r="B187" s="10"/>
      <c r="C187" s="10"/>
      <c r="D187" s="38"/>
      <c r="E187" s="38"/>
      <c r="F187" s="10"/>
      <c r="G187" s="10"/>
      <c r="H187" s="10"/>
      <c r="I187" s="10"/>
      <c r="J187" s="10"/>
      <c r="K187" s="10"/>
      <c r="L187" s="10"/>
      <c r="M187" s="10"/>
      <c r="N187" s="10"/>
      <c r="O187" s="10"/>
      <c r="P187" s="10"/>
      <c r="Q187" s="10"/>
      <c r="R187" s="10"/>
      <c r="S187" s="11"/>
      <c r="T187" s="12"/>
      <c r="U187" s="8"/>
      <c r="V187" s="8"/>
      <c r="W187" s="1"/>
      <c r="X187" s="1"/>
      <c r="Y187" s="1"/>
      <c r="Z187" s="1"/>
      <c r="AA187" s="1"/>
      <c r="AB187" s="1"/>
      <c r="AC187" s="1"/>
      <c r="AD187" s="1"/>
      <c r="AE187" s="1"/>
      <c r="AF187" s="1"/>
      <c r="AG187" s="1"/>
      <c r="AH187" s="1"/>
      <c r="AI187" s="1"/>
      <c r="AJ187" s="1"/>
      <c r="AK187" s="1"/>
      <c r="AL187" s="1"/>
      <c r="AM187" s="1"/>
      <c r="AN187" s="1"/>
      <c r="AO187" s="1"/>
    </row>
    <row r="188" spans="1:41" x14ac:dyDescent="0.2">
      <c r="A188" s="1"/>
      <c r="B188" s="10"/>
      <c r="C188" s="10"/>
      <c r="D188" s="38"/>
      <c r="E188" s="38"/>
      <c r="F188" s="10"/>
      <c r="G188" s="10"/>
      <c r="H188" s="10"/>
      <c r="I188" s="10"/>
      <c r="J188" s="10"/>
      <c r="K188" s="10"/>
      <c r="L188" s="10"/>
      <c r="M188" s="10"/>
      <c r="N188" s="10"/>
      <c r="O188" s="10"/>
      <c r="P188" s="10"/>
      <c r="Q188" s="10"/>
      <c r="R188" s="10"/>
      <c r="S188" s="11"/>
      <c r="T188" s="12"/>
      <c r="U188" s="8"/>
      <c r="V188" s="8"/>
      <c r="W188" s="1"/>
      <c r="X188" s="1"/>
      <c r="Y188" s="1"/>
      <c r="Z188" s="1"/>
      <c r="AA188" s="1"/>
      <c r="AB188" s="1"/>
      <c r="AC188" s="1"/>
      <c r="AD188" s="1"/>
      <c r="AE188" s="1"/>
      <c r="AF188" s="1"/>
      <c r="AG188" s="1"/>
      <c r="AH188" s="1"/>
      <c r="AI188" s="1"/>
      <c r="AJ188" s="1"/>
      <c r="AK188" s="1"/>
      <c r="AL188" s="1"/>
      <c r="AM188" s="1"/>
      <c r="AN188" s="1"/>
      <c r="AO188" s="1"/>
    </row>
    <row r="189" spans="1:41" x14ac:dyDescent="0.2">
      <c r="A189" s="1"/>
      <c r="B189" s="10"/>
      <c r="C189" s="10"/>
      <c r="D189" s="38"/>
      <c r="E189" s="38"/>
      <c r="F189" s="10"/>
      <c r="G189" s="10"/>
      <c r="H189" s="10"/>
      <c r="I189" s="10"/>
      <c r="J189" s="10"/>
      <c r="K189" s="10"/>
      <c r="L189" s="10"/>
      <c r="M189" s="10"/>
      <c r="N189" s="10"/>
      <c r="O189" s="10"/>
      <c r="P189" s="10"/>
      <c r="Q189" s="10"/>
      <c r="R189" s="10"/>
      <c r="S189" s="11"/>
      <c r="T189" s="12"/>
      <c r="U189" s="8"/>
      <c r="V189" s="8"/>
      <c r="W189" s="1"/>
      <c r="X189" s="1"/>
      <c r="Y189" s="1"/>
      <c r="Z189" s="1"/>
      <c r="AA189" s="1"/>
      <c r="AB189" s="1"/>
      <c r="AC189" s="1"/>
      <c r="AD189" s="1"/>
      <c r="AE189" s="1"/>
      <c r="AF189" s="1"/>
      <c r="AG189" s="1"/>
      <c r="AH189" s="1"/>
      <c r="AI189" s="1"/>
      <c r="AJ189" s="1"/>
      <c r="AK189" s="1"/>
      <c r="AL189" s="1"/>
      <c r="AM189" s="1"/>
      <c r="AN189" s="1"/>
      <c r="AO189" s="1"/>
    </row>
    <row r="190" spans="1:41" x14ac:dyDescent="0.2">
      <c r="A190" s="1"/>
      <c r="B190" s="10"/>
      <c r="C190" s="10"/>
      <c r="D190" s="38"/>
      <c r="E190" s="38"/>
      <c r="F190" s="10"/>
      <c r="G190" s="10"/>
      <c r="H190" s="10"/>
      <c r="I190" s="10"/>
      <c r="J190" s="10"/>
      <c r="K190" s="10"/>
      <c r="L190" s="10"/>
      <c r="M190" s="10"/>
      <c r="N190" s="10"/>
      <c r="O190" s="10"/>
      <c r="P190" s="10"/>
      <c r="Q190" s="10"/>
      <c r="R190" s="10"/>
      <c r="S190" s="11"/>
      <c r="T190" s="12"/>
      <c r="U190" s="8"/>
      <c r="V190" s="8"/>
      <c r="W190" s="1"/>
      <c r="X190" s="1"/>
      <c r="Y190" s="1"/>
      <c r="Z190" s="1"/>
      <c r="AA190" s="1"/>
      <c r="AB190" s="1"/>
      <c r="AC190" s="1"/>
      <c r="AD190" s="1"/>
      <c r="AE190" s="1"/>
      <c r="AF190" s="1"/>
      <c r="AG190" s="1"/>
      <c r="AH190" s="1"/>
      <c r="AI190" s="1"/>
      <c r="AJ190" s="1"/>
      <c r="AK190" s="1"/>
      <c r="AL190" s="1"/>
      <c r="AM190" s="1"/>
      <c r="AN190" s="1"/>
      <c r="AO190" s="1"/>
    </row>
    <row r="191" spans="1:41" x14ac:dyDescent="0.2">
      <c r="A191" s="1"/>
      <c r="B191" s="10"/>
      <c r="C191" s="10"/>
      <c r="D191" s="38"/>
      <c r="E191" s="38"/>
      <c r="F191" s="10"/>
      <c r="G191" s="10"/>
      <c r="H191" s="10"/>
      <c r="I191" s="10"/>
      <c r="J191" s="10"/>
      <c r="K191" s="10"/>
      <c r="L191" s="10"/>
      <c r="M191" s="10"/>
      <c r="N191" s="10"/>
      <c r="O191" s="10"/>
      <c r="P191" s="10"/>
      <c r="Q191" s="10"/>
      <c r="R191" s="10"/>
      <c r="S191" s="11"/>
      <c r="T191" s="12"/>
      <c r="U191" s="8"/>
      <c r="V191" s="8"/>
      <c r="W191" s="1"/>
      <c r="X191" s="1"/>
      <c r="Y191" s="1"/>
      <c r="Z191" s="1"/>
      <c r="AA191" s="1"/>
      <c r="AB191" s="1"/>
      <c r="AC191" s="1"/>
      <c r="AD191" s="1"/>
      <c r="AE191" s="1"/>
      <c r="AF191" s="1"/>
      <c r="AG191" s="1"/>
      <c r="AH191" s="1"/>
      <c r="AI191" s="1"/>
      <c r="AJ191" s="1"/>
      <c r="AK191" s="1"/>
      <c r="AL191" s="1"/>
      <c r="AM191" s="1"/>
      <c r="AN191" s="1"/>
      <c r="AO191" s="1"/>
    </row>
    <row r="192" spans="1:41" x14ac:dyDescent="0.2">
      <c r="A192" s="1"/>
      <c r="B192" s="10"/>
      <c r="C192" s="10"/>
      <c r="D192" s="38"/>
      <c r="E192" s="38"/>
      <c r="F192" s="10"/>
      <c r="G192" s="10"/>
      <c r="H192" s="10"/>
      <c r="I192" s="10"/>
      <c r="J192" s="10"/>
      <c r="K192" s="10"/>
      <c r="L192" s="10"/>
      <c r="M192" s="10"/>
      <c r="N192" s="10"/>
      <c r="O192" s="10"/>
      <c r="P192" s="10"/>
      <c r="Q192" s="10"/>
      <c r="R192" s="10"/>
      <c r="S192" s="11"/>
      <c r="T192" s="12"/>
      <c r="U192" s="8"/>
      <c r="V192" s="8"/>
      <c r="W192" s="1"/>
      <c r="X192" s="1"/>
      <c r="Y192" s="1"/>
      <c r="Z192" s="1"/>
      <c r="AA192" s="1"/>
      <c r="AB192" s="1"/>
      <c r="AC192" s="1"/>
      <c r="AD192" s="1"/>
      <c r="AE192" s="1"/>
      <c r="AF192" s="1"/>
      <c r="AG192" s="1"/>
      <c r="AH192" s="1"/>
      <c r="AI192" s="1"/>
      <c r="AJ192" s="1"/>
      <c r="AK192" s="1"/>
      <c r="AL192" s="1"/>
      <c r="AM192" s="1"/>
      <c r="AN192" s="1"/>
      <c r="AO192" s="1"/>
    </row>
    <row r="193" spans="1:41" x14ac:dyDescent="0.2">
      <c r="A193" s="1"/>
      <c r="B193" s="10"/>
      <c r="C193" s="10"/>
      <c r="D193" s="10"/>
      <c r="E193" s="10"/>
      <c r="F193" s="10"/>
      <c r="G193" s="10"/>
      <c r="H193" s="10"/>
      <c r="I193" s="10"/>
      <c r="J193" s="10"/>
      <c r="K193" s="10"/>
      <c r="L193" s="10"/>
      <c r="M193" s="10"/>
      <c r="N193" s="10"/>
      <c r="O193" s="10"/>
      <c r="P193" s="10"/>
      <c r="Q193" s="10"/>
      <c r="R193" s="10"/>
      <c r="S193" s="10"/>
      <c r="T193" s="10"/>
      <c r="U193" s="1"/>
      <c r="V193" s="1"/>
      <c r="W193" s="1"/>
      <c r="X193" s="1"/>
      <c r="Y193" s="1"/>
      <c r="Z193" s="1"/>
      <c r="AA193" s="1"/>
      <c r="AB193" s="1"/>
      <c r="AC193" s="1"/>
      <c r="AD193" s="1"/>
      <c r="AE193" s="1"/>
      <c r="AF193" s="1"/>
      <c r="AG193" s="1"/>
      <c r="AH193" s="1"/>
      <c r="AI193" s="1"/>
      <c r="AJ193" s="1"/>
      <c r="AK193" s="1"/>
      <c r="AL193" s="1"/>
      <c r="AM193" s="1"/>
      <c r="AN193" s="1"/>
      <c r="AO193" s="1"/>
    </row>
    <row r="194" spans="1:41" hidden="1" x14ac:dyDescent="0.2">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spans="1:41" hidden="1" x14ac:dyDescent="0.2"/>
    <row r="196" spans="1:41" hidden="1" x14ac:dyDescent="0.2"/>
    <row r="197" spans="1:41" hidden="1" x14ac:dyDescent="0.2"/>
    <row r="198" spans="1:41" x14ac:dyDescent="0.2"/>
    <row r="199" spans="1:41" x14ac:dyDescent="0.2"/>
    <row r="200" spans="1:41" x14ac:dyDescent="0.2"/>
    <row r="201" spans="1:41" hidden="1" x14ac:dyDescent="0.2"/>
    <row r="202" spans="1:41" hidden="1" x14ac:dyDescent="0.2"/>
    <row r="203" spans="1:41" hidden="1" x14ac:dyDescent="0.2"/>
    <row r="204" spans="1:41" hidden="1" x14ac:dyDescent="0.2"/>
    <row r="205" spans="1:41" hidden="1" x14ac:dyDescent="0.2"/>
    <row r="206" spans="1:41" hidden="1" x14ac:dyDescent="0.2"/>
    <row r="207" spans="1:41" hidden="1" x14ac:dyDescent="0.2"/>
    <row r="208" spans="1:41"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sheetData>
  <phoneticPr fontId="0" type="noConversion"/>
  <hyperlinks>
    <hyperlink ref="B4" location="ÍNDICE!A1" display="&lt;&lt; VOLVER"/>
    <hyperlink ref="B174" location="ÍNDICE!A1" display="&lt;&lt; VOLVER"/>
  </hyperlinks>
  <printOptions horizontalCentered="1"/>
  <pageMargins left="0.78740157480314965" right="0.78740157480314965" top="0.98425196850393704" bottom="0.98425196850393704" header="0" footer="0"/>
  <pageSetup paperSize="9" scale="6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8"/>
  <sheetViews>
    <sheetView showGridLines="0" topLeftCell="A85" zoomScaleSheetLayoutView="100" workbookViewId="0">
      <selection activeCell="D105" sqref="D105"/>
    </sheetView>
  </sheetViews>
  <sheetFormatPr baseColWidth="10" defaultColWidth="0" defaultRowHeight="12.75" customHeight="1" zeroHeight="1" x14ac:dyDescent="0.2"/>
  <cols>
    <col min="1" max="1" width="18.140625" style="24" customWidth="1"/>
    <col min="2" max="2" width="12.140625" style="24" customWidth="1"/>
    <col min="3" max="3" width="8.140625" style="24" customWidth="1"/>
    <col min="4" max="4" width="12.85546875" style="24" bestFit="1" customWidth="1"/>
    <col min="5" max="5" width="11.85546875" style="24" bestFit="1" customWidth="1"/>
    <col min="6" max="6" width="12.42578125" style="24" bestFit="1" customWidth="1"/>
    <col min="7" max="7" width="14.42578125" style="24" customWidth="1"/>
    <col min="8" max="8" width="6.42578125" style="24" customWidth="1"/>
    <col min="9" max="9" width="3" style="24" customWidth="1"/>
    <col min="10" max="15" width="11.42578125" style="24" customWidth="1"/>
    <col min="16" max="28" width="11.42578125" style="24" hidden="1" customWidth="1"/>
    <col min="29" max="29" width="13.28515625" style="24" hidden="1" customWidth="1"/>
    <col min="30" max="30" width="5.42578125" style="24" hidden="1" customWidth="1"/>
    <col min="31" max="16384" width="0" style="24" hidden="1"/>
  </cols>
  <sheetData>
    <row r="1" spans="1:31" ht="33.75" customHeight="1" x14ac:dyDescent="0.2">
      <c r="A1" s="23"/>
      <c r="B1" s="23"/>
      <c r="C1" s="23"/>
      <c r="D1" s="23"/>
      <c r="E1" s="23"/>
      <c r="F1" s="23"/>
      <c r="G1" s="23"/>
      <c r="H1" s="23"/>
      <c r="I1" s="27"/>
      <c r="J1" s="23"/>
      <c r="K1" s="91"/>
      <c r="L1" s="23"/>
      <c r="M1" s="23"/>
      <c r="N1" s="23"/>
      <c r="O1" s="23"/>
      <c r="P1" s="23"/>
      <c r="Q1" s="23"/>
      <c r="R1" s="23"/>
      <c r="S1" s="23"/>
      <c r="T1" s="23"/>
      <c r="U1" s="23"/>
      <c r="V1" s="23"/>
      <c r="W1" s="23"/>
      <c r="X1" s="23"/>
      <c r="Y1" s="23"/>
      <c r="Z1" s="23"/>
      <c r="AA1" s="23"/>
      <c r="AB1" s="23"/>
      <c r="AC1" s="23"/>
      <c r="AD1" s="23"/>
      <c r="AE1" s="23"/>
    </row>
    <row r="2" spans="1:31" s="3" customFormat="1" ht="12.75" customHeight="1" x14ac:dyDescent="0.2">
      <c r="A2" s="2"/>
      <c r="B2" s="186" t="s">
        <v>12</v>
      </c>
      <c r="C2" s="2"/>
      <c r="D2" s="36"/>
      <c r="E2" s="2"/>
      <c r="F2" s="2"/>
      <c r="G2" s="2"/>
      <c r="H2" s="2"/>
      <c r="I2" s="27"/>
      <c r="J2" s="2"/>
      <c r="K2" s="92"/>
      <c r="L2" s="2"/>
      <c r="M2" s="2"/>
      <c r="N2" s="2"/>
      <c r="O2" s="2"/>
      <c r="P2" s="2"/>
      <c r="Q2" s="2"/>
      <c r="R2" s="2"/>
      <c r="S2" s="2"/>
      <c r="T2" s="2"/>
      <c r="U2" s="2"/>
      <c r="V2" s="2"/>
      <c r="W2" s="2"/>
      <c r="X2" s="2"/>
      <c r="Y2" s="2"/>
      <c r="Z2" s="2"/>
      <c r="AA2" s="2"/>
      <c r="AB2" s="2"/>
      <c r="AC2" s="2"/>
      <c r="AD2" s="2"/>
      <c r="AE2" s="2"/>
    </row>
    <row r="3" spans="1:31" s="3" customFormat="1" ht="10.5" customHeight="1" x14ac:dyDescent="0.2">
      <c r="A3" s="2"/>
      <c r="B3" s="186" t="s">
        <v>53</v>
      </c>
      <c r="C3" s="2"/>
      <c r="D3" s="36"/>
      <c r="E3" s="2"/>
      <c r="F3" s="2"/>
      <c r="G3" s="2"/>
      <c r="H3" s="2"/>
      <c r="J3" s="89"/>
      <c r="K3" s="93"/>
      <c r="L3" s="2"/>
      <c r="M3" s="2"/>
      <c r="N3" s="2"/>
      <c r="O3" s="2"/>
      <c r="P3" s="2"/>
      <c r="Q3" s="2"/>
      <c r="R3" s="2"/>
      <c r="S3" s="2"/>
      <c r="T3" s="2"/>
      <c r="U3" s="2"/>
      <c r="V3" s="2"/>
      <c r="W3" s="2"/>
      <c r="X3" s="2"/>
      <c r="Y3" s="2"/>
      <c r="Z3" s="2"/>
      <c r="AA3" s="2"/>
      <c r="AB3" s="2"/>
      <c r="AC3" s="2"/>
      <c r="AD3" s="2"/>
      <c r="AE3" s="2"/>
    </row>
    <row r="4" spans="1:31" s="3" customFormat="1" ht="10.5" customHeight="1" x14ac:dyDescent="0.2">
      <c r="A4" s="2"/>
      <c r="B4" s="35"/>
      <c r="C4" s="2"/>
      <c r="D4" s="36"/>
      <c r="E4" s="2"/>
      <c r="F4" s="2"/>
      <c r="G4" s="2"/>
      <c r="H4" s="2"/>
      <c r="I4" s="27"/>
      <c r="J4" s="2"/>
      <c r="K4" s="93"/>
      <c r="L4" s="2"/>
      <c r="M4" s="2"/>
      <c r="N4" s="2"/>
      <c r="O4" s="2"/>
      <c r="P4" s="2"/>
      <c r="Q4" s="2"/>
      <c r="R4" s="2"/>
      <c r="S4" s="2"/>
      <c r="T4" s="2"/>
      <c r="U4" s="2"/>
      <c r="V4" s="2"/>
      <c r="W4" s="2"/>
      <c r="X4" s="2"/>
      <c r="Y4" s="2"/>
      <c r="Z4" s="2"/>
      <c r="AA4" s="2"/>
      <c r="AB4" s="2"/>
      <c r="AC4" s="2"/>
      <c r="AD4" s="2"/>
      <c r="AE4" s="2"/>
    </row>
    <row r="5" spans="1:31" ht="28.5" customHeight="1" thickBot="1" x14ac:dyDescent="0.25">
      <c r="A5" s="23"/>
      <c r="B5" s="61" t="s">
        <v>27</v>
      </c>
      <c r="C5" s="23"/>
      <c r="D5" s="23"/>
      <c r="E5" s="23"/>
      <c r="F5" s="2"/>
      <c r="G5" s="2"/>
      <c r="H5" s="23"/>
      <c r="I5" s="27"/>
      <c r="J5" s="23"/>
      <c r="K5" s="92"/>
      <c r="L5" s="23"/>
      <c r="M5" s="23"/>
      <c r="N5" s="23"/>
      <c r="O5" s="23"/>
      <c r="P5" s="23"/>
      <c r="Q5" s="23"/>
      <c r="R5" s="23"/>
      <c r="S5" s="23"/>
      <c r="T5" s="23"/>
      <c r="U5" s="23"/>
      <c r="V5" s="23"/>
      <c r="W5" s="23"/>
      <c r="X5" s="4"/>
      <c r="Y5" s="23"/>
      <c r="Z5" s="23"/>
      <c r="AA5" s="23"/>
      <c r="AB5" s="23"/>
      <c r="AC5" s="23"/>
      <c r="AD5" s="23"/>
      <c r="AE5" s="23"/>
    </row>
    <row r="6" spans="1:31" ht="24.75" thickBot="1" x14ac:dyDescent="0.25">
      <c r="A6" s="23"/>
      <c r="B6" s="175" t="s">
        <v>13</v>
      </c>
      <c r="C6" s="176" t="s">
        <v>19</v>
      </c>
      <c r="D6" s="180" t="s">
        <v>54</v>
      </c>
      <c r="E6" s="182" t="s">
        <v>15</v>
      </c>
      <c r="F6" s="2"/>
      <c r="G6" s="2"/>
      <c r="H6" s="6"/>
      <c r="I6" s="27"/>
      <c r="J6" s="6"/>
      <c r="K6" s="6"/>
      <c r="L6" s="6"/>
      <c r="M6" s="6"/>
      <c r="N6" s="6"/>
      <c r="O6" s="6"/>
      <c r="P6" s="6"/>
      <c r="Q6" s="6"/>
      <c r="R6" s="6"/>
      <c r="S6" s="6"/>
      <c r="T6" s="6"/>
      <c r="U6" s="6"/>
      <c r="V6" s="6"/>
      <c r="W6" s="6"/>
      <c r="X6" s="6"/>
      <c r="Y6" s="6"/>
      <c r="Z6" s="6"/>
      <c r="AA6" s="6"/>
      <c r="AB6" s="6"/>
      <c r="AC6" s="6"/>
      <c r="AD6" s="23"/>
      <c r="AE6" s="23"/>
    </row>
    <row r="7" spans="1:31" x14ac:dyDescent="0.2">
      <c r="A7" s="23"/>
      <c r="B7" s="40">
        <v>2013</v>
      </c>
      <c r="C7" s="41" t="s">
        <v>2</v>
      </c>
      <c r="D7" s="146">
        <v>27174429</v>
      </c>
      <c r="E7" s="39"/>
      <c r="F7" s="2"/>
      <c r="G7" s="2"/>
      <c r="H7" s="90"/>
      <c r="I7" s="27"/>
      <c r="J7" s="90"/>
      <c r="K7" s="90"/>
      <c r="L7" s="7"/>
      <c r="M7" s="7"/>
      <c r="N7" s="7"/>
      <c r="O7" s="7"/>
      <c r="P7" s="7"/>
      <c r="Q7" s="7"/>
      <c r="R7" s="7"/>
      <c r="S7" s="7"/>
      <c r="T7" s="7"/>
      <c r="U7" s="7"/>
      <c r="V7" s="7"/>
      <c r="W7" s="7"/>
      <c r="X7" s="7"/>
      <c r="Y7" s="7"/>
      <c r="Z7" s="7"/>
      <c r="AA7" s="7"/>
      <c r="AB7" s="7"/>
      <c r="AC7" s="9"/>
      <c r="AD7" s="23"/>
      <c r="AE7" s="23"/>
    </row>
    <row r="8" spans="1:31" x14ac:dyDescent="0.2">
      <c r="A8" s="23"/>
      <c r="B8" s="42"/>
      <c r="C8" s="43" t="s">
        <v>3</v>
      </c>
      <c r="D8" s="147">
        <v>27256799</v>
      </c>
      <c r="E8" s="63">
        <f t="shared" ref="E8:E16" si="0">+D8/D7-1</f>
        <v>3.0311584467883623E-3</v>
      </c>
      <c r="F8" s="2"/>
      <c r="G8" s="2"/>
      <c r="H8" s="90"/>
      <c r="I8" s="27"/>
      <c r="J8" s="90"/>
      <c r="K8" s="90"/>
      <c r="L8" s="7"/>
      <c r="M8" s="7"/>
      <c r="N8" s="7"/>
      <c r="O8" s="7"/>
      <c r="P8" s="7"/>
      <c r="Q8" s="7"/>
      <c r="R8" s="7"/>
      <c r="S8" s="7"/>
      <c r="T8" s="7"/>
      <c r="U8" s="7"/>
      <c r="V8" s="7"/>
      <c r="W8" s="7"/>
      <c r="X8" s="7"/>
      <c r="Y8" s="7"/>
      <c r="Z8" s="7"/>
      <c r="AA8" s="7"/>
      <c r="AB8" s="7"/>
      <c r="AC8" s="9"/>
      <c r="AD8" s="23"/>
      <c r="AE8" s="23"/>
    </row>
    <row r="9" spans="1:31" x14ac:dyDescent="0.2">
      <c r="A9" s="23"/>
      <c r="B9" s="42"/>
      <c r="C9" s="43" t="s">
        <v>4</v>
      </c>
      <c r="D9" s="147">
        <v>27249896</v>
      </c>
      <c r="E9" s="63">
        <f t="shared" si="0"/>
        <v>-2.5325791190666802E-4</v>
      </c>
      <c r="F9" s="2"/>
      <c r="G9" s="2"/>
      <c r="H9" s="90"/>
      <c r="I9" s="27"/>
      <c r="J9" s="90"/>
      <c r="K9" s="90"/>
      <c r="L9" s="7"/>
      <c r="M9" s="7"/>
      <c r="N9" s="7"/>
      <c r="O9" s="7"/>
      <c r="P9" s="7"/>
      <c r="Q9" s="7"/>
      <c r="R9" s="7"/>
      <c r="S9" s="7"/>
      <c r="T9" s="7"/>
      <c r="U9" s="7"/>
      <c r="V9" s="7"/>
      <c r="W9" s="7"/>
      <c r="X9" s="7"/>
      <c r="Y9" s="7"/>
      <c r="Z9" s="7"/>
      <c r="AA9" s="7"/>
      <c r="AB9" s="7"/>
      <c r="AC9" s="9"/>
      <c r="AD9" s="23"/>
      <c r="AE9" s="23"/>
    </row>
    <row r="10" spans="1:31" x14ac:dyDescent="0.2">
      <c r="A10" s="23"/>
      <c r="B10" s="42"/>
      <c r="C10" s="43" t="s">
        <v>5</v>
      </c>
      <c r="D10" s="147">
        <v>27242396</v>
      </c>
      <c r="E10" s="63">
        <f t="shared" si="0"/>
        <v>-2.7523040821875178E-4</v>
      </c>
      <c r="F10" s="2"/>
      <c r="G10" s="2"/>
      <c r="H10" s="90"/>
      <c r="I10" s="27"/>
      <c r="J10" s="90"/>
      <c r="K10" s="90"/>
      <c r="L10" s="7"/>
      <c r="M10" s="7"/>
      <c r="N10" s="7"/>
      <c r="O10" s="7"/>
      <c r="P10" s="7"/>
      <c r="Q10" s="7"/>
      <c r="R10" s="7"/>
      <c r="S10" s="7"/>
      <c r="T10" s="7"/>
      <c r="U10" s="7"/>
      <c r="V10" s="7"/>
      <c r="W10" s="7"/>
      <c r="X10" s="7"/>
      <c r="Y10" s="7"/>
      <c r="Z10" s="7"/>
      <c r="AA10" s="7"/>
      <c r="AB10" s="7"/>
      <c r="AC10" s="9"/>
      <c r="AD10" s="23"/>
      <c r="AE10" s="23"/>
    </row>
    <row r="11" spans="1:31" x14ac:dyDescent="0.2">
      <c r="A11" s="23"/>
      <c r="B11" s="42"/>
      <c r="C11" s="43" t="s">
        <v>6</v>
      </c>
      <c r="D11" s="147">
        <v>27430194</v>
      </c>
      <c r="E11" s="63">
        <f t="shared" si="0"/>
        <v>6.8935933535361205E-3</v>
      </c>
      <c r="F11" s="2"/>
      <c r="G11" s="2"/>
      <c r="H11" s="90"/>
      <c r="I11" s="27"/>
      <c r="J11" s="90"/>
      <c r="K11" s="90"/>
      <c r="L11" s="7"/>
      <c r="M11" s="7"/>
      <c r="N11" s="7"/>
      <c r="O11" s="7"/>
      <c r="P11" s="7"/>
      <c r="Q11" s="7"/>
      <c r="R11" s="7"/>
      <c r="S11" s="7"/>
      <c r="T11" s="7"/>
      <c r="U11" s="7"/>
      <c r="V11" s="7"/>
      <c r="W11" s="7"/>
      <c r="X11" s="7"/>
      <c r="Y11" s="7"/>
      <c r="Z11" s="7"/>
      <c r="AA11" s="7"/>
      <c r="AB11" s="7"/>
      <c r="AC11" s="9"/>
      <c r="AD11" s="23"/>
      <c r="AE11" s="23"/>
    </row>
    <row r="12" spans="1:31" x14ac:dyDescent="0.2">
      <c r="A12" s="23"/>
      <c r="B12" s="42"/>
      <c r="C12" s="43" t="s">
        <v>7</v>
      </c>
      <c r="D12" s="147">
        <v>27567464</v>
      </c>
      <c r="E12" s="63">
        <f t="shared" si="0"/>
        <v>5.0043393787153612E-3</v>
      </c>
      <c r="F12" s="2"/>
      <c r="G12" s="2"/>
      <c r="H12" s="90"/>
      <c r="I12" s="27"/>
      <c r="J12" s="90"/>
      <c r="K12" s="90"/>
      <c r="L12" s="7"/>
      <c r="M12" s="7"/>
      <c r="N12" s="7"/>
      <c r="O12" s="7"/>
      <c r="P12" s="7"/>
      <c r="Q12" s="7"/>
      <c r="R12" s="7"/>
      <c r="S12" s="7"/>
      <c r="T12" s="7"/>
      <c r="U12" s="7"/>
      <c r="V12" s="7"/>
      <c r="W12" s="7"/>
      <c r="X12" s="7"/>
      <c r="Y12" s="7"/>
      <c r="Z12" s="7"/>
      <c r="AA12" s="7"/>
      <c r="AB12" s="7"/>
      <c r="AC12" s="9"/>
      <c r="AD12" s="23"/>
      <c r="AE12" s="23"/>
    </row>
    <row r="13" spans="1:31" x14ac:dyDescent="0.2">
      <c r="A13" s="23"/>
      <c r="B13" s="42"/>
      <c r="C13" s="43" t="s">
        <v>8</v>
      </c>
      <c r="D13" s="147">
        <v>27110010</v>
      </c>
      <c r="E13" s="63">
        <f t="shared" si="0"/>
        <v>-1.6593981949155734E-2</v>
      </c>
      <c r="F13" s="2"/>
      <c r="G13" s="2"/>
      <c r="H13" s="90"/>
      <c r="I13" s="27"/>
      <c r="J13" s="90"/>
      <c r="K13" s="90"/>
      <c r="L13" s="7"/>
      <c r="M13" s="7"/>
      <c r="N13" s="7"/>
      <c r="O13" s="7"/>
      <c r="P13" s="7"/>
      <c r="Q13" s="7"/>
      <c r="R13" s="7"/>
      <c r="S13" s="7"/>
      <c r="T13" s="7"/>
      <c r="U13" s="7"/>
      <c r="V13" s="7"/>
      <c r="W13" s="7"/>
      <c r="X13" s="7"/>
      <c r="Y13" s="7"/>
      <c r="Z13" s="7"/>
      <c r="AA13" s="7"/>
      <c r="AB13" s="7"/>
      <c r="AC13" s="9"/>
      <c r="AD13" s="23"/>
      <c r="AE13" s="23"/>
    </row>
    <row r="14" spans="1:31" x14ac:dyDescent="0.2">
      <c r="A14" s="23"/>
      <c r="B14" s="42"/>
      <c r="C14" s="43" t="s">
        <v>9</v>
      </c>
      <c r="D14" s="147">
        <v>26919316</v>
      </c>
      <c r="E14" s="63">
        <f t="shared" si="0"/>
        <v>-7.0340807694280194E-3</v>
      </c>
      <c r="F14" s="2"/>
      <c r="G14" s="2"/>
      <c r="H14" s="90"/>
      <c r="I14" s="27"/>
      <c r="J14" s="90"/>
      <c r="K14" s="90"/>
      <c r="L14" s="7"/>
      <c r="M14" s="7"/>
      <c r="N14" s="7"/>
      <c r="O14" s="7"/>
      <c r="P14" s="7"/>
      <c r="Q14" s="7"/>
      <c r="R14" s="7"/>
      <c r="S14" s="7"/>
      <c r="T14" s="7"/>
      <c r="U14" s="7"/>
      <c r="V14" s="7"/>
      <c r="W14" s="7"/>
      <c r="X14" s="7"/>
      <c r="Y14" s="7"/>
      <c r="Z14" s="7"/>
      <c r="AA14" s="7"/>
      <c r="AB14" s="7"/>
      <c r="AC14" s="9"/>
      <c r="AD14" s="23"/>
      <c r="AE14" s="23"/>
    </row>
    <row r="15" spans="1:31" x14ac:dyDescent="0.2">
      <c r="A15" s="23"/>
      <c r="B15" s="42"/>
      <c r="C15" s="43" t="s">
        <v>10</v>
      </c>
      <c r="D15" s="147">
        <v>26880609</v>
      </c>
      <c r="E15" s="63">
        <f t="shared" si="0"/>
        <v>-1.4378894322575331E-3</v>
      </c>
      <c r="F15" s="2"/>
      <c r="G15" s="2"/>
      <c r="H15" s="90"/>
      <c r="I15" s="27"/>
      <c r="J15" s="90"/>
      <c r="K15" s="90"/>
      <c r="L15" s="7"/>
      <c r="M15" s="7"/>
      <c r="N15" s="7"/>
      <c r="O15" s="7"/>
      <c r="P15" s="7"/>
      <c r="Q15" s="7"/>
      <c r="R15" s="7"/>
      <c r="S15" s="7"/>
      <c r="T15" s="7"/>
      <c r="U15" s="7"/>
      <c r="V15" s="7"/>
      <c r="W15" s="7"/>
      <c r="X15" s="7"/>
      <c r="Y15" s="7"/>
      <c r="Z15" s="7"/>
      <c r="AA15" s="7"/>
      <c r="AB15" s="7"/>
      <c r="AC15" s="9"/>
      <c r="AD15" s="23"/>
      <c r="AE15" s="23"/>
    </row>
    <row r="16" spans="1:31" ht="13.5" thickBot="1" x14ac:dyDescent="0.25">
      <c r="A16" s="23"/>
      <c r="B16" s="44"/>
      <c r="C16" s="45" t="s">
        <v>11</v>
      </c>
      <c r="D16" s="148">
        <v>27524963</v>
      </c>
      <c r="E16" s="165">
        <f t="shared" si="0"/>
        <v>2.3970959884130671E-2</v>
      </c>
      <c r="F16" s="2"/>
      <c r="G16" s="2"/>
      <c r="H16" s="90"/>
      <c r="I16" s="27"/>
      <c r="J16" s="90"/>
      <c r="K16" s="90"/>
      <c r="L16" s="7"/>
      <c r="M16" s="7"/>
      <c r="N16" s="7"/>
      <c r="O16" s="7"/>
      <c r="P16" s="7"/>
      <c r="Q16" s="7"/>
      <c r="R16" s="7"/>
      <c r="S16" s="7"/>
      <c r="T16" s="7"/>
      <c r="U16" s="7"/>
      <c r="V16" s="7"/>
      <c r="W16" s="7"/>
      <c r="X16" s="7"/>
      <c r="Y16" s="7"/>
      <c r="Z16" s="7"/>
      <c r="AA16" s="7"/>
      <c r="AB16" s="7"/>
      <c r="AC16" s="9"/>
      <c r="AD16" s="23"/>
      <c r="AE16" s="23"/>
    </row>
    <row r="17" spans="1:31" x14ac:dyDescent="0.2">
      <c r="A17" s="23"/>
      <c r="B17" s="40">
        <v>2014</v>
      </c>
      <c r="C17" s="41" t="s">
        <v>1</v>
      </c>
      <c r="D17" s="146">
        <v>27646717</v>
      </c>
      <c r="E17" s="67">
        <f>+D17/D16-1</f>
        <v>4.4234028579801521E-3</v>
      </c>
      <c r="F17" s="2"/>
      <c r="G17" s="2"/>
      <c r="H17" s="90"/>
      <c r="I17" s="27"/>
      <c r="J17" s="90"/>
      <c r="K17" s="90"/>
      <c r="L17" s="7"/>
      <c r="M17" s="7"/>
      <c r="N17" s="7"/>
      <c r="O17" s="7"/>
      <c r="P17" s="7"/>
      <c r="Q17" s="7"/>
      <c r="R17" s="7"/>
      <c r="S17" s="7"/>
      <c r="T17" s="7"/>
      <c r="U17" s="7"/>
      <c r="V17" s="7"/>
      <c r="W17" s="7"/>
      <c r="X17" s="7"/>
      <c r="Y17" s="7"/>
      <c r="Z17" s="7"/>
      <c r="AA17" s="7"/>
      <c r="AB17" s="7"/>
      <c r="AC17" s="9"/>
      <c r="AD17" s="23"/>
      <c r="AE17" s="23"/>
    </row>
    <row r="18" spans="1:31" x14ac:dyDescent="0.2">
      <c r="A18" s="23"/>
      <c r="B18" s="42"/>
      <c r="C18" s="43" t="s">
        <v>33</v>
      </c>
      <c r="D18" s="147">
        <v>27499992</v>
      </c>
      <c r="E18" s="63">
        <f>+D18/D17-1</f>
        <v>-5.3071400846618211E-3</v>
      </c>
      <c r="F18" s="2"/>
      <c r="G18" s="2"/>
      <c r="H18" s="90"/>
      <c r="I18" s="27"/>
      <c r="J18" s="90"/>
      <c r="K18" s="90"/>
      <c r="L18" s="7"/>
      <c r="M18" s="7"/>
      <c r="N18" s="7"/>
      <c r="O18" s="7"/>
      <c r="P18" s="7"/>
      <c r="Q18" s="7"/>
      <c r="R18" s="7"/>
      <c r="S18" s="7"/>
      <c r="T18" s="7"/>
      <c r="U18" s="7"/>
      <c r="V18" s="7"/>
      <c r="W18" s="7"/>
      <c r="X18" s="7"/>
      <c r="Y18" s="7"/>
      <c r="Z18" s="7"/>
      <c r="AA18" s="7"/>
      <c r="AB18" s="7"/>
      <c r="AC18" s="9"/>
      <c r="AD18" s="23"/>
      <c r="AE18" s="23"/>
    </row>
    <row r="19" spans="1:31" x14ac:dyDescent="0.2">
      <c r="A19" s="23"/>
      <c r="B19" s="42"/>
      <c r="C19" s="43" t="s">
        <v>2</v>
      </c>
      <c r="D19" s="147">
        <v>27562088</v>
      </c>
      <c r="E19" s="63">
        <f>+D19/D18-1</f>
        <v>2.2580370205198541E-3</v>
      </c>
      <c r="F19" s="2"/>
      <c r="G19" s="2"/>
      <c r="H19" s="90"/>
      <c r="I19" s="27"/>
      <c r="J19" s="90"/>
      <c r="K19" s="90"/>
      <c r="L19" s="7"/>
      <c r="M19" s="7"/>
      <c r="N19" s="7"/>
      <c r="O19" s="7"/>
      <c r="P19" s="7"/>
      <c r="Q19" s="7"/>
      <c r="R19" s="7"/>
      <c r="S19" s="7"/>
      <c r="T19" s="7"/>
      <c r="U19" s="7"/>
      <c r="V19" s="7"/>
      <c r="W19" s="7"/>
      <c r="X19" s="7"/>
      <c r="Y19" s="7"/>
      <c r="Z19" s="7"/>
      <c r="AA19" s="7"/>
      <c r="AB19" s="7"/>
      <c r="AC19" s="9"/>
      <c r="AD19" s="23"/>
      <c r="AE19" s="23"/>
    </row>
    <row r="20" spans="1:31" x14ac:dyDescent="0.2">
      <c r="A20" s="23"/>
      <c r="B20" s="42"/>
      <c r="C20" s="43" t="s">
        <v>3</v>
      </c>
      <c r="D20" s="147">
        <v>27401040</v>
      </c>
      <c r="E20" s="63">
        <f t="shared" ref="E20:E31" si="1">+D20/D19-1</f>
        <v>-5.8430986796065287E-3</v>
      </c>
      <c r="F20" s="2"/>
      <c r="G20" s="2"/>
      <c r="H20" s="90"/>
      <c r="I20" s="27"/>
      <c r="J20" s="90"/>
      <c r="K20" s="90"/>
      <c r="L20" s="7"/>
      <c r="M20" s="7"/>
      <c r="N20" s="7"/>
      <c r="O20" s="7"/>
      <c r="P20" s="7"/>
      <c r="Q20" s="7"/>
      <c r="R20" s="7"/>
      <c r="S20" s="7"/>
      <c r="T20" s="7"/>
      <c r="U20" s="7"/>
      <c r="V20" s="7"/>
      <c r="W20" s="7"/>
      <c r="X20" s="7"/>
      <c r="Y20" s="7"/>
      <c r="Z20" s="7"/>
      <c r="AA20" s="7"/>
      <c r="AB20" s="7"/>
      <c r="AC20" s="9"/>
      <c r="AD20" s="23"/>
      <c r="AE20" s="23"/>
    </row>
    <row r="21" spans="1:31" x14ac:dyDescent="0.2">
      <c r="A21" s="23"/>
      <c r="B21" s="42"/>
      <c r="C21" s="43" t="s">
        <v>4</v>
      </c>
      <c r="D21" s="147">
        <v>26955717</v>
      </c>
      <c r="E21" s="63">
        <f t="shared" si="1"/>
        <v>-1.6252047367545153E-2</v>
      </c>
      <c r="F21" s="2"/>
      <c r="G21" s="2"/>
      <c r="H21" s="90"/>
      <c r="I21" s="27"/>
      <c r="J21" s="90"/>
      <c r="K21" s="90"/>
      <c r="L21" s="7"/>
      <c r="M21" s="7"/>
      <c r="N21" s="7"/>
      <c r="O21" s="7"/>
      <c r="P21" s="7"/>
      <c r="Q21" s="7"/>
      <c r="R21" s="7"/>
      <c r="S21" s="7"/>
      <c r="T21" s="7"/>
      <c r="U21" s="7"/>
      <c r="V21" s="7"/>
      <c r="W21" s="7"/>
      <c r="X21" s="7"/>
      <c r="Y21" s="7"/>
      <c r="Z21" s="7"/>
      <c r="AA21" s="7"/>
      <c r="AB21" s="7"/>
      <c r="AC21" s="9"/>
      <c r="AD21" s="23"/>
      <c r="AE21" s="23"/>
    </row>
    <row r="22" spans="1:31" x14ac:dyDescent="0.2">
      <c r="A22" s="23"/>
      <c r="B22" s="42"/>
      <c r="C22" s="43" t="s">
        <v>5</v>
      </c>
      <c r="D22" s="147">
        <v>26994609</v>
      </c>
      <c r="E22" s="63">
        <f t="shared" si="1"/>
        <v>1.4428108144926011E-3</v>
      </c>
      <c r="F22" s="2"/>
      <c r="G22" s="2"/>
      <c r="H22" s="90"/>
      <c r="I22" s="27"/>
      <c r="J22" s="90"/>
      <c r="K22" s="90"/>
      <c r="L22" s="7"/>
      <c r="M22" s="7"/>
      <c r="N22" s="7"/>
      <c r="O22" s="7"/>
      <c r="P22" s="7"/>
      <c r="Q22" s="7"/>
      <c r="R22" s="7"/>
      <c r="S22" s="7"/>
      <c r="T22" s="7"/>
      <c r="U22" s="7"/>
      <c r="V22" s="7"/>
      <c r="W22" s="7"/>
      <c r="X22" s="7"/>
      <c r="Y22" s="7"/>
      <c r="Z22" s="7"/>
      <c r="AA22" s="7"/>
      <c r="AB22" s="7"/>
      <c r="AC22" s="9"/>
      <c r="AD22" s="23"/>
      <c r="AE22" s="23"/>
    </row>
    <row r="23" spans="1:31" x14ac:dyDescent="0.2">
      <c r="A23" s="23"/>
      <c r="B23" s="42"/>
      <c r="C23" s="43" t="s">
        <v>6</v>
      </c>
      <c r="D23" s="147">
        <v>27169188</v>
      </c>
      <c r="E23" s="63">
        <f t="shared" si="1"/>
        <v>6.4671801691960074E-3</v>
      </c>
      <c r="F23" s="2"/>
      <c r="G23" s="2"/>
      <c r="H23" s="90"/>
      <c r="I23" s="27"/>
      <c r="J23" s="90"/>
      <c r="K23" s="90"/>
      <c r="L23" s="7"/>
      <c r="M23" s="7"/>
      <c r="N23" s="7"/>
      <c r="O23" s="7"/>
      <c r="P23" s="7"/>
      <c r="Q23" s="7"/>
      <c r="R23" s="7"/>
      <c r="S23" s="7"/>
      <c r="T23" s="7"/>
      <c r="U23" s="7"/>
      <c r="V23" s="7"/>
      <c r="W23" s="7"/>
      <c r="X23" s="7"/>
      <c r="Y23" s="7"/>
      <c r="Z23" s="7"/>
      <c r="AA23" s="7"/>
      <c r="AB23" s="7"/>
      <c r="AC23" s="9"/>
      <c r="AD23" s="23"/>
      <c r="AE23" s="23"/>
    </row>
    <row r="24" spans="1:31" x14ac:dyDescent="0.2">
      <c r="A24" s="23"/>
      <c r="B24" s="42"/>
      <c r="C24" s="43" t="s">
        <v>7</v>
      </c>
      <c r="D24" s="147">
        <v>27061687</v>
      </c>
      <c r="E24" s="63">
        <f t="shared" si="1"/>
        <v>-3.956724801639222E-3</v>
      </c>
      <c r="F24" s="2"/>
      <c r="G24" s="2"/>
      <c r="H24" s="90"/>
      <c r="I24" s="27"/>
      <c r="J24" s="90"/>
      <c r="K24" s="90"/>
      <c r="L24" s="7"/>
      <c r="M24" s="7"/>
      <c r="N24" s="7"/>
      <c r="O24" s="7"/>
      <c r="P24" s="7"/>
      <c r="Q24" s="7"/>
      <c r="R24" s="7"/>
      <c r="S24" s="7"/>
      <c r="T24" s="7"/>
      <c r="U24" s="7"/>
      <c r="V24" s="7"/>
      <c r="W24" s="7"/>
      <c r="X24" s="7"/>
      <c r="Y24" s="7"/>
      <c r="Z24" s="7"/>
      <c r="AA24" s="7"/>
      <c r="AB24" s="7"/>
      <c r="AC24" s="9"/>
      <c r="AD24" s="23"/>
      <c r="AE24" s="23"/>
    </row>
    <row r="25" spans="1:31" x14ac:dyDescent="0.2">
      <c r="A25" s="23"/>
      <c r="B25" s="42"/>
      <c r="C25" s="43" t="s">
        <v>8</v>
      </c>
      <c r="D25" s="147">
        <v>26939071</v>
      </c>
      <c r="E25" s="63">
        <f t="shared" si="1"/>
        <v>-4.5309813833852575E-3</v>
      </c>
      <c r="F25" s="2"/>
      <c r="G25" s="2"/>
      <c r="H25" s="90"/>
      <c r="I25" s="27"/>
      <c r="J25" s="90"/>
      <c r="K25" s="90"/>
      <c r="L25" s="7"/>
      <c r="M25" s="7"/>
      <c r="N25" s="7"/>
      <c r="O25" s="7"/>
      <c r="P25" s="7"/>
      <c r="Q25" s="7"/>
      <c r="R25" s="7"/>
      <c r="S25" s="7"/>
      <c r="T25" s="7"/>
      <c r="U25" s="7"/>
      <c r="V25" s="7"/>
      <c r="W25" s="7"/>
      <c r="X25" s="7"/>
      <c r="Y25" s="7"/>
      <c r="Z25" s="7"/>
      <c r="AA25" s="7"/>
      <c r="AB25" s="7"/>
      <c r="AC25" s="9"/>
      <c r="AD25" s="23"/>
      <c r="AE25" s="23"/>
    </row>
    <row r="26" spans="1:31" x14ac:dyDescent="0.2">
      <c r="A26" s="23"/>
      <c r="B26" s="42"/>
      <c r="C26" s="43" t="s">
        <v>9</v>
      </c>
      <c r="D26" s="147">
        <v>26516500</v>
      </c>
      <c r="E26" s="63">
        <f t="shared" si="1"/>
        <v>-1.5686175666562496E-2</v>
      </c>
      <c r="F26" s="2"/>
      <c r="G26" s="2"/>
      <c r="H26" s="90"/>
      <c r="I26" s="27"/>
      <c r="J26" s="90"/>
      <c r="K26" s="90"/>
      <c r="L26" s="7"/>
      <c r="M26" s="7"/>
      <c r="N26" s="7"/>
      <c r="O26" s="7"/>
      <c r="P26" s="7"/>
      <c r="Q26" s="7"/>
      <c r="R26" s="7"/>
      <c r="S26" s="7"/>
      <c r="T26" s="7"/>
      <c r="U26" s="7"/>
      <c r="V26" s="7"/>
      <c r="W26" s="7"/>
      <c r="X26" s="7"/>
      <c r="Y26" s="7"/>
      <c r="Z26" s="7"/>
      <c r="AA26" s="7"/>
      <c r="AB26" s="7"/>
      <c r="AC26" s="9"/>
      <c r="AD26" s="23"/>
      <c r="AE26" s="23"/>
    </row>
    <row r="27" spans="1:31" x14ac:dyDescent="0.2">
      <c r="A27" s="23"/>
      <c r="B27" s="42"/>
      <c r="C27" s="43" t="s">
        <v>10</v>
      </c>
      <c r="D27" s="147">
        <v>26687326</v>
      </c>
      <c r="E27" s="63">
        <f t="shared" si="1"/>
        <v>6.4422529368506343E-3</v>
      </c>
      <c r="F27" s="2"/>
      <c r="G27" s="2"/>
      <c r="H27" s="90"/>
      <c r="I27" s="27"/>
      <c r="J27" s="90"/>
      <c r="K27" s="90"/>
      <c r="L27" s="7"/>
      <c r="M27" s="7"/>
      <c r="N27" s="7"/>
      <c r="O27" s="7"/>
      <c r="P27" s="7"/>
      <c r="Q27" s="7"/>
      <c r="R27" s="7"/>
      <c r="S27" s="7"/>
      <c r="T27" s="7"/>
      <c r="U27" s="7"/>
      <c r="V27" s="7"/>
      <c r="W27" s="7"/>
      <c r="X27" s="7"/>
      <c r="Y27" s="7"/>
      <c r="Z27" s="7"/>
      <c r="AA27" s="7"/>
      <c r="AB27" s="7"/>
      <c r="AC27" s="9"/>
      <c r="AD27" s="23"/>
      <c r="AE27" s="23"/>
    </row>
    <row r="28" spans="1:31" ht="13.5" thickBot="1" x14ac:dyDescent="0.25">
      <c r="A28" s="23"/>
      <c r="B28" s="44"/>
      <c r="C28" s="45" t="s">
        <v>11</v>
      </c>
      <c r="D28" s="148">
        <v>27578143</v>
      </c>
      <c r="E28" s="165">
        <f t="shared" si="1"/>
        <v>3.3379777351991047E-2</v>
      </c>
      <c r="F28" s="2"/>
      <c r="G28" s="2"/>
      <c r="H28" s="90"/>
      <c r="I28" s="27"/>
      <c r="J28" s="90"/>
      <c r="K28" s="90"/>
      <c r="L28" s="7"/>
      <c r="M28" s="7"/>
      <c r="N28" s="7"/>
      <c r="O28" s="7"/>
      <c r="P28" s="7"/>
      <c r="Q28" s="7"/>
      <c r="R28" s="7"/>
      <c r="S28" s="7"/>
      <c r="T28" s="7"/>
      <c r="U28" s="7"/>
      <c r="V28" s="7"/>
      <c r="W28" s="7"/>
      <c r="X28" s="7"/>
      <c r="Y28" s="7"/>
      <c r="Z28" s="7"/>
      <c r="AA28" s="7"/>
      <c r="AB28" s="7"/>
      <c r="AC28" s="9"/>
      <c r="AD28" s="23"/>
      <c r="AE28" s="23"/>
    </row>
    <row r="29" spans="1:31" x14ac:dyDescent="0.2">
      <c r="A29" s="23"/>
      <c r="B29" s="40">
        <v>2015</v>
      </c>
      <c r="C29" s="41" t="s">
        <v>1</v>
      </c>
      <c r="D29" s="146">
        <v>27489223</v>
      </c>
      <c r="E29" s="67">
        <f t="shared" si="1"/>
        <v>-3.2242925130963052E-3</v>
      </c>
      <c r="F29" s="2"/>
      <c r="G29" s="2"/>
      <c r="H29" s="90"/>
      <c r="I29" s="27"/>
      <c r="J29" s="90"/>
      <c r="K29" s="90"/>
      <c r="L29" s="7"/>
      <c r="M29" s="7"/>
      <c r="N29" s="7"/>
      <c r="O29" s="7"/>
      <c r="P29" s="7"/>
      <c r="Q29" s="7"/>
      <c r="R29" s="7"/>
      <c r="S29" s="7"/>
      <c r="T29" s="7"/>
      <c r="U29" s="7"/>
      <c r="V29" s="7"/>
      <c r="W29" s="7"/>
      <c r="X29" s="7"/>
      <c r="Y29" s="7"/>
      <c r="Z29" s="7"/>
      <c r="AA29" s="7"/>
      <c r="AB29" s="7"/>
      <c r="AC29" s="9"/>
      <c r="AD29" s="23"/>
      <c r="AE29" s="23"/>
    </row>
    <row r="30" spans="1:31" x14ac:dyDescent="0.2">
      <c r="A30" s="23"/>
      <c r="B30" s="42"/>
      <c r="C30" s="43" t="s">
        <v>33</v>
      </c>
      <c r="D30" s="147">
        <v>27471553</v>
      </c>
      <c r="E30" s="63">
        <f t="shared" si="1"/>
        <v>-6.4279736098760143E-4</v>
      </c>
      <c r="F30" s="2"/>
      <c r="G30" s="2"/>
      <c r="H30" s="90"/>
      <c r="I30" s="27"/>
      <c r="J30" s="90"/>
      <c r="K30" s="90"/>
      <c r="L30" s="7"/>
      <c r="M30" s="7"/>
      <c r="N30" s="7"/>
      <c r="O30" s="7"/>
      <c r="P30" s="7"/>
      <c r="Q30" s="7"/>
      <c r="R30" s="7"/>
      <c r="S30" s="7"/>
      <c r="T30" s="7"/>
      <c r="U30" s="7"/>
      <c r="V30" s="7"/>
      <c r="W30" s="7"/>
      <c r="X30" s="7"/>
      <c r="Y30" s="7"/>
      <c r="Z30" s="7"/>
      <c r="AA30" s="7"/>
      <c r="AB30" s="7"/>
      <c r="AC30" s="9"/>
      <c r="AD30" s="23"/>
      <c r="AE30" s="23"/>
    </row>
    <row r="31" spans="1:31" x14ac:dyDescent="0.2">
      <c r="A31" s="23"/>
      <c r="B31" s="42"/>
      <c r="C31" s="43" t="s">
        <v>2</v>
      </c>
      <c r="D31" s="147">
        <v>27750473</v>
      </c>
      <c r="E31" s="63">
        <f t="shared" si="1"/>
        <v>1.0153048136739784E-2</v>
      </c>
      <c r="F31" s="2"/>
      <c r="G31" s="2"/>
      <c r="H31" s="90"/>
      <c r="I31" s="27"/>
      <c r="J31" s="90"/>
      <c r="K31" s="90"/>
      <c r="L31" s="7"/>
      <c r="M31" s="7"/>
      <c r="N31" s="7"/>
      <c r="O31" s="7"/>
      <c r="P31" s="7"/>
      <c r="Q31" s="7"/>
      <c r="R31" s="7"/>
      <c r="S31" s="7"/>
      <c r="T31" s="7"/>
      <c r="U31" s="7"/>
      <c r="V31" s="7"/>
      <c r="W31" s="7"/>
      <c r="X31" s="7"/>
      <c r="Y31" s="7"/>
      <c r="Z31" s="7"/>
      <c r="AA31" s="7"/>
      <c r="AB31" s="7"/>
      <c r="AC31" s="9"/>
      <c r="AD31" s="23"/>
      <c r="AE31" s="23"/>
    </row>
    <row r="32" spans="1:31" x14ac:dyDescent="0.2">
      <c r="A32" s="23"/>
      <c r="B32" s="42"/>
      <c r="C32" s="43" t="s">
        <v>3</v>
      </c>
      <c r="D32" s="147">
        <v>27170692</v>
      </c>
      <c r="E32" s="63">
        <f t="shared" ref="E32:E43" si="2">+D32/D31-1</f>
        <v>-2.089265289279929E-2</v>
      </c>
      <c r="F32" s="2"/>
      <c r="G32" s="2"/>
      <c r="H32" s="90"/>
      <c r="I32" s="27"/>
      <c r="J32" s="90"/>
      <c r="K32" s="90"/>
      <c r="L32" s="7"/>
      <c r="M32" s="7"/>
      <c r="N32" s="7"/>
      <c r="O32" s="7"/>
      <c r="P32" s="7"/>
      <c r="Q32" s="7"/>
      <c r="R32" s="7"/>
      <c r="S32" s="7"/>
      <c r="T32" s="7"/>
      <c r="U32" s="7"/>
      <c r="V32" s="7"/>
      <c r="W32" s="7"/>
      <c r="X32" s="7"/>
      <c r="Y32" s="7"/>
      <c r="Z32" s="7"/>
      <c r="AA32" s="7"/>
      <c r="AB32" s="7"/>
      <c r="AC32" s="9"/>
      <c r="AD32" s="23"/>
      <c r="AE32" s="23"/>
    </row>
    <row r="33" spans="1:31" x14ac:dyDescent="0.2">
      <c r="A33" s="23"/>
      <c r="B33" s="42"/>
      <c r="C33" s="43" t="s">
        <v>4</v>
      </c>
      <c r="D33" s="147">
        <v>27033211</v>
      </c>
      <c r="E33" s="63">
        <f t="shared" si="2"/>
        <v>-5.0599005722783419E-3</v>
      </c>
      <c r="F33" s="2"/>
      <c r="G33" s="2"/>
      <c r="H33" s="90"/>
      <c r="I33" s="27"/>
      <c r="J33" s="90"/>
      <c r="K33" s="90"/>
      <c r="L33" s="7"/>
      <c r="M33" s="7"/>
      <c r="N33" s="7"/>
      <c r="O33" s="7"/>
      <c r="P33" s="7"/>
      <c r="Q33" s="7"/>
      <c r="R33" s="7"/>
      <c r="S33" s="7"/>
      <c r="T33" s="7"/>
      <c r="U33" s="7"/>
      <c r="V33" s="7"/>
      <c r="W33" s="7"/>
      <c r="X33" s="7"/>
      <c r="Y33" s="7"/>
      <c r="Z33" s="7"/>
      <c r="AA33" s="7"/>
      <c r="AB33" s="7"/>
      <c r="AC33" s="9"/>
      <c r="AD33" s="23"/>
      <c r="AE33" s="23"/>
    </row>
    <row r="34" spans="1:31" x14ac:dyDescent="0.2">
      <c r="A34" s="23"/>
      <c r="B34" s="42"/>
      <c r="C34" s="43" t="s">
        <v>5</v>
      </c>
      <c r="D34" s="147">
        <v>27149172</v>
      </c>
      <c r="E34" s="63">
        <f t="shared" si="2"/>
        <v>4.2895755150951231E-3</v>
      </c>
      <c r="F34" s="2"/>
      <c r="G34" s="2"/>
      <c r="H34" s="90"/>
      <c r="I34" s="27"/>
      <c r="J34" s="90"/>
      <c r="K34" s="90"/>
      <c r="L34" s="7"/>
      <c r="M34" s="7"/>
      <c r="N34" s="7"/>
      <c r="O34" s="7"/>
      <c r="P34" s="7"/>
      <c r="Q34" s="7"/>
      <c r="R34" s="7"/>
      <c r="S34" s="7"/>
      <c r="T34" s="7"/>
      <c r="U34" s="7"/>
      <c r="V34" s="7"/>
      <c r="W34" s="7"/>
      <c r="X34" s="7"/>
      <c r="Y34" s="7"/>
      <c r="Z34" s="7"/>
      <c r="AA34" s="7"/>
      <c r="AB34" s="7"/>
      <c r="AC34" s="9"/>
      <c r="AD34" s="23"/>
      <c r="AE34" s="23"/>
    </row>
    <row r="35" spans="1:31" x14ac:dyDescent="0.2">
      <c r="A35" s="23"/>
      <c r="B35" s="42"/>
      <c r="C35" s="43" t="s">
        <v>6</v>
      </c>
      <c r="D35" s="147">
        <v>26872979</v>
      </c>
      <c r="E35" s="63">
        <f t="shared" si="2"/>
        <v>-1.0173164765393206E-2</v>
      </c>
      <c r="F35" s="2"/>
      <c r="G35" s="2"/>
      <c r="H35" s="90"/>
      <c r="I35" s="27"/>
      <c r="J35" s="90"/>
      <c r="K35" s="90"/>
      <c r="L35" s="7"/>
      <c r="M35" s="7"/>
      <c r="N35" s="7"/>
      <c r="O35" s="7"/>
      <c r="P35" s="7"/>
      <c r="Q35" s="7"/>
      <c r="R35" s="7"/>
      <c r="S35" s="7"/>
      <c r="T35" s="7"/>
      <c r="U35" s="7"/>
      <c r="V35" s="7"/>
      <c r="W35" s="7"/>
      <c r="X35" s="7"/>
      <c r="Y35" s="7"/>
      <c r="Z35" s="7"/>
      <c r="AA35" s="7"/>
      <c r="AB35" s="7"/>
      <c r="AC35" s="9"/>
      <c r="AD35" s="23"/>
      <c r="AE35" s="23"/>
    </row>
    <row r="36" spans="1:31" x14ac:dyDescent="0.2">
      <c r="A36" s="23"/>
      <c r="B36" s="42"/>
      <c r="C36" s="43" t="s">
        <v>7</v>
      </c>
      <c r="D36" s="147">
        <v>27034173</v>
      </c>
      <c r="E36" s="63">
        <f t="shared" si="2"/>
        <v>5.9983673562948869E-3</v>
      </c>
      <c r="F36" s="2"/>
      <c r="G36" s="2"/>
      <c r="H36" s="90"/>
      <c r="I36" s="27"/>
      <c r="J36" s="90"/>
      <c r="K36" s="90"/>
      <c r="L36" s="7"/>
      <c r="M36" s="7"/>
      <c r="N36" s="7"/>
      <c r="O36" s="7"/>
      <c r="P36" s="7"/>
      <c r="Q36" s="7"/>
      <c r="R36" s="7"/>
      <c r="S36" s="7"/>
      <c r="T36" s="7"/>
      <c r="U36" s="7"/>
      <c r="V36" s="7"/>
      <c r="W36" s="7"/>
      <c r="X36" s="7"/>
      <c r="Y36" s="7"/>
      <c r="Z36" s="7"/>
      <c r="AA36" s="7"/>
      <c r="AB36" s="7"/>
      <c r="AC36" s="9"/>
      <c r="AD36" s="23"/>
      <c r="AE36" s="23"/>
    </row>
    <row r="37" spans="1:31" x14ac:dyDescent="0.2">
      <c r="A37" s="23"/>
      <c r="B37" s="42"/>
      <c r="C37" s="43" t="s">
        <v>8</v>
      </c>
      <c r="D37" s="147">
        <v>26856662</v>
      </c>
      <c r="E37" s="63">
        <f t="shared" si="2"/>
        <v>-6.566170897848389E-3</v>
      </c>
      <c r="F37" s="2"/>
      <c r="G37" s="2"/>
      <c r="H37" s="90"/>
      <c r="I37" s="27"/>
      <c r="J37" s="90"/>
      <c r="K37" s="90"/>
      <c r="L37" s="7"/>
      <c r="M37" s="7"/>
      <c r="N37" s="7"/>
      <c r="O37" s="7"/>
      <c r="P37" s="7"/>
      <c r="Q37" s="7"/>
      <c r="R37" s="7"/>
      <c r="S37" s="7"/>
      <c r="T37" s="7"/>
      <c r="U37" s="7"/>
      <c r="V37" s="7"/>
      <c r="W37" s="7"/>
      <c r="X37" s="7"/>
      <c r="Y37" s="7"/>
      <c r="Z37" s="7"/>
      <c r="AA37" s="7"/>
      <c r="AB37" s="7"/>
      <c r="AC37" s="9"/>
      <c r="AD37" s="23"/>
      <c r="AE37" s="23"/>
    </row>
    <row r="38" spans="1:31" x14ac:dyDescent="0.2">
      <c r="A38" s="23"/>
      <c r="B38" s="42"/>
      <c r="C38" s="43" t="s">
        <v>9</v>
      </c>
      <c r="D38" s="147">
        <v>26893632</v>
      </c>
      <c r="E38" s="63">
        <f t="shared" si="2"/>
        <v>1.3765671996019968E-3</v>
      </c>
      <c r="F38" s="2"/>
      <c r="G38" s="2"/>
      <c r="H38" s="90"/>
      <c r="I38" s="27"/>
      <c r="J38" s="90"/>
      <c r="K38" s="90"/>
      <c r="L38" s="7"/>
      <c r="M38" s="7"/>
      <c r="N38" s="7"/>
      <c r="O38" s="7"/>
      <c r="P38" s="7"/>
      <c r="Q38" s="7"/>
      <c r="R38" s="7"/>
      <c r="S38" s="7"/>
      <c r="T38" s="7"/>
      <c r="U38" s="7"/>
      <c r="V38" s="7"/>
      <c r="W38" s="7"/>
      <c r="X38" s="7"/>
      <c r="Y38" s="7"/>
      <c r="Z38" s="7"/>
      <c r="AA38" s="7"/>
      <c r="AB38" s="7"/>
      <c r="AC38" s="9"/>
      <c r="AD38" s="23"/>
      <c r="AE38" s="23"/>
    </row>
    <row r="39" spans="1:31" x14ac:dyDescent="0.2">
      <c r="A39" s="23"/>
      <c r="B39" s="42"/>
      <c r="C39" s="43" t="s">
        <v>10</v>
      </c>
      <c r="D39" s="147">
        <v>26963755</v>
      </c>
      <c r="E39" s="63">
        <f t="shared" si="2"/>
        <v>2.6074202249810607E-3</v>
      </c>
      <c r="F39" s="2"/>
      <c r="G39" s="2"/>
      <c r="H39" s="90"/>
      <c r="I39" s="27"/>
      <c r="J39" s="90"/>
      <c r="K39" s="90"/>
      <c r="L39" s="7"/>
      <c r="M39" s="7"/>
      <c r="N39" s="7"/>
      <c r="O39" s="7"/>
      <c r="P39" s="7"/>
      <c r="Q39" s="7"/>
      <c r="R39" s="7"/>
      <c r="S39" s="7"/>
      <c r="T39" s="7"/>
      <c r="U39" s="7"/>
      <c r="V39" s="7"/>
      <c r="W39" s="7"/>
      <c r="X39" s="7"/>
      <c r="Y39" s="7"/>
      <c r="Z39" s="7"/>
      <c r="AA39" s="7"/>
      <c r="AB39" s="7"/>
      <c r="AC39" s="9"/>
      <c r="AD39" s="23"/>
      <c r="AE39" s="23"/>
    </row>
    <row r="40" spans="1:31" ht="13.5" thickBot="1" x14ac:dyDescent="0.25">
      <c r="A40" s="23"/>
      <c r="B40" s="44"/>
      <c r="C40" s="45" t="s">
        <v>11</v>
      </c>
      <c r="D40" s="148">
        <v>27037951</v>
      </c>
      <c r="E40" s="165">
        <f t="shared" si="2"/>
        <v>2.7516938942666602E-3</v>
      </c>
      <c r="F40" s="2"/>
      <c r="G40" s="2"/>
      <c r="H40" s="90"/>
      <c r="I40" s="27"/>
      <c r="J40" s="90"/>
      <c r="K40" s="90"/>
      <c r="L40" s="7"/>
      <c r="M40" s="7"/>
      <c r="N40" s="7"/>
      <c r="O40" s="7"/>
      <c r="P40" s="7"/>
      <c r="Q40" s="7"/>
      <c r="R40" s="7"/>
      <c r="S40" s="7"/>
      <c r="T40" s="7"/>
      <c r="U40" s="7"/>
      <c r="V40" s="7"/>
      <c r="W40" s="7"/>
      <c r="X40" s="7"/>
      <c r="Y40" s="7"/>
      <c r="Z40" s="7"/>
      <c r="AA40" s="7"/>
      <c r="AB40" s="7"/>
      <c r="AC40" s="9"/>
      <c r="AD40" s="23"/>
      <c r="AE40" s="23"/>
    </row>
    <row r="41" spans="1:31" x14ac:dyDescent="0.2">
      <c r="A41" s="23"/>
      <c r="B41" s="40">
        <v>2016</v>
      </c>
      <c r="C41" s="41" t="s">
        <v>1</v>
      </c>
      <c r="D41" s="146">
        <v>27040824</v>
      </c>
      <c r="E41" s="67">
        <f t="shared" si="2"/>
        <v>1.0625805187669535E-4</v>
      </c>
      <c r="F41" s="2"/>
      <c r="G41" s="2"/>
      <c r="H41" s="90"/>
      <c r="I41" s="27"/>
      <c r="J41" s="90"/>
      <c r="K41" s="90"/>
      <c r="L41" s="7"/>
      <c r="M41" s="7"/>
      <c r="N41" s="7"/>
      <c r="O41" s="7"/>
      <c r="P41" s="7"/>
      <c r="Q41" s="7"/>
      <c r="R41" s="7"/>
      <c r="S41" s="7"/>
      <c r="T41" s="7"/>
      <c r="U41" s="7"/>
      <c r="V41" s="7"/>
      <c r="W41" s="7"/>
      <c r="X41" s="7"/>
      <c r="Y41" s="7"/>
      <c r="Z41" s="7"/>
      <c r="AA41" s="7"/>
      <c r="AB41" s="7"/>
      <c r="AC41" s="9"/>
      <c r="AD41" s="23"/>
      <c r="AE41" s="23"/>
    </row>
    <row r="42" spans="1:31" x14ac:dyDescent="0.2">
      <c r="A42" s="23"/>
      <c r="B42" s="42"/>
      <c r="C42" s="43" t="s">
        <v>33</v>
      </c>
      <c r="D42" s="147">
        <v>26542149</v>
      </c>
      <c r="E42" s="63">
        <f t="shared" si="2"/>
        <v>-1.8441560804507984E-2</v>
      </c>
      <c r="F42" s="2"/>
      <c r="G42" s="2"/>
      <c r="H42" s="90"/>
      <c r="I42" s="27"/>
      <c r="J42" s="90"/>
      <c r="K42" s="90"/>
      <c r="L42" s="7"/>
      <c r="M42" s="7"/>
      <c r="N42" s="7"/>
      <c r="O42" s="7"/>
      <c r="P42" s="7"/>
      <c r="Q42" s="7"/>
      <c r="R42" s="7"/>
      <c r="S42" s="7"/>
      <c r="T42" s="7"/>
      <c r="U42" s="7"/>
      <c r="V42" s="7"/>
      <c r="W42" s="7"/>
      <c r="X42" s="7"/>
      <c r="Y42" s="7"/>
      <c r="Z42" s="7"/>
      <c r="AA42" s="7"/>
      <c r="AB42" s="7"/>
      <c r="AC42" s="9"/>
      <c r="AD42" s="23"/>
      <c r="AE42" s="23"/>
    </row>
    <row r="43" spans="1:31" x14ac:dyDescent="0.2">
      <c r="A43" s="23"/>
      <c r="B43" s="42"/>
      <c r="C43" s="43" t="s">
        <v>2</v>
      </c>
      <c r="D43" s="147">
        <v>26849710</v>
      </c>
      <c r="E43" s="63">
        <f t="shared" si="2"/>
        <v>1.1587644994382362E-2</v>
      </c>
      <c r="F43" s="2"/>
      <c r="G43" s="2"/>
      <c r="H43" s="90"/>
      <c r="I43" s="27"/>
      <c r="J43" s="90"/>
      <c r="K43" s="90"/>
      <c r="L43" s="7"/>
      <c r="M43" s="7"/>
      <c r="N43" s="7"/>
      <c r="O43" s="7"/>
      <c r="P43" s="7"/>
      <c r="Q43" s="7"/>
      <c r="R43" s="7"/>
      <c r="S43" s="7"/>
      <c r="T43" s="7"/>
      <c r="U43" s="7"/>
      <c r="V43" s="7"/>
      <c r="W43" s="7"/>
      <c r="X43" s="7"/>
      <c r="Y43" s="7"/>
      <c r="Z43" s="7"/>
      <c r="AA43" s="7"/>
      <c r="AB43" s="7"/>
      <c r="AC43" s="9"/>
      <c r="AD43" s="23"/>
      <c r="AE43" s="23"/>
    </row>
    <row r="44" spans="1:31" x14ac:dyDescent="0.2">
      <c r="A44" s="23"/>
      <c r="B44" s="42"/>
      <c r="C44" s="43" t="s">
        <v>3</v>
      </c>
      <c r="D44" s="147">
        <v>26457447</v>
      </c>
      <c r="E44" s="63">
        <f>+D44/D43-1</f>
        <v>-1.4609580513160081E-2</v>
      </c>
      <c r="F44" s="2"/>
      <c r="G44" s="2"/>
      <c r="H44" s="90"/>
      <c r="I44" s="27"/>
      <c r="J44" s="90"/>
      <c r="K44" s="90"/>
      <c r="L44" s="7"/>
      <c r="M44" s="7"/>
      <c r="N44" s="7"/>
      <c r="O44" s="7"/>
      <c r="P44" s="7"/>
      <c r="Q44" s="7"/>
      <c r="R44" s="7"/>
      <c r="S44" s="7"/>
      <c r="T44" s="7"/>
      <c r="U44" s="7"/>
      <c r="V44" s="7"/>
      <c r="W44" s="7"/>
      <c r="X44" s="7"/>
      <c r="Y44" s="7"/>
      <c r="Z44" s="7"/>
      <c r="AA44" s="7"/>
      <c r="AB44" s="7"/>
      <c r="AC44" s="9"/>
      <c r="AD44" s="23"/>
      <c r="AE44" s="23"/>
    </row>
    <row r="45" spans="1:31" x14ac:dyDescent="0.2">
      <c r="A45" s="23"/>
      <c r="B45" s="42"/>
      <c r="C45" s="43" t="s">
        <v>4</v>
      </c>
      <c r="D45" s="147">
        <v>26662676</v>
      </c>
      <c r="E45" s="63">
        <f>+D45/D44-1</f>
        <v>7.7569464657720744E-3</v>
      </c>
      <c r="F45" s="2"/>
      <c r="G45" s="2"/>
      <c r="H45" s="90"/>
      <c r="I45" s="27"/>
      <c r="J45" s="90"/>
      <c r="K45" s="90"/>
      <c r="L45" s="7"/>
      <c r="M45" s="7"/>
      <c r="N45" s="7"/>
      <c r="O45" s="7"/>
      <c r="P45" s="7"/>
      <c r="Q45" s="7"/>
      <c r="R45" s="7"/>
      <c r="S45" s="7"/>
      <c r="T45" s="7"/>
      <c r="U45" s="7"/>
      <c r="V45" s="7"/>
      <c r="W45" s="7"/>
      <c r="X45" s="7"/>
      <c r="Y45" s="7"/>
      <c r="Z45" s="7"/>
      <c r="AA45" s="7"/>
      <c r="AB45" s="7"/>
      <c r="AC45" s="9"/>
      <c r="AD45" s="23"/>
      <c r="AE45" s="23"/>
    </row>
    <row r="46" spans="1:31" x14ac:dyDescent="0.2">
      <c r="A46" s="23"/>
      <c r="B46" s="42"/>
      <c r="C46" s="43" t="s">
        <v>5</v>
      </c>
      <c r="D46" s="147">
        <v>26576782</v>
      </c>
      <c r="E46" s="63">
        <f>+D46/D45-1</f>
        <v>-3.2215070985373018E-3</v>
      </c>
      <c r="F46" s="2"/>
      <c r="G46" s="2"/>
      <c r="H46" s="90"/>
      <c r="I46" s="27"/>
      <c r="J46" s="90"/>
      <c r="K46" s="90"/>
      <c r="L46" s="7"/>
      <c r="M46" s="7"/>
      <c r="N46" s="7"/>
      <c r="O46" s="7"/>
      <c r="P46" s="7"/>
      <c r="Q46" s="7"/>
      <c r="R46" s="7"/>
      <c r="S46" s="7"/>
      <c r="T46" s="7"/>
      <c r="U46" s="7"/>
      <c r="V46" s="7"/>
      <c r="W46" s="7"/>
      <c r="X46" s="7"/>
      <c r="Y46" s="7"/>
      <c r="Z46" s="7"/>
      <c r="AA46" s="7"/>
      <c r="AB46" s="7"/>
      <c r="AC46" s="9"/>
      <c r="AD46" s="23"/>
      <c r="AE46" s="23"/>
    </row>
    <row r="47" spans="1:31" x14ac:dyDescent="0.2">
      <c r="A47" s="23"/>
      <c r="B47" s="42"/>
      <c r="C47" s="43" t="s">
        <v>6</v>
      </c>
      <c r="D47" s="147">
        <v>26610099</v>
      </c>
      <c r="E47" s="63">
        <f t="shared" ref="E47:E55" si="3">+D47/D46-1</f>
        <v>1.2536130220732744E-3</v>
      </c>
      <c r="F47" s="2"/>
      <c r="G47" s="2"/>
      <c r="H47" s="90"/>
      <c r="I47" s="27"/>
      <c r="J47" s="90"/>
      <c r="K47" s="90"/>
      <c r="L47" s="7"/>
      <c r="M47" s="7"/>
      <c r="N47" s="7"/>
      <c r="O47" s="7"/>
      <c r="P47" s="7"/>
      <c r="Q47" s="7"/>
      <c r="R47" s="7"/>
      <c r="S47" s="7"/>
      <c r="T47" s="7"/>
      <c r="U47" s="7"/>
      <c r="V47" s="7"/>
      <c r="W47" s="7"/>
      <c r="X47" s="7"/>
      <c r="Y47" s="7"/>
      <c r="Z47" s="7"/>
      <c r="AA47" s="7"/>
      <c r="AB47" s="7"/>
      <c r="AC47" s="9"/>
      <c r="AD47" s="23"/>
      <c r="AE47" s="23"/>
    </row>
    <row r="48" spans="1:31" x14ac:dyDescent="0.2">
      <c r="A48" s="23"/>
      <c r="B48" s="42"/>
      <c r="C48" s="43" t="s">
        <v>7</v>
      </c>
      <c r="D48" s="147">
        <v>26805521</v>
      </c>
      <c r="E48" s="63">
        <f t="shared" si="3"/>
        <v>7.3439035307609757E-3</v>
      </c>
      <c r="F48" s="2"/>
      <c r="G48" s="2"/>
      <c r="H48" s="90"/>
      <c r="I48" s="27"/>
      <c r="J48" s="90"/>
      <c r="K48" s="90"/>
      <c r="L48" s="7"/>
      <c r="M48" s="7"/>
      <c r="N48" s="7"/>
      <c r="O48" s="7"/>
      <c r="P48" s="7"/>
      <c r="Q48" s="7"/>
      <c r="R48" s="7"/>
      <c r="S48" s="7"/>
      <c r="T48" s="7"/>
      <c r="U48" s="7"/>
      <c r="V48" s="7"/>
      <c r="W48" s="7"/>
      <c r="X48" s="7"/>
      <c r="Y48" s="7"/>
      <c r="Z48" s="7"/>
      <c r="AA48" s="7"/>
      <c r="AB48" s="7"/>
      <c r="AC48" s="9"/>
      <c r="AD48" s="23"/>
      <c r="AE48" s="23"/>
    </row>
    <row r="49" spans="1:31" x14ac:dyDescent="0.2">
      <c r="A49" s="23"/>
      <c r="B49" s="42"/>
      <c r="C49" s="43" t="s">
        <v>8</v>
      </c>
      <c r="D49" s="147">
        <v>26672717</v>
      </c>
      <c r="E49" s="63">
        <f t="shared" si="3"/>
        <v>-4.9543525007403888E-3</v>
      </c>
      <c r="F49" s="2"/>
      <c r="G49" s="2"/>
      <c r="H49" s="90"/>
      <c r="I49" s="27"/>
      <c r="J49" s="90"/>
      <c r="K49" s="90"/>
      <c r="L49" s="7"/>
      <c r="M49" s="7"/>
      <c r="N49" s="7"/>
      <c r="O49" s="7"/>
      <c r="P49" s="7"/>
      <c r="Q49" s="7"/>
      <c r="R49" s="7"/>
      <c r="S49" s="7"/>
      <c r="T49" s="7"/>
      <c r="U49" s="7"/>
      <c r="V49" s="7"/>
      <c r="W49" s="7"/>
      <c r="X49" s="7"/>
      <c r="Y49" s="7"/>
      <c r="Z49" s="7"/>
      <c r="AA49" s="7"/>
      <c r="AB49" s="7"/>
      <c r="AC49" s="9"/>
      <c r="AD49" s="23"/>
      <c r="AE49" s="23"/>
    </row>
    <row r="50" spans="1:31" x14ac:dyDescent="0.2">
      <c r="A50" s="23"/>
      <c r="B50" s="42"/>
      <c r="C50" s="43" t="s">
        <v>9</v>
      </c>
      <c r="D50" s="147">
        <v>26505805</v>
      </c>
      <c r="E50" s="63">
        <f t="shared" si="3"/>
        <v>-6.257780187897577E-3</v>
      </c>
      <c r="F50" s="2"/>
      <c r="G50" s="2"/>
      <c r="H50" s="90"/>
      <c r="I50" s="27"/>
      <c r="J50" s="90"/>
      <c r="K50" s="90"/>
      <c r="L50" s="7"/>
      <c r="M50" s="7"/>
      <c r="N50" s="7"/>
      <c r="O50" s="7"/>
      <c r="P50" s="7"/>
      <c r="Q50" s="7"/>
      <c r="R50" s="7"/>
      <c r="S50" s="7"/>
      <c r="T50" s="7"/>
      <c r="U50" s="7"/>
      <c r="V50" s="7"/>
      <c r="W50" s="7"/>
      <c r="X50" s="7"/>
      <c r="Y50" s="7"/>
      <c r="Z50" s="7"/>
      <c r="AA50" s="7"/>
      <c r="AB50" s="7"/>
      <c r="AC50" s="9"/>
      <c r="AD50" s="23"/>
      <c r="AE50" s="23"/>
    </row>
    <row r="51" spans="1:31" x14ac:dyDescent="0.2">
      <c r="A51" s="23"/>
      <c r="B51" s="42"/>
      <c r="C51" s="43" t="s">
        <v>10</v>
      </c>
      <c r="D51" s="147">
        <v>26547173</v>
      </c>
      <c r="E51" s="63">
        <f t="shared" si="3"/>
        <v>1.5607147189078407E-3</v>
      </c>
      <c r="F51" s="2"/>
      <c r="G51" s="2"/>
      <c r="H51" s="90"/>
      <c r="I51" s="27"/>
      <c r="J51" s="90"/>
      <c r="K51" s="90"/>
      <c r="L51" s="7"/>
      <c r="M51" s="7"/>
      <c r="N51" s="7"/>
      <c r="O51" s="7"/>
      <c r="P51" s="7"/>
      <c r="Q51" s="7"/>
      <c r="R51" s="7"/>
      <c r="S51" s="7"/>
      <c r="T51" s="7"/>
      <c r="U51" s="7"/>
      <c r="V51" s="7"/>
      <c r="W51" s="7"/>
      <c r="X51" s="7"/>
      <c r="Y51" s="7"/>
      <c r="Z51" s="7"/>
      <c r="AA51" s="7"/>
      <c r="AB51" s="7"/>
      <c r="AC51" s="9"/>
      <c r="AD51" s="23"/>
      <c r="AE51" s="23"/>
    </row>
    <row r="52" spans="1:31" ht="13.5" thickBot="1" x14ac:dyDescent="0.25">
      <c r="A52" s="23"/>
      <c r="B52" s="44"/>
      <c r="C52" s="45" t="s">
        <v>11</v>
      </c>
      <c r="D52" s="148">
        <v>27469211</v>
      </c>
      <c r="E52" s="165">
        <f t="shared" si="3"/>
        <v>3.473205979408811E-2</v>
      </c>
      <c r="F52" s="2"/>
      <c r="G52" s="2"/>
      <c r="H52" s="90"/>
      <c r="I52" s="27"/>
      <c r="J52" s="90"/>
      <c r="K52" s="90"/>
      <c r="L52" s="7"/>
      <c r="M52" s="7"/>
      <c r="N52" s="7"/>
      <c r="O52" s="7"/>
      <c r="P52" s="7"/>
      <c r="Q52" s="7"/>
      <c r="R52" s="7"/>
      <c r="S52" s="7"/>
      <c r="T52" s="7"/>
      <c r="U52" s="7"/>
      <c r="V52" s="7"/>
      <c r="W52" s="7"/>
      <c r="X52" s="7"/>
      <c r="Y52" s="7"/>
      <c r="Z52" s="7"/>
      <c r="AA52" s="7"/>
      <c r="AB52" s="7"/>
      <c r="AC52" s="9"/>
      <c r="AD52" s="23"/>
      <c r="AE52" s="23"/>
    </row>
    <row r="53" spans="1:31" x14ac:dyDescent="0.2">
      <c r="A53" s="23"/>
      <c r="B53" s="40">
        <v>2017</v>
      </c>
      <c r="C53" s="168" t="s">
        <v>1</v>
      </c>
      <c r="D53" s="146">
        <v>27539556</v>
      </c>
      <c r="E53" s="67">
        <f t="shared" si="3"/>
        <v>2.5608671468575483E-3</v>
      </c>
      <c r="F53" s="2"/>
      <c r="G53" s="2"/>
      <c r="H53" s="90"/>
      <c r="I53" s="27"/>
      <c r="J53" s="90"/>
      <c r="K53" s="90"/>
      <c r="L53" s="7"/>
      <c r="M53" s="7"/>
      <c r="N53" s="7"/>
      <c r="O53" s="7"/>
      <c r="P53" s="7"/>
      <c r="Q53" s="7"/>
      <c r="R53" s="7"/>
      <c r="S53" s="7"/>
      <c r="T53" s="7"/>
      <c r="U53" s="7"/>
      <c r="V53" s="7"/>
      <c r="W53" s="7"/>
      <c r="X53" s="7"/>
      <c r="Y53" s="7"/>
      <c r="Z53" s="7"/>
      <c r="AA53" s="7"/>
      <c r="AB53" s="7"/>
      <c r="AC53" s="9"/>
      <c r="AD53" s="23"/>
      <c r="AE53" s="23"/>
    </row>
    <row r="54" spans="1:31" x14ac:dyDescent="0.2">
      <c r="A54" s="23"/>
      <c r="B54" s="169"/>
      <c r="C54" s="170" t="s">
        <v>33</v>
      </c>
      <c r="D54" s="147">
        <v>26948853</v>
      </c>
      <c r="E54" s="63">
        <f t="shared" si="3"/>
        <v>-2.1449256480387646E-2</v>
      </c>
      <c r="F54" s="2"/>
      <c r="G54" s="2"/>
      <c r="H54" s="90"/>
      <c r="I54" s="27"/>
      <c r="J54" s="90"/>
      <c r="K54" s="90"/>
      <c r="L54" s="7"/>
      <c r="M54" s="7"/>
      <c r="N54" s="7"/>
      <c r="O54" s="7"/>
      <c r="P54" s="7"/>
      <c r="Q54" s="7"/>
      <c r="R54" s="7"/>
      <c r="S54" s="7"/>
      <c r="T54" s="7"/>
      <c r="U54" s="7"/>
      <c r="V54" s="7"/>
      <c r="W54" s="7"/>
      <c r="X54" s="7"/>
      <c r="Y54" s="7"/>
      <c r="Z54" s="7"/>
      <c r="AA54" s="7"/>
      <c r="AB54" s="7"/>
      <c r="AC54" s="9"/>
      <c r="AD54" s="23"/>
      <c r="AE54" s="23"/>
    </row>
    <row r="55" spans="1:31" x14ac:dyDescent="0.2">
      <c r="A55" s="23"/>
      <c r="B55" s="169"/>
      <c r="C55" s="170" t="s">
        <v>2</v>
      </c>
      <c r="D55" s="147">
        <v>26717067</v>
      </c>
      <c r="E55" s="63">
        <f t="shared" si="3"/>
        <v>-8.6009597514224989E-3</v>
      </c>
      <c r="F55" s="2"/>
      <c r="G55" s="2"/>
      <c r="H55" s="90"/>
      <c r="I55" s="27"/>
      <c r="J55" s="90"/>
      <c r="K55" s="90"/>
      <c r="L55" s="7"/>
      <c r="M55" s="7"/>
      <c r="N55" s="7"/>
      <c r="O55" s="7"/>
      <c r="P55" s="7"/>
      <c r="Q55" s="7"/>
      <c r="R55" s="7"/>
      <c r="S55" s="7"/>
      <c r="T55" s="7"/>
      <c r="U55" s="7"/>
      <c r="V55" s="7"/>
      <c r="W55" s="7"/>
      <c r="X55" s="7"/>
      <c r="Y55" s="7"/>
      <c r="Z55" s="7"/>
      <c r="AA55" s="7"/>
      <c r="AB55" s="7"/>
      <c r="AC55" s="9"/>
      <c r="AD55" s="23"/>
      <c r="AE55" s="23"/>
    </row>
    <row r="56" spans="1:31" x14ac:dyDescent="0.2">
      <c r="A56" s="23"/>
      <c r="B56" s="169"/>
      <c r="C56" s="170" t="s">
        <v>3</v>
      </c>
      <c r="D56" s="147">
        <v>26514588</v>
      </c>
      <c r="E56" s="63">
        <f t="shared" ref="E56:E67" si="4">+D56/D55-1</f>
        <v>-7.5786387779765985E-3</v>
      </c>
      <c r="F56" s="2"/>
      <c r="G56" s="2"/>
      <c r="H56" s="90"/>
      <c r="I56" s="27"/>
      <c r="J56" s="90"/>
      <c r="K56" s="90"/>
      <c r="L56" s="7"/>
      <c r="M56" s="7"/>
      <c r="N56" s="7"/>
      <c r="O56" s="7"/>
      <c r="P56" s="7"/>
      <c r="Q56" s="7"/>
      <c r="R56" s="7"/>
      <c r="S56" s="7"/>
      <c r="T56" s="7"/>
      <c r="U56" s="7"/>
      <c r="V56" s="7"/>
      <c r="W56" s="7"/>
      <c r="X56" s="7"/>
      <c r="Y56" s="7"/>
      <c r="Z56" s="7"/>
      <c r="AA56" s="7"/>
      <c r="AB56" s="7"/>
      <c r="AC56" s="9"/>
      <c r="AD56" s="23"/>
      <c r="AE56" s="23"/>
    </row>
    <row r="57" spans="1:31" x14ac:dyDescent="0.2">
      <c r="A57" s="23"/>
      <c r="B57" s="169"/>
      <c r="C57" s="170" t="s">
        <v>4</v>
      </c>
      <c r="D57" s="147">
        <v>26452370</v>
      </c>
      <c r="E57" s="63">
        <f t="shared" si="4"/>
        <v>-2.3465572989480599E-3</v>
      </c>
      <c r="F57" s="2"/>
      <c r="G57" s="2"/>
      <c r="H57" s="90"/>
      <c r="I57" s="27"/>
      <c r="J57" s="90"/>
      <c r="K57" s="90"/>
      <c r="L57" s="7"/>
      <c r="M57" s="7"/>
      <c r="N57" s="7"/>
      <c r="O57" s="7"/>
      <c r="P57" s="7"/>
      <c r="Q57" s="7"/>
      <c r="R57" s="7"/>
      <c r="S57" s="7"/>
      <c r="T57" s="7"/>
      <c r="U57" s="7"/>
      <c r="V57" s="7"/>
      <c r="W57" s="7"/>
      <c r="X57" s="7"/>
      <c r="Y57" s="7"/>
      <c r="Z57" s="7"/>
      <c r="AA57" s="7"/>
      <c r="AB57" s="7"/>
      <c r="AC57" s="9"/>
      <c r="AD57" s="23"/>
      <c r="AE57" s="23"/>
    </row>
    <row r="58" spans="1:31" x14ac:dyDescent="0.2">
      <c r="A58" s="23"/>
      <c r="B58" s="169"/>
      <c r="C58" s="170" t="s">
        <v>5</v>
      </c>
      <c r="D58" s="147">
        <v>26339907</v>
      </c>
      <c r="E58" s="63">
        <f t="shared" si="4"/>
        <v>-4.251528312964048E-3</v>
      </c>
      <c r="F58" s="2"/>
      <c r="G58" s="2"/>
      <c r="H58" s="90"/>
      <c r="I58" s="27"/>
      <c r="J58" s="90"/>
      <c r="K58" s="90"/>
      <c r="L58" s="7"/>
      <c r="M58" s="7"/>
      <c r="N58" s="7"/>
      <c r="O58" s="7"/>
      <c r="P58" s="7"/>
      <c r="Q58" s="7"/>
      <c r="R58" s="7"/>
      <c r="S58" s="7"/>
      <c r="T58" s="7"/>
      <c r="U58" s="7"/>
      <c r="V58" s="7"/>
      <c r="W58" s="7"/>
      <c r="X58" s="7"/>
      <c r="Y58" s="7"/>
      <c r="Z58" s="7"/>
      <c r="AA58" s="7"/>
      <c r="AB58" s="7"/>
      <c r="AC58" s="9"/>
      <c r="AD58" s="23"/>
      <c r="AE58" s="23"/>
    </row>
    <row r="59" spans="1:31" x14ac:dyDescent="0.2">
      <c r="A59" s="23"/>
      <c r="B59" s="169"/>
      <c r="C59" s="170" t="s">
        <v>6</v>
      </c>
      <c r="D59" s="147">
        <v>26362130</v>
      </c>
      <c r="E59" s="63">
        <f t="shared" si="4"/>
        <v>8.4370077692375034E-4</v>
      </c>
      <c r="F59" s="2"/>
      <c r="G59" s="2"/>
      <c r="H59" s="90"/>
      <c r="I59" s="27"/>
      <c r="J59" s="90"/>
      <c r="K59" s="90"/>
      <c r="L59" s="7"/>
      <c r="M59" s="7"/>
      <c r="N59" s="7"/>
      <c r="O59" s="7"/>
      <c r="P59" s="7"/>
      <c r="Q59" s="7"/>
      <c r="R59" s="7"/>
      <c r="S59" s="7"/>
      <c r="T59" s="7"/>
      <c r="U59" s="7"/>
      <c r="V59" s="7"/>
      <c r="W59" s="7"/>
      <c r="X59" s="7"/>
      <c r="Y59" s="7"/>
      <c r="Z59" s="7"/>
      <c r="AA59" s="7"/>
      <c r="AB59" s="7"/>
      <c r="AC59" s="9"/>
      <c r="AD59" s="23"/>
      <c r="AE59" s="23"/>
    </row>
    <row r="60" spans="1:31" x14ac:dyDescent="0.2">
      <c r="A60" s="23"/>
      <c r="B60" s="169"/>
      <c r="C60" s="170" t="s">
        <v>7</v>
      </c>
      <c r="D60" s="147">
        <v>26490787</v>
      </c>
      <c r="E60" s="63">
        <f t="shared" si="4"/>
        <v>4.8803719578045524E-3</v>
      </c>
      <c r="F60" s="2"/>
      <c r="G60" s="2"/>
      <c r="H60" s="90"/>
      <c r="I60" s="27"/>
      <c r="J60" s="90"/>
      <c r="K60" s="90"/>
      <c r="L60" s="7"/>
      <c r="M60" s="7"/>
      <c r="N60" s="7"/>
      <c r="O60" s="7"/>
      <c r="P60" s="7"/>
      <c r="Q60" s="7"/>
      <c r="R60" s="7"/>
      <c r="S60" s="7"/>
      <c r="T60" s="7"/>
      <c r="U60" s="7"/>
      <c r="V60" s="7"/>
      <c r="W60" s="7"/>
      <c r="X60" s="7"/>
      <c r="Y60" s="7"/>
      <c r="Z60" s="7"/>
      <c r="AA60" s="7"/>
      <c r="AB60" s="7"/>
      <c r="AC60" s="9"/>
      <c r="AD60" s="23"/>
      <c r="AE60" s="23"/>
    </row>
    <row r="61" spans="1:31" x14ac:dyDescent="0.2">
      <c r="A61" s="23"/>
      <c r="B61" s="169"/>
      <c r="C61" s="170" t="s">
        <v>8</v>
      </c>
      <c r="D61" s="147">
        <v>26786764</v>
      </c>
      <c r="E61" s="63">
        <f t="shared" si="4"/>
        <v>1.117282774573658E-2</v>
      </c>
      <c r="F61" s="2"/>
      <c r="G61" s="2"/>
      <c r="H61" s="90"/>
      <c r="I61" s="27"/>
      <c r="J61" s="90"/>
      <c r="K61" s="90"/>
      <c r="L61" s="7"/>
      <c r="M61" s="7"/>
      <c r="N61" s="7"/>
      <c r="O61" s="7"/>
      <c r="P61" s="7"/>
      <c r="Q61" s="7"/>
      <c r="R61" s="7"/>
      <c r="S61" s="7"/>
      <c r="T61" s="7"/>
      <c r="U61" s="7"/>
      <c r="V61" s="7"/>
      <c r="W61" s="7"/>
      <c r="X61" s="7"/>
      <c r="Y61" s="7"/>
      <c r="Z61" s="7"/>
      <c r="AA61" s="7"/>
      <c r="AB61" s="7"/>
      <c r="AC61" s="9"/>
      <c r="AD61" s="23"/>
      <c r="AE61" s="23"/>
    </row>
    <row r="62" spans="1:31" x14ac:dyDescent="0.2">
      <c r="A62" s="23"/>
      <c r="B62" s="169"/>
      <c r="C62" s="170" t="s">
        <v>9</v>
      </c>
      <c r="D62" s="147">
        <v>26778405</v>
      </c>
      <c r="E62" s="63">
        <f t="shared" si="4"/>
        <v>-3.1205710402348874E-4</v>
      </c>
      <c r="F62" s="2"/>
      <c r="G62" s="2"/>
      <c r="H62" s="90"/>
      <c r="I62" s="27"/>
      <c r="J62" s="90"/>
      <c r="K62" s="90"/>
      <c r="L62" s="7"/>
      <c r="M62" s="7"/>
      <c r="N62" s="7"/>
      <c r="O62" s="7"/>
      <c r="P62" s="7"/>
      <c r="Q62" s="7"/>
      <c r="R62" s="7"/>
      <c r="S62" s="7"/>
      <c r="T62" s="7"/>
      <c r="U62" s="7"/>
      <c r="V62" s="7"/>
      <c r="W62" s="7"/>
      <c r="X62" s="7"/>
      <c r="Y62" s="7"/>
      <c r="Z62" s="7"/>
      <c r="AA62" s="7"/>
      <c r="AB62" s="7"/>
      <c r="AC62" s="9"/>
      <c r="AD62" s="23"/>
      <c r="AE62" s="23"/>
    </row>
    <row r="63" spans="1:31" x14ac:dyDescent="0.2">
      <c r="A63" s="23"/>
      <c r="B63" s="169"/>
      <c r="C63" s="170" t="s">
        <v>10</v>
      </c>
      <c r="D63" s="147">
        <v>26691976</v>
      </c>
      <c r="E63" s="63">
        <f t="shared" si="4"/>
        <v>-3.2275634041684098E-3</v>
      </c>
      <c r="F63" s="2"/>
      <c r="G63" s="2"/>
      <c r="H63" s="90"/>
      <c r="I63" s="27"/>
      <c r="J63" s="90"/>
      <c r="K63" s="90"/>
      <c r="L63" s="7"/>
      <c r="M63" s="7"/>
      <c r="N63" s="7"/>
      <c r="O63" s="7"/>
      <c r="P63" s="7"/>
      <c r="Q63" s="7"/>
      <c r="R63" s="7"/>
      <c r="S63" s="7"/>
      <c r="T63" s="7"/>
      <c r="U63" s="7"/>
      <c r="V63" s="7"/>
      <c r="W63" s="7"/>
      <c r="X63" s="7"/>
      <c r="Y63" s="7"/>
      <c r="Z63" s="7"/>
      <c r="AA63" s="7"/>
      <c r="AB63" s="7"/>
      <c r="AC63" s="9"/>
      <c r="AD63" s="23"/>
      <c r="AE63" s="23"/>
    </row>
    <row r="64" spans="1:31" ht="13.5" thickBot="1" x14ac:dyDescent="0.25">
      <c r="A64" s="23"/>
      <c r="B64" s="171"/>
      <c r="C64" s="172" t="s">
        <v>11</v>
      </c>
      <c r="D64" s="148">
        <v>27260107</v>
      </c>
      <c r="E64" s="165">
        <f t="shared" si="4"/>
        <v>2.1284711180618476E-2</v>
      </c>
      <c r="F64" s="2"/>
      <c r="G64" s="2"/>
      <c r="H64" s="90"/>
      <c r="I64" s="27"/>
      <c r="J64" s="90"/>
      <c r="K64" s="90"/>
      <c r="L64" s="7"/>
      <c r="M64" s="7"/>
      <c r="N64" s="7"/>
      <c r="O64" s="7"/>
      <c r="P64" s="7"/>
      <c r="Q64" s="7"/>
      <c r="R64" s="7"/>
      <c r="S64" s="7"/>
      <c r="T64" s="7"/>
      <c r="U64" s="7"/>
      <c r="V64" s="7"/>
      <c r="W64" s="7"/>
      <c r="X64" s="7"/>
      <c r="Y64" s="7"/>
      <c r="Z64" s="7"/>
      <c r="AA64" s="7"/>
      <c r="AB64" s="7"/>
      <c r="AC64" s="9"/>
      <c r="AD64" s="23"/>
      <c r="AE64" s="23"/>
    </row>
    <row r="65" spans="1:31" x14ac:dyDescent="0.2">
      <c r="A65" s="23"/>
      <c r="B65" s="40">
        <v>2018</v>
      </c>
      <c r="C65" s="168" t="s">
        <v>1</v>
      </c>
      <c r="D65" s="146">
        <v>27454349</v>
      </c>
      <c r="E65" s="67">
        <f t="shared" si="4"/>
        <v>7.125503946114442E-3</v>
      </c>
      <c r="F65" s="2"/>
      <c r="G65" s="2"/>
      <c r="H65" s="90"/>
      <c r="I65" s="27"/>
      <c r="J65" s="90"/>
      <c r="K65" s="90"/>
      <c r="L65" s="7"/>
      <c r="M65" s="7"/>
      <c r="N65" s="7"/>
      <c r="O65" s="7"/>
      <c r="P65" s="7"/>
      <c r="Q65" s="7"/>
      <c r="R65" s="7"/>
      <c r="S65" s="7"/>
      <c r="T65" s="7"/>
      <c r="U65" s="7"/>
      <c r="V65" s="7"/>
      <c r="W65" s="7"/>
      <c r="X65" s="7"/>
      <c r="Y65" s="7"/>
      <c r="Z65" s="7"/>
      <c r="AA65" s="7"/>
      <c r="AB65" s="7"/>
      <c r="AC65" s="9"/>
      <c r="AD65" s="23"/>
      <c r="AE65" s="23"/>
    </row>
    <row r="66" spans="1:31" x14ac:dyDescent="0.2">
      <c r="A66" s="23"/>
      <c r="B66" s="169"/>
      <c r="C66" s="170" t="s">
        <v>33</v>
      </c>
      <c r="D66" s="147">
        <v>27694179</v>
      </c>
      <c r="E66" s="63">
        <f t="shared" si="4"/>
        <v>8.735592309983442E-3</v>
      </c>
      <c r="F66" s="2"/>
      <c r="G66" s="2"/>
      <c r="H66" s="90"/>
      <c r="I66" s="27"/>
      <c r="J66" s="90"/>
      <c r="K66" s="90"/>
      <c r="L66" s="7"/>
      <c r="M66" s="7"/>
      <c r="N66" s="7"/>
      <c r="O66" s="7"/>
      <c r="P66" s="7"/>
      <c r="Q66" s="7"/>
      <c r="R66" s="7"/>
      <c r="S66" s="7"/>
      <c r="T66" s="7"/>
      <c r="U66" s="7"/>
      <c r="V66" s="7"/>
      <c r="W66" s="7"/>
      <c r="X66" s="7"/>
      <c r="Y66" s="7"/>
      <c r="Z66" s="7"/>
      <c r="AA66" s="7"/>
      <c r="AB66" s="7"/>
      <c r="AC66" s="9"/>
      <c r="AD66" s="23"/>
      <c r="AE66" s="23"/>
    </row>
    <row r="67" spans="1:31" x14ac:dyDescent="0.2">
      <c r="A67" s="23"/>
      <c r="B67" s="169"/>
      <c r="C67" s="170" t="s">
        <v>2</v>
      </c>
      <c r="D67" s="147">
        <v>27737550</v>
      </c>
      <c r="E67" s="63">
        <f t="shared" si="4"/>
        <v>1.566069172875606E-3</v>
      </c>
      <c r="F67" s="2"/>
      <c r="G67" s="2"/>
      <c r="H67" s="90"/>
      <c r="I67" s="27"/>
      <c r="J67" s="90"/>
      <c r="K67" s="90"/>
      <c r="L67" s="7"/>
      <c r="M67" s="7"/>
      <c r="N67" s="7"/>
      <c r="O67" s="7"/>
      <c r="P67" s="7"/>
      <c r="Q67" s="7"/>
      <c r="R67" s="7"/>
      <c r="S67" s="7"/>
      <c r="T67" s="7"/>
      <c r="U67" s="7"/>
      <c r="V67" s="7"/>
      <c r="W67" s="7"/>
      <c r="X67" s="7"/>
      <c r="Y67" s="7"/>
      <c r="Z67" s="7"/>
      <c r="AA67" s="7"/>
      <c r="AB67" s="7"/>
      <c r="AC67" s="9"/>
      <c r="AD67" s="23"/>
      <c r="AE67" s="23"/>
    </row>
    <row r="68" spans="1:31" x14ac:dyDescent="0.2">
      <c r="A68" s="23"/>
      <c r="B68" s="42"/>
      <c r="C68" s="170" t="s">
        <v>3</v>
      </c>
      <c r="D68" s="147">
        <v>27760296</v>
      </c>
      <c r="E68" s="63">
        <f t="shared" ref="E68:E79" si="5">+D68/D67-1</f>
        <v>8.2004358712284287E-4</v>
      </c>
      <c r="F68" s="2"/>
      <c r="G68" s="2"/>
      <c r="H68" s="90"/>
      <c r="I68" s="27"/>
      <c r="J68" s="90"/>
      <c r="K68" s="90"/>
      <c r="L68" s="7"/>
      <c r="M68" s="7"/>
      <c r="N68" s="7"/>
      <c r="O68" s="7"/>
      <c r="P68" s="7"/>
      <c r="Q68" s="7"/>
      <c r="R68" s="7"/>
      <c r="S68" s="7"/>
      <c r="T68" s="7"/>
      <c r="U68" s="7"/>
      <c r="V68" s="7"/>
      <c r="W68" s="7"/>
      <c r="X68" s="7"/>
      <c r="Y68" s="7"/>
      <c r="Z68" s="7"/>
      <c r="AA68" s="7"/>
      <c r="AB68" s="7"/>
      <c r="AC68" s="9"/>
      <c r="AD68" s="23"/>
      <c r="AE68" s="23"/>
    </row>
    <row r="69" spans="1:31" x14ac:dyDescent="0.2">
      <c r="A69" s="23"/>
      <c r="B69" s="169"/>
      <c r="C69" s="170" t="s">
        <v>4</v>
      </c>
      <c r="D69" s="147">
        <v>27777818</v>
      </c>
      <c r="E69" s="63">
        <f t="shared" si="5"/>
        <v>6.3118923515803615E-4</v>
      </c>
      <c r="F69" s="2"/>
      <c r="G69" s="2"/>
      <c r="H69" s="90"/>
      <c r="I69" s="27"/>
      <c r="J69" s="90"/>
      <c r="K69" s="90"/>
      <c r="L69" s="7"/>
      <c r="M69" s="7"/>
      <c r="N69" s="7"/>
      <c r="O69" s="7"/>
      <c r="P69" s="7"/>
      <c r="Q69" s="7"/>
      <c r="R69" s="7"/>
      <c r="S69" s="7"/>
      <c r="T69" s="7"/>
      <c r="U69" s="7"/>
      <c r="V69" s="7"/>
      <c r="W69" s="7"/>
      <c r="X69" s="7"/>
      <c r="Y69" s="7"/>
      <c r="Z69" s="7"/>
      <c r="AA69" s="7"/>
      <c r="AB69" s="7"/>
      <c r="AC69" s="9"/>
      <c r="AD69" s="23"/>
      <c r="AE69" s="23"/>
    </row>
    <row r="70" spans="1:31" x14ac:dyDescent="0.2">
      <c r="A70" s="23"/>
      <c r="B70" s="169"/>
      <c r="C70" s="170" t="s">
        <v>5</v>
      </c>
      <c r="D70" s="147">
        <v>27773600</v>
      </c>
      <c r="E70" s="63">
        <f t="shared" si="5"/>
        <v>-1.5184778012444777E-4</v>
      </c>
      <c r="F70" s="2"/>
      <c r="G70" s="2"/>
      <c r="H70" s="90"/>
      <c r="I70" s="27"/>
      <c r="J70" s="90"/>
      <c r="K70" s="90"/>
      <c r="L70" s="7"/>
      <c r="M70" s="7"/>
      <c r="N70" s="7"/>
      <c r="O70" s="7"/>
      <c r="P70" s="7"/>
      <c r="Q70" s="7"/>
      <c r="R70" s="7"/>
      <c r="S70" s="7"/>
      <c r="T70" s="7"/>
      <c r="U70" s="7"/>
      <c r="V70" s="7"/>
      <c r="W70" s="7"/>
      <c r="X70" s="7"/>
      <c r="Y70" s="7"/>
      <c r="Z70" s="7"/>
      <c r="AA70" s="7"/>
      <c r="AB70" s="7"/>
      <c r="AC70" s="9"/>
      <c r="AD70" s="23"/>
      <c r="AE70" s="23"/>
    </row>
    <row r="71" spans="1:31" x14ac:dyDescent="0.2">
      <c r="A71" s="23"/>
      <c r="B71" s="42"/>
      <c r="C71" s="170" t="s">
        <v>6</v>
      </c>
      <c r="D71" s="147">
        <v>27868225</v>
      </c>
      <c r="E71" s="63">
        <f t="shared" si="5"/>
        <v>3.407012414667232E-3</v>
      </c>
      <c r="F71" s="2"/>
      <c r="G71" s="2"/>
      <c r="H71" s="90"/>
      <c r="I71" s="27"/>
      <c r="J71" s="90"/>
      <c r="K71" s="90"/>
      <c r="L71" s="7"/>
      <c r="M71" s="7"/>
      <c r="N71" s="7"/>
      <c r="O71" s="7"/>
      <c r="P71" s="7"/>
      <c r="Q71" s="7"/>
      <c r="R71" s="7"/>
      <c r="S71" s="7"/>
      <c r="T71" s="7"/>
      <c r="U71" s="7"/>
      <c r="V71" s="7"/>
      <c r="W71" s="7"/>
      <c r="X71" s="7"/>
      <c r="Y71" s="7"/>
      <c r="Z71" s="7"/>
      <c r="AA71" s="7"/>
      <c r="AB71" s="7"/>
      <c r="AC71" s="9"/>
      <c r="AD71" s="23"/>
      <c r="AE71" s="23"/>
    </row>
    <row r="72" spans="1:31" x14ac:dyDescent="0.2">
      <c r="A72" s="23"/>
      <c r="B72" s="169"/>
      <c r="C72" s="170" t="s">
        <v>7</v>
      </c>
      <c r="D72" s="147">
        <v>28250702</v>
      </c>
      <c r="E72" s="63">
        <f t="shared" si="5"/>
        <v>1.3724483708596358E-2</v>
      </c>
      <c r="F72" s="2"/>
      <c r="G72" s="2"/>
      <c r="H72" s="90"/>
      <c r="I72" s="27"/>
      <c r="J72" s="90"/>
      <c r="K72" s="90"/>
      <c r="L72" s="7"/>
      <c r="M72" s="7"/>
      <c r="N72" s="7"/>
      <c r="O72" s="7"/>
      <c r="P72" s="7"/>
      <c r="Q72" s="7"/>
      <c r="R72" s="7"/>
      <c r="S72" s="7"/>
      <c r="T72" s="7"/>
      <c r="U72" s="7"/>
      <c r="V72" s="7"/>
      <c r="W72" s="7"/>
      <c r="X72" s="7"/>
      <c r="Y72" s="7"/>
      <c r="Z72" s="7"/>
      <c r="AA72" s="7"/>
      <c r="AB72" s="7"/>
      <c r="AC72" s="9"/>
      <c r="AD72" s="23"/>
      <c r="AE72" s="23"/>
    </row>
    <row r="73" spans="1:31" x14ac:dyDescent="0.2">
      <c r="A73" s="23"/>
      <c r="B73" s="169"/>
      <c r="C73" s="170" t="s">
        <v>8</v>
      </c>
      <c r="D73" s="147">
        <v>28355724</v>
      </c>
      <c r="E73" s="63">
        <f t="shared" si="5"/>
        <v>3.7175005421103968E-3</v>
      </c>
      <c r="F73" s="2"/>
      <c r="G73" s="2"/>
      <c r="H73" s="90"/>
      <c r="I73" s="27"/>
      <c r="J73" s="90"/>
      <c r="K73" s="90"/>
      <c r="L73" s="7"/>
      <c r="M73" s="7"/>
      <c r="N73" s="7"/>
      <c r="O73" s="7"/>
      <c r="P73" s="7"/>
      <c r="Q73" s="7"/>
      <c r="R73" s="7"/>
      <c r="S73" s="7"/>
      <c r="T73" s="7"/>
      <c r="U73" s="7"/>
      <c r="V73" s="7"/>
      <c r="W73" s="7"/>
      <c r="X73" s="7"/>
      <c r="Y73" s="7"/>
      <c r="Z73" s="7"/>
      <c r="AA73" s="7"/>
      <c r="AB73" s="7"/>
      <c r="AC73" s="9"/>
      <c r="AD73" s="23"/>
      <c r="AE73" s="23"/>
    </row>
    <row r="74" spans="1:31" x14ac:dyDescent="0.2">
      <c r="A74" s="23"/>
      <c r="B74" s="42"/>
      <c r="C74" s="170" t="s">
        <v>9</v>
      </c>
      <c r="D74" s="147">
        <v>28700770</v>
      </c>
      <c r="E74" s="63">
        <f t="shared" si="5"/>
        <v>1.2168477870640793E-2</v>
      </c>
      <c r="F74" s="2"/>
      <c r="G74" s="2"/>
      <c r="H74" s="90"/>
      <c r="I74" s="27"/>
      <c r="J74" s="90"/>
      <c r="K74" s="90"/>
      <c r="L74" s="7"/>
      <c r="M74" s="7"/>
      <c r="N74" s="7"/>
      <c r="O74" s="7"/>
      <c r="P74" s="7"/>
      <c r="Q74" s="7"/>
      <c r="R74" s="7"/>
      <c r="S74" s="7"/>
      <c r="T74" s="7"/>
      <c r="U74" s="7"/>
      <c r="V74" s="7"/>
      <c r="W74" s="7"/>
      <c r="X74" s="7"/>
      <c r="Y74" s="7"/>
      <c r="Z74" s="7"/>
      <c r="AA74" s="7"/>
      <c r="AB74" s="7"/>
      <c r="AC74" s="9"/>
      <c r="AD74" s="23"/>
      <c r="AE74" s="23"/>
    </row>
    <row r="75" spans="1:31" x14ac:dyDescent="0.2">
      <c r="A75" s="23"/>
      <c r="B75" s="169"/>
      <c r="C75" s="170" t="s">
        <v>10</v>
      </c>
      <c r="D75" s="147">
        <v>28935345</v>
      </c>
      <c r="E75" s="63">
        <f t="shared" si="5"/>
        <v>8.1731256687538334E-3</v>
      </c>
      <c r="F75" s="2"/>
      <c r="G75" s="2"/>
      <c r="H75" s="90"/>
      <c r="I75" s="27"/>
      <c r="J75" s="90"/>
      <c r="K75" s="90"/>
      <c r="L75" s="7"/>
      <c r="M75" s="7"/>
      <c r="N75" s="7"/>
      <c r="O75" s="7"/>
      <c r="P75" s="7"/>
      <c r="Q75" s="7"/>
      <c r="R75" s="7"/>
      <c r="S75" s="7"/>
      <c r="T75" s="7"/>
      <c r="U75" s="7"/>
      <c r="V75" s="7"/>
      <c r="W75" s="7"/>
      <c r="X75" s="7"/>
      <c r="Y75" s="7"/>
      <c r="Z75" s="7"/>
      <c r="AA75" s="7"/>
      <c r="AB75" s="7"/>
      <c r="AC75" s="9"/>
      <c r="AD75" s="23"/>
      <c r="AE75" s="23"/>
    </row>
    <row r="76" spans="1:31" ht="13.5" thickBot="1" x14ac:dyDescent="0.25">
      <c r="A76" s="23"/>
      <c r="B76" s="171"/>
      <c r="C76" s="172" t="s">
        <v>11</v>
      </c>
      <c r="D76" s="148">
        <v>29331337</v>
      </c>
      <c r="E76" s="165">
        <f t="shared" si="5"/>
        <v>1.3685407932754856E-2</v>
      </c>
      <c r="F76" s="2"/>
      <c r="G76" s="2"/>
      <c r="H76" s="90"/>
      <c r="I76" s="27"/>
      <c r="J76" s="90"/>
      <c r="K76" s="90"/>
      <c r="L76" s="7"/>
      <c r="M76" s="7"/>
      <c r="N76" s="7"/>
      <c r="O76" s="7"/>
      <c r="P76" s="7"/>
      <c r="Q76" s="7"/>
      <c r="R76" s="7"/>
      <c r="S76" s="7"/>
      <c r="T76" s="7"/>
      <c r="U76" s="7"/>
      <c r="V76" s="7"/>
      <c r="W76" s="7"/>
      <c r="X76" s="7"/>
      <c r="Y76" s="7"/>
      <c r="Z76" s="7"/>
      <c r="AA76" s="7"/>
      <c r="AB76" s="7"/>
      <c r="AC76" s="9"/>
      <c r="AD76" s="23"/>
      <c r="AE76" s="23"/>
    </row>
    <row r="77" spans="1:31" x14ac:dyDescent="0.2">
      <c r="A77" s="23"/>
      <c r="B77" s="40">
        <v>2019</v>
      </c>
      <c r="C77" s="168" t="s">
        <v>1</v>
      </c>
      <c r="D77" s="146">
        <v>29491024</v>
      </c>
      <c r="E77" s="67">
        <f t="shared" si="5"/>
        <v>5.4442455180274685E-3</v>
      </c>
      <c r="F77" s="2"/>
      <c r="G77" s="2"/>
      <c r="H77" s="90"/>
      <c r="I77" s="27"/>
      <c r="J77" s="90"/>
      <c r="K77" s="90"/>
      <c r="L77" s="7"/>
      <c r="M77" s="7"/>
      <c r="N77" s="7"/>
      <c r="O77" s="7"/>
      <c r="P77" s="7"/>
      <c r="Q77" s="7"/>
      <c r="R77" s="7"/>
      <c r="S77" s="7"/>
      <c r="T77" s="7"/>
      <c r="U77" s="7"/>
      <c r="V77" s="7"/>
      <c r="W77" s="7"/>
      <c r="X77" s="7"/>
      <c r="Y77" s="7"/>
      <c r="Z77" s="7"/>
      <c r="AA77" s="7"/>
      <c r="AB77" s="7"/>
      <c r="AC77" s="9"/>
      <c r="AD77" s="23"/>
      <c r="AE77" s="23"/>
    </row>
    <row r="78" spans="1:31" x14ac:dyDescent="0.2">
      <c r="A78" s="23"/>
      <c r="B78" s="169"/>
      <c r="C78" s="170" t="s">
        <v>33</v>
      </c>
      <c r="D78" s="147">
        <v>29679237</v>
      </c>
      <c r="E78" s="63">
        <f t="shared" si="5"/>
        <v>6.382043566883322E-3</v>
      </c>
      <c r="F78" s="2"/>
      <c r="G78" s="2"/>
      <c r="H78" s="90"/>
      <c r="I78" s="27"/>
      <c r="J78" s="90"/>
      <c r="K78" s="90"/>
      <c r="L78" s="7"/>
      <c r="M78" s="7"/>
      <c r="N78" s="7"/>
      <c r="O78" s="7"/>
      <c r="P78" s="7"/>
      <c r="Q78" s="7"/>
      <c r="R78" s="7"/>
      <c r="S78" s="7"/>
      <c r="T78" s="7"/>
      <c r="U78" s="7"/>
      <c r="V78" s="7"/>
      <c r="W78" s="7"/>
      <c r="X78" s="7"/>
      <c r="Y78" s="7"/>
      <c r="Z78" s="7"/>
      <c r="AA78" s="7"/>
      <c r="AB78" s="7"/>
      <c r="AC78" s="9"/>
      <c r="AD78" s="23"/>
      <c r="AE78" s="23"/>
    </row>
    <row r="79" spans="1:31" x14ac:dyDescent="0.2">
      <c r="A79" s="23"/>
      <c r="B79" s="169"/>
      <c r="C79" s="170" t="s">
        <v>2</v>
      </c>
      <c r="D79" s="147">
        <v>29775295</v>
      </c>
      <c r="E79" s="63">
        <f t="shared" si="5"/>
        <v>3.2365387290784753E-3</v>
      </c>
      <c r="F79" s="2"/>
      <c r="G79" s="2"/>
      <c r="H79" s="90"/>
      <c r="I79" s="27"/>
      <c r="J79" s="90"/>
      <c r="K79" s="90"/>
      <c r="L79" s="7"/>
      <c r="M79" s="7"/>
      <c r="N79" s="7"/>
      <c r="O79" s="7"/>
      <c r="P79" s="7"/>
      <c r="Q79" s="7"/>
      <c r="R79" s="7"/>
      <c r="S79" s="7"/>
      <c r="T79" s="7"/>
      <c r="U79" s="7"/>
      <c r="V79" s="7"/>
      <c r="W79" s="7"/>
      <c r="X79" s="7"/>
      <c r="Y79" s="7"/>
      <c r="Z79" s="7"/>
      <c r="AA79" s="7"/>
      <c r="AB79" s="7"/>
      <c r="AC79" s="9"/>
      <c r="AD79" s="23"/>
      <c r="AE79" s="23"/>
    </row>
    <row r="80" spans="1:31" x14ac:dyDescent="0.2">
      <c r="A80" s="23"/>
      <c r="B80" s="169"/>
      <c r="C80" s="170" t="s">
        <v>3</v>
      </c>
      <c r="D80" s="147">
        <v>29924167</v>
      </c>
      <c r="E80" s="63">
        <f t="shared" ref="E80:E91" si="6">+D80/D79-1</f>
        <v>4.9998497076182424E-3</v>
      </c>
      <c r="F80" s="2"/>
      <c r="G80" s="2"/>
      <c r="H80" s="90"/>
      <c r="I80" s="27"/>
      <c r="J80" s="90"/>
      <c r="K80" s="90"/>
      <c r="L80" s="7"/>
      <c r="M80" s="7"/>
      <c r="N80" s="7"/>
      <c r="O80" s="7"/>
      <c r="P80" s="7"/>
      <c r="Q80" s="7"/>
      <c r="R80" s="7"/>
      <c r="S80" s="7"/>
      <c r="T80" s="7"/>
      <c r="U80" s="7"/>
      <c r="V80" s="7"/>
      <c r="W80" s="7"/>
      <c r="X80" s="7"/>
      <c r="Y80" s="7"/>
      <c r="Z80" s="7"/>
      <c r="AA80" s="7"/>
      <c r="AB80" s="7"/>
      <c r="AC80" s="9"/>
      <c r="AD80" s="23"/>
      <c r="AE80" s="23"/>
    </row>
    <row r="81" spans="1:31" x14ac:dyDescent="0.2">
      <c r="A81" s="23"/>
      <c r="B81" s="169"/>
      <c r="C81" s="170" t="s">
        <v>4</v>
      </c>
      <c r="D81" s="147">
        <v>30039747</v>
      </c>
      <c r="E81" s="63">
        <f t="shared" si="6"/>
        <v>3.8624299884437718E-3</v>
      </c>
      <c r="F81" s="2"/>
      <c r="G81" s="2"/>
      <c r="H81" s="90"/>
      <c r="I81" s="27"/>
      <c r="J81" s="90"/>
      <c r="K81" s="90"/>
      <c r="L81" s="7"/>
      <c r="M81" s="7"/>
      <c r="N81" s="7"/>
      <c r="O81" s="7"/>
      <c r="P81" s="7"/>
      <c r="Q81" s="7"/>
      <c r="R81" s="7"/>
      <c r="S81" s="7"/>
      <c r="T81" s="7"/>
      <c r="U81" s="7"/>
      <c r="V81" s="7"/>
      <c r="W81" s="7"/>
      <c r="X81" s="7"/>
      <c r="Y81" s="7"/>
      <c r="Z81" s="7"/>
      <c r="AA81" s="7"/>
      <c r="AB81" s="7"/>
      <c r="AC81" s="9"/>
      <c r="AD81" s="23"/>
      <c r="AE81" s="23"/>
    </row>
    <row r="82" spans="1:31" x14ac:dyDescent="0.2">
      <c r="A82" s="23"/>
      <c r="B82" s="169"/>
      <c r="C82" s="170" t="s">
        <v>5</v>
      </c>
      <c r="D82" s="147">
        <v>30035533</v>
      </c>
      <c r="E82" s="63">
        <f t="shared" si="6"/>
        <v>-1.4028080862327208E-4</v>
      </c>
      <c r="F82" s="2"/>
      <c r="G82" s="2"/>
      <c r="H82" s="90"/>
      <c r="I82" s="27"/>
      <c r="J82" s="90"/>
      <c r="K82" s="90"/>
      <c r="L82" s="7"/>
      <c r="M82" s="7"/>
      <c r="N82" s="7"/>
      <c r="O82" s="7"/>
      <c r="P82" s="7"/>
      <c r="Q82" s="7"/>
      <c r="R82" s="7"/>
      <c r="S82" s="7"/>
      <c r="T82" s="7"/>
      <c r="U82" s="7"/>
      <c r="V82" s="7"/>
      <c r="W82" s="7"/>
      <c r="X82" s="7"/>
      <c r="Y82" s="7"/>
      <c r="Z82" s="7"/>
      <c r="AA82" s="7"/>
      <c r="AB82" s="7"/>
      <c r="AC82" s="9"/>
      <c r="AD82" s="23"/>
      <c r="AE82" s="23"/>
    </row>
    <row r="83" spans="1:31" x14ac:dyDescent="0.2">
      <c r="A83" s="23"/>
      <c r="B83" s="42"/>
      <c r="C83" s="170" t="s">
        <v>6</v>
      </c>
      <c r="D83" s="147">
        <v>29914508</v>
      </c>
      <c r="E83" s="63">
        <f t="shared" si="6"/>
        <v>-4.0293941179602166E-3</v>
      </c>
      <c r="F83" s="2"/>
      <c r="G83" s="2"/>
      <c r="H83" s="90"/>
      <c r="I83" s="27"/>
      <c r="J83" s="90"/>
      <c r="K83" s="90"/>
      <c r="L83" s="7"/>
      <c r="M83" s="7"/>
      <c r="N83" s="7"/>
      <c r="O83" s="7"/>
      <c r="P83" s="7"/>
      <c r="Q83" s="7"/>
      <c r="R83" s="7"/>
      <c r="S83" s="7"/>
      <c r="T83" s="7"/>
      <c r="U83" s="7"/>
      <c r="V83" s="7"/>
      <c r="W83" s="7"/>
      <c r="X83" s="7"/>
      <c r="Y83" s="7"/>
      <c r="Z83" s="7"/>
      <c r="AA83" s="7"/>
      <c r="AB83" s="7"/>
      <c r="AC83" s="9"/>
      <c r="AD83" s="23"/>
      <c r="AE83" s="23"/>
    </row>
    <row r="84" spans="1:31" x14ac:dyDescent="0.2">
      <c r="A84" s="23"/>
      <c r="B84" s="169"/>
      <c r="C84" s="170" t="s">
        <v>7</v>
      </c>
      <c r="D84" s="147">
        <v>29819526</v>
      </c>
      <c r="E84" s="63">
        <f t="shared" si="6"/>
        <v>-3.175114897427056E-3</v>
      </c>
      <c r="F84" s="2"/>
      <c r="G84" s="2"/>
      <c r="H84" s="90"/>
      <c r="I84" s="27"/>
      <c r="J84" s="90"/>
      <c r="K84" s="90"/>
      <c r="L84" s="7"/>
      <c r="M84" s="7"/>
      <c r="N84" s="7"/>
      <c r="O84" s="7"/>
      <c r="P84" s="7"/>
      <c r="Q84" s="7"/>
      <c r="R84" s="7"/>
      <c r="S84" s="7"/>
      <c r="T84" s="7"/>
      <c r="U84" s="7"/>
      <c r="V84" s="7"/>
      <c r="W84" s="7"/>
      <c r="X84" s="7"/>
      <c r="Y84" s="7"/>
      <c r="Z84" s="7"/>
      <c r="AA84" s="7"/>
      <c r="AB84" s="7"/>
      <c r="AC84" s="9"/>
      <c r="AD84" s="23"/>
      <c r="AE84" s="23"/>
    </row>
    <row r="85" spans="1:31" x14ac:dyDescent="0.2">
      <c r="A85" s="23"/>
      <c r="B85" s="169"/>
      <c r="C85" s="170" t="s">
        <v>8</v>
      </c>
      <c r="D85" s="147">
        <v>29541515</v>
      </c>
      <c r="E85" s="63">
        <f t="shared" si="6"/>
        <v>-9.323119354747611E-3</v>
      </c>
      <c r="F85" s="2"/>
      <c r="G85" s="2"/>
      <c r="H85" s="90"/>
      <c r="I85" s="27"/>
      <c r="J85" s="90"/>
      <c r="K85" s="90"/>
      <c r="L85" s="7"/>
      <c r="M85" s="7"/>
      <c r="N85" s="7"/>
      <c r="O85" s="7"/>
      <c r="P85" s="7"/>
      <c r="Q85" s="7"/>
      <c r="R85" s="7"/>
      <c r="S85" s="7"/>
      <c r="T85" s="7"/>
      <c r="U85" s="7"/>
      <c r="V85" s="7"/>
      <c r="W85" s="7"/>
      <c r="X85" s="7"/>
      <c r="Y85" s="7"/>
      <c r="Z85" s="7"/>
      <c r="AA85" s="7"/>
      <c r="AB85" s="7"/>
      <c r="AC85" s="9"/>
      <c r="AD85" s="23"/>
      <c r="AE85" s="23"/>
    </row>
    <row r="86" spans="1:31" x14ac:dyDescent="0.2">
      <c r="A86" s="23"/>
      <c r="B86" s="42"/>
      <c r="C86" s="170" t="s">
        <v>9</v>
      </c>
      <c r="D86" s="147">
        <v>29467889</v>
      </c>
      <c r="E86" s="63">
        <f t="shared" si="6"/>
        <v>-2.4922892410900177E-3</v>
      </c>
      <c r="F86" s="2"/>
      <c r="G86" s="2"/>
      <c r="H86" s="90"/>
      <c r="I86" s="27"/>
      <c r="J86" s="90"/>
      <c r="K86" s="90"/>
      <c r="L86" s="7"/>
      <c r="M86" s="7"/>
      <c r="N86" s="7"/>
      <c r="O86" s="7"/>
      <c r="P86" s="7"/>
      <c r="Q86" s="7"/>
      <c r="R86" s="7"/>
      <c r="S86" s="7"/>
      <c r="T86" s="7"/>
      <c r="U86" s="7"/>
      <c r="V86" s="7"/>
      <c r="W86" s="7"/>
      <c r="X86" s="7"/>
      <c r="Y86" s="7"/>
      <c r="Z86" s="7"/>
      <c r="AA86" s="7"/>
      <c r="AB86" s="7"/>
      <c r="AC86" s="9"/>
      <c r="AD86" s="23"/>
      <c r="AE86" s="23"/>
    </row>
    <row r="87" spans="1:31" x14ac:dyDescent="0.2">
      <c r="A87" s="23"/>
      <c r="B87" s="169"/>
      <c r="C87" s="170" t="s">
        <v>10</v>
      </c>
      <c r="D87" s="147">
        <v>29266254</v>
      </c>
      <c r="E87" s="63">
        <f t="shared" si="6"/>
        <v>-6.8425329008128255E-3</v>
      </c>
      <c r="F87" s="2"/>
      <c r="G87" s="2"/>
      <c r="H87" s="90"/>
      <c r="I87" s="27"/>
      <c r="J87" s="90"/>
      <c r="K87" s="90"/>
      <c r="L87" s="7"/>
      <c r="M87" s="7"/>
      <c r="N87" s="7"/>
      <c r="O87" s="7"/>
      <c r="P87" s="7"/>
      <c r="Q87" s="7"/>
      <c r="R87" s="7"/>
      <c r="S87" s="7"/>
      <c r="T87" s="7"/>
      <c r="U87" s="7"/>
      <c r="V87" s="7"/>
      <c r="W87" s="7"/>
      <c r="X87" s="7"/>
      <c r="Y87" s="7"/>
      <c r="Z87" s="7"/>
      <c r="AA87" s="7"/>
      <c r="AB87" s="7"/>
      <c r="AC87" s="9"/>
      <c r="AD87" s="23"/>
      <c r="AE87" s="23"/>
    </row>
    <row r="88" spans="1:31" ht="13.5" thickBot="1" x14ac:dyDescent="0.25">
      <c r="A88" s="23"/>
      <c r="B88" s="171"/>
      <c r="C88" s="172" t="s">
        <v>11</v>
      </c>
      <c r="D88" s="148">
        <v>29183632</v>
      </c>
      <c r="E88" s="165">
        <f t="shared" si="6"/>
        <v>-2.8231149774070596E-3</v>
      </c>
      <c r="F88" s="2"/>
      <c r="G88" s="2"/>
      <c r="H88" s="90"/>
      <c r="I88" s="27"/>
      <c r="J88" s="90"/>
      <c r="K88" s="90"/>
      <c r="L88" s="7"/>
      <c r="M88" s="7"/>
      <c r="N88" s="7"/>
      <c r="O88" s="7"/>
      <c r="P88" s="7"/>
      <c r="Q88" s="7"/>
      <c r="R88" s="7"/>
      <c r="S88" s="7"/>
      <c r="T88" s="7"/>
      <c r="U88" s="7"/>
      <c r="V88" s="7"/>
      <c r="W88" s="7"/>
      <c r="X88" s="7"/>
      <c r="Y88" s="7"/>
      <c r="Z88" s="7"/>
      <c r="AA88" s="7"/>
      <c r="AB88" s="7"/>
      <c r="AC88" s="9"/>
      <c r="AD88" s="23"/>
      <c r="AE88" s="23"/>
    </row>
    <row r="89" spans="1:31" x14ac:dyDescent="0.2">
      <c r="A89" s="23"/>
      <c r="B89" s="40">
        <v>2020</v>
      </c>
      <c r="C89" s="168" t="s">
        <v>1</v>
      </c>
      <c r="D89" s="146">
        <v>29079792</v>
      </c>
      <c r="E89" s="67">
        <f t="shared" si="6"/>
        <v>-3.5581589022229965E-3</v>
      </c>
      <c r="F89" s="2"/>
      <c r="G89" s="2"/>
      <c r="H89" s="90"/>
      <c r="I89" s="27"/>
      <c r="J89" s="90"/>
      <c r="K89" s="90"/>
      <c r="L89" s="7"/>
      <c r="M89" s="7"/>
      <c r="N89" s="7"/>
      <c r="O89" s="7"/>
      <c r="P89" s="7"/>
      <c r="Q89" s="7"/>
      <c r="R89" s="7"/>
      <c r="S89" s="7"/>
      <c r="T89" s="7"/>
      <c r="U89" s="7"/>
      <c r="V89" s="7"/>
      <c r="W89" s="7"/>
      <c r="X89" s="7"/>
      <c r="Y89" s="7"/>
      <c r="Z89" s="7"/>
      <c r="AA89" s="7"/>
      <c r="AB89" s="7"/>
      <c r="AC89" s="9"/>
      <c r="AD89" s="23"/>
      <c r="AE89" s="23"/>
    </row>
    <row r="90" spans="1:31" x14ac:dyDescent="0.2">
      <c r="A90" s="23"/>
      <c r="B90" s="169"/>
      <c r="C90" s="170" t="s">
        <v>33</v>
      </c>
      <c r="D90" s="147">
        <v>28981844</v>
      </c>
      <c r="E90" s="63">
        <f t="shared" si="6"/>
        <v>-3.3682496766138659E-3</v>
      </c>
      <c r="F90" s="2"/>
      <c r="G90" s="2"/>
      <c r="H90" s="90"/>
      <c r="I90" s="27"/>
      <c r="J90" s="90"/>
      <c r="K90" s="90"/>
      <c r="L90" s="7"/>
      <c r="M90" s="7"/>
      <c r="N90" s="7"/>
      <c r="O90" s="7"/>
      <c r="P90" s="7"/>
      <c r="Q90" s="7"/>
      <c r="R90" s="7"/>
      <c r="S90" s="7"/>
      <c r="T90" s="7"/>
      <c r="U90" s="7"/>
      <c r="V90" s="7"/>
      <c r="W90" s="7"/>
      <c r="X90" s="7"/>
      <c r="Y90" s="7"/>
      <c r="Z90" s="7"/>
      <c r="AA90" s="7"/>
      <c r="AB90" s="7"/>
      <c r="AC90" s="9"/>
      <c r="AD90" s="23"/>
      <c r="AE90" s="23"/>
    </row>
    <row r="91" spans="1:31" x14ac:dyDescent="0.2">
      <c r="A91" s="23"/>
      <c r="B91" s="169"/>
      <c r="C91" s="170" t="s">
        <v>2</v>
      </c>
      <c r="D91" s="147">
        <v>28841431</v>
      </c>
      <c r="E91" s="63">
        <f t="shared" si="6"/>
        <v>-4.8448608031980145E-3</v>
      </c>
      <c r="F91" s="2"/>
      <c r="G91" s="2"/>
      <c r="H91" s="90"/>
      <c r="I91" s="27"/>
      <c r="J91" s="90"/>
      <c r="K91" s="90"/>
      <c r="L91" s="7"/>
      <c r="M91" s="7"/>
      <c r="N91" s="7"/>
      <c r="O91" s="7"/>
      <c r="P91" s="7"/>
      <c r="Q91" s="7"/>
      <c r="R91" s="7"/>
      <c r="S91" s="7"/>
      <c r="T91" s="7"/>
      <c r="U91" s="7"/>
      <c r="V91" s="7"/>
      <c r="W91" s="7"/>
      <c r="X91" s="7"/>
      <c r="Y91" s="7"/>
      <c r="Z91" s="7"/>
      <c r="AA91" s="7"/>
      <c r="AB91" s="7"/>
      <c r="AC91" s="9"/>
      <c r="AD91" s="23"/>
      <c r="AE91" s="23"/>
    </row>
    <row r="92" spans="1:31" x14ac:dyDescent="0.2">
      <c r="A92" s="23"/>
      <c r="B92" s="42"/>
      <c r="C92" s="170" t="s">
        <v>3</v>
      </c>
      <c r="D92" s="147">
        <v>28526784</v>
      </c>
      <c r="E92" s="63">
        <f t="shared" ref="E92:E103" si="7">+D92/D91-1</f>
        <v>-1.0909548836186334E-2</v>
      </c>
      <c r="F92" s="2"/>
      <c r="G92" s="2"/>
      <c r="H92" s="90"/>
      <c r="I92" s="27"/>
      <c r="J92" s="90"/>
      <c r="K92" s="90"/>
      <c r="L92" s="7"/>
      <c r="M92" s="7"/>
      <c r="N92" s="7"/>
      <c r="O92" s="7"/>
      <c r="P92" s="7"/>
      <c r="Q92" s="7"/>
      <c r="R92" s="7"/>
      <c r="S92" s="7"/>
      <c r="T92" s="7"/>
      <c r="U92" s="7"/>
      <c r="V92" s="7"/>
      <c r="W92" s="7"/>
      <c r="X92" s="7"/>
      <c r="Y92" s="7"/>
      <c r="Z92" s="7"/>
      <c r="AA92" s="7"/>
      <c r="AB92" s="7"/>
      <c r="AC92" s="9"/>
      <c r="AD92" s="23"/>
      <c r="AE92" s="23"/>
    </row>
    <row r="93" spans="1:31" x14ac:dyDescent="0.2">
      <c r="A93" s="23"/>
      <c r="B93" s="169"/>
      <c r="C93" s="170" t="s">
        <v>4</v>
      </c>
      <c r="D93" s="147">
        <v>28301120</v>
      </c>
      <c r="E93" s="63">
        <f t="shared" si="7"/>
        <v>-7.9106007883679164E-3</v>
      </c>
      <c r="F93" s="2"/>
      <c r="G93" s="2"/>
      <c r="H93" s="90"/>
      <c r="I93" s="27"/>
      <c r="J93" s="90"/>
      <c r="K93" s="90"/>
      <c r="L93" s="7"/>
      <c r="M93" s="7"/>
      <c r="N93" s="7"/>
      <c r="O93" s="7"/>
      <c r="P93" s="7"/>
      <c r="Q93" s="7"/>
      <c r="R93" s="7"/>
      <c r="S93" s="7"/>
      <c r="T93" s="7"/>
      <c r="U93" s="7"/>
      <c r="V93" s="7"/>
      <c r="W93" s="7"/>
      <c r="X93" s="7"/>
      <c r="Y93" s="7"/>
      <c r="Z93" s="7"/>
      <c r="AA93" s="7"/>
      <c r="AB93" s="7"/>
      <c r="AC93" s="9"/>
      <c r="AD93" s="23"/>
      <c r="AE93" s="23"/>
    </row>
    <row r="94" spans="1:31" x14ac:dyDescent="0.2">
      <c r="A94" s="23"/>
      <c r="B94" s="169"/>
      <c r="C94" s="170" t="s">
        <v>5</v>
      </c>
      <c r="D94" s="147">
        <v>28108523</v>
      </c>
      <c r="E94" s="63">
        <f t="shared" si="7"/>
        <v>-6.8052783776755277E-3</v>
      </c>
      <c r="F94" s="2"/>
      <c r="G94" s="2"/>
      <c r="H94" s="90"/>
      <c r="I94" s="27"/>
      <c r="J94" s="90"/>
      <c r="K94" s="90"/>
      <c r="L94" s="7"/>
      <c r="M94" s="7"/>
      <c r="N94" s="7"/>
      <c r="O94" s="7"/>
      <c r="P94" s="7"/>
      <c r="Q94" s="7"/>
      <c r="R94" s="7"/>
      <c r="S94" s="7"/>
      <c r="T94" s="7"/>
      <c r="U94" s="7"/>
      <c r="V94" s="7"/>
      <c r="W94" s="7"/>
      <c r="X94" s="7"/>
      <c r="Y94" s="7"/>
      <c r="Z94" s="7"/>
      <c r="AA94" s="7"/>
      <c r="AB94" s="7"/>
      <c r="AC94" s="9"/>
      <c r="AD94" s="23"/>
      <c r="AE94" s="23"/>
    </row>
    <row r="95" spans="1:31" x14ac:dyDescent="0.2">
      <c r="A95" s="23"/>
      <c r="B95" s="42"/>
      <c r="C95" s="170" t="s">
        <v>6</v>
      </c>
      <c r="D95" s="147">
        <v>28166641</v>
      </c>
      <c r="E95" s="63">
        <f t="shared" si="7"/>
        <v>2.0676290959862342E-3</v>
      </c>
      <c r="F95" s="2"/>
      <c r="G95" s="2"/>
      <c r="H95" s="90"/>
      <c r="I95" s="27"/>
      <c r="J95" s="90"/>
      <c r="K95" s="90"/>
      <c r="L95" s="7"/>
      <c r="M95" s="7"/>
      <c r="N95" s="7"/>
      <c r="O95" s="7"/>
      <c r="P95" s="7"/>
      <c r="Q95" s="7"/>
      <c r="R95" s="7"/>
      <c r="S95" s="7"/>
      <c r="T95" s="7"/>
      <c r="U95" s="7"/>
      <c r="V95" s="7"/>
      <c r="W95" s="7"/>
      <c r="X95" s="7"/>
      <c r="Y95" s="7"/>
      <c r="Z95" s="7"/>
      <c r="AA95" s="7"/>
      <c r="AB95" s="7"/>
      <c r="AC95" s="9"/>
      <c r="AD95" s="23"/>
      <c r="AE95" s="23"/>
    </row>
    <row r="96" spans="1:31" x14ac:dyDescent="0.2">
      <c r="A96" s="23"/>
      <c r="B96" s="169"/>
      <c r="C96" s="170" t="s">
        <v>7</v>
      </c>
      <c r="D96" s="147">
        <v>28642033</v>
      </c>
      <c r="E96" s="63">
        <f t="shared" si="7"/>
        <v>1.6877837865012069E-2</v>
      </c>
      <c r="F96" s="2"/>
      <c r="G96" s="2"/>
      <c r="H96" s="90"/>
      <c r="I96" s="27"/>
      <c r="J96" s="90"/>
      <c r="K96" s="90"/>
      <c r="L96" s="7"/>
      <c r="M96" s="7"/>
      <c r="N96" s="7"/>
      <c r="O96" s="7"/>
      <c r="P96" s="7"/>
      <c r="Q96" s="7"/>
      <c r="R96" s="7"/>
      <c r="S96" s="7"/>
      <c r="T96" s="7"/>
      <c r="U96" s="7"/>
      <c r="V96" s="7"/>
      <c r="W96" s="7"/>
      <c r="X96" s="7"/>
      <c r="Y96" s="7"/>
      <c r="Z96" s="7"/>
      <c r="AA96" s="7"/>
      <c r="AB96" s="7"/>
      <c r="AC96" s="9"/>
      <c r="AD96" s="23"/>
      <c r="AE96" s="23"/>
    </row>
    <row r="97" spans="1:31" x14ac:dyDescent="0.2">
      <c r="A97" s="23"/>
      <c r="B97" s="169"/>
      <c r="C97" s="170" t="s">
        <v>8</v>
      </c>
      <c r="D97" s="147">
        <v>28609093</v>
      </c>
      <c r="E97" s="63">
        <f t="shared" si="7"/>
        <v>-1.150058028352996E-3</v>
      </c>
      <c r="F97" s="2"/>
      <c r="G97" s="2"/>
      <c r="H97" s="90"/>
      <c r="I97" s="27"/>
      <c r="J97" s="90"/>
      <c r="K97" s="90"/>
      <c r="L97" s="7"/>
      <c r="M97" s="7"/>
      <c r="N97" s="7"/>
      <c r="O97" s="7"/>
      <c r="P97" s="7"/>
      <c r="Q97" s="7"/>
      <c r="R97" s="7"/>
      <c r="S97" s="7"/>
      <c r="T97" s="7"/>
      <c r="U97" s="7"/>
      <c r="V97" s="7"/>
      <c r="W97" s="7"/>
      <c r="X97" s="7"/>
      <c r="Y97" s="7"/>
      <c r="Z97" s="7"/>
      <c r="AA97" s="7"/>
      <c r="AB97" s="7"/>
      <c r="AC97" s="9"/>
      <c r="AD97" s="23"/>
      <c r="AE97" s="23"/>
    </row>
    <row r="98" spans="1:31" x14ac:dyDescent="0.2">
      <c r="A98" s="23"/>
      <c r="B98" s="42"/>
      <c r="C98" s="170" t="s">
        <v>9</v>
      </c>
      <c r="D98" s="147">
        <v>28542251</v>
      </c>
      <c r="E98" s="63">
        <f t="shared" si="7"/>
        <v>-2.3363900421450312E-3</v>
      </c>
      <c r="F98" s="2"/>
      <c r="G98" s="2"/>
      <c r="H98" s="90"/>
      <c r="I98" s="27"/>
      <c r="J98" s="90"/>
      <c r="K98" s="90"/>
      <c r="L98" s="7"/>
      <c r="M98" s="7"/>
      <c r="N98" s="7"/>
      <c r="O98" s="7"/>
      <c r="P98" s="7"/>
      <c r="Q98" s="7"/>
      <c r="R98" s="7"/>
      <c r="S98" s="7"/>
      <c r="T98" s="7"/>
      <c r="U98" s="7"/>
      <c r="V98" s="7"/>
      <c r="W98" s="7"/>
      <c r="X98" s="7"/>
      <c r="Y98" s="7"/>
      <c r="Z98" s="7"/>
      <c r="AA98" s="7"/>
      <c r="AB98" s="7"/>
      <c r="AC98" s="9"/>
      <c r="AD98" s="23"/>
      <c r="AE98" s="23"/>
    </row>
    <row r="99" spans="1:31" x14ac:dyDescent="0.2">
      <c r="A99" s="23"/>
      <c r="B99" s="169"/>
      <c r="C99" s="170" t="s">
        <v>10</v>
      </c>
      <c r="D99" s="147">
        <v>28491894</v>
      </c>
      <c r="E99" s="63">
        <f t="shared" si="7"/>
        <v>-1.7642967262813114E-3</v>
      </c>
      <c r="F99" s="2"/>
      <c r="G99" s="2"/>
      <c r="H99" s="90"/>
      <c r="I99" s="27"/>
      <c r="J99" s="90"/>
      <c r="K99" s="90"/>
      <c r="L99" s="7"/>
      <c r="M99" s="7"/>
      <c r="N99" s="7"/>
      <c r="O99" s="7"/>
      <c r="P99" s="7"/>
      <c r="Q99" s="7"/>
      <c r="R99" s="7"/>
      <c r="S99" s="7"/>
      <c r="T99" s="7"/>
      <c r="U99" s="7"/>
      <c r="V99" s="7"/>
      <c r="W99" s="7"/>
      <c r="X99" s="7"/>
      <c r="Y99" s="7"/>
      <c r="Z99" s="7"/>
      <c r="AA99" s="7"/>
      <c r="AB99" s="7"/>
      <c r="AC99" s="9"/>
      <c r="AD99" s="23"/>
      <c r="AE99" s="23"/>
    </row>
    <row r="100" spans="1:31" ht="13.5" thickBot="1" x14ac:dyDescent="0.25">
      <c r="A100" s="23"/>
      <c r="B100" s="171"/>
      <c r="C100" s="172" t="s">
        <v>11</v>
      </c>
      <c r="D100" s="148">
        <v>28678391</v>
      </c>
      <c r="E100" s="165">
        <f t="shared" si="7"/>
        <v>6.5456160969852295E-3</v>
      </c>
      <c r="F100" s="2"/>
      <c r="G100" s="2"/>
      <c r="H100" s="90"/>
      <c r="I100" s="27"/>
      <c r="J100" s="90"/>
      <c r="K100" s="90"/>
      <c r="L100" s="7"/>
      <c r="M100" s="7"/>
      <c r="N100" s="7"/>
      <c r="O100" s="7"/>
      <c r="P100" s="7"/>
      <c r="Q100" s="7"/>
      <c r="R100" s="7"/>
      <c r="S100" s="7"/>
      <c r="T100" s="7"/>
      <c r="U100" s="7"/>
      <c r="V100" s="7"/>
      <c r="W100" s="7"/>
      <c r="X100" s="7"/>
      <c r="Y100" s="7"/>
      <c r="Z100" s="7"/>
      <c r="AA100" s="7"/>
      <c r="AB100" s="7"/>
      <c r="AC100" s="9"/>
      <c r="AD100" s="23"/>
      <c r="AE100" s="23"/>
    </row>
    <row r="101" spans="1:31" x14ac:dyDescent="0.2">
      <c r="A101" s="23"/>
      <c r="B101" s="40">
        <v>2021</v>
      </c>
      <c r="C101" s="168" t="s">
        <v>1</v>
      </c>
      <c r="D101" s="146">
        <v>28752211</v>
      </c>
      <c r="E101" s="67">
        <f t="shared" si="7"/>
        <v>2.5740635170223847E-3</v>
      </c>
      <c r="F101" s="2"/>
      <c r="G101" s="2"/>
      <c r="H101" s="90"/>
      <c r="I101" s="27"/>
      <c r="J101" s="90"/>
      <c r="K101" s="90"/>
      <c r="L101" s="7"/>
      <c r="M101" s="7"/>
      <c r="N101" s="7"/>
      <c r="O101" s="7"/>
      <c r="P101" s="7"/>
      <c r="Q101" s="7"/>
      <c r="R101" s="7"/>
      <c r="S101" s="7"/>
      <c r="T101" s="7"/>
      <c r="U101" s="7"/>
      <c r="V101" s="7"/>
      <c r="W101" s="7"/>
      <c r="X101" s="7"/>
      <c r="Y101" s="7"/>
      <c r="Z101" s="7"/>
      <c r="AA101" s="7"/>
      <c r="AB101" s="7"/>
      <c r="AC101" s="9"/>
      <c r="AD101" s="23"/>
      <c r="AE101" s="23"/>
    </row>
    <row r="102" spans="1:31" x14ac:dyDescent="0.2">
      <c r="A102" s="23"/>
      <c r="B102" s="169"/>
      <c r="C102" s="170" t="s">
        <v>33</v>
      </c>
      <c r="D102" s="147">
        <v>28938768</v>
      </c>
      <c r="E102" s="63">
        <f t="shared" si="7"/>
        <v>6.4884401411773318E-3</v>
      </c>
      <c r="F102" s="2"/>
      <c r="G102" s="2"/>
      <c r="H102" s="90"/>
      <c r="I102" s="27"/>
      <c r="J102" s="90"/>
      <c r="K102" s="90"/>
      <c r="L102" s="7"/>
      <c r="M102" s="7"/>
      <c r="N102" s="7"/>
      <c r="O102" s="7"/>
      <c r="P102" s="7"/>
      <c r="Q102" s="7"/>
      <c r="R102" s="7"/>
      <c r="S102" s="7"/>
      <c r="T102" s="7"/>
      <c r="U102" s="7"/>
      <c r="V102" s="7"/>
      <c r="W102" s="7"/>
      <c r="X102" s="7"/>
      <c r="Y102" s="7"/>
      <c r="Z102" s="7"/>
      <c r="AA102" s="7"/>
      <c r="AB102" s="7"/>
      <c r="AC102" s="9"/>
      <c r="AD102" s="23"/>
      <c r="AE102" s="23"/>
    </row>
    <row r="103" spans="1:31" x14ac:dyDescent="0.2">
      <c r="A103" s="23"/>
      <c r="B103" s="169"/>
      <c r="C103" s="170" t="s">
        <v>2</v>
      </c>
      <c r="D103" s="147">
        <v>28384493</v>
      </c>
      <c r="E103" s="63">
        <f t="shared" si="7"/>
        <v>-1.9153372389591694E-2</v>
      </c>
      <c r="F103" s="2"/>
      <c r="G103" s="2"/>
      <c r="H103" s="90"/>
      <c r="I103" s="27"/>
      <c r="J103" s="90"/>
      <c r="K103" s="90"/>
      <c r="L103" s="7"/>
      <c r="M103" s="7"/>
      <c r="N103" s="7"/>
      <c r="O103" s="7"/>
      <c r="P103" s="7"/>
      <c r="Q103" s="7"/>
      <c r="R103" s="7"/>
      <c r="S103" s="7"/>
      <c r="T103" s="7"/>
      <c r="U103" s="7"/>
      <c r="V103" s="7"/>
      <c r="W103" s="7"/>
      <c r="X103" s="7"/>
      <c r="Y103" s="7"/>
      <c r="Z103" s="7"/>
      <c r="AA103" s="7"/>
      <c r="AB103" s="7"/>
      <c r="AC103" s="9"/>
      <c r="AD103" s="23"/>
      <c r="AE103" s="23"/>
    </row>
    <row r="104" spans="1:31" x14ac:dyDescent="0.2">
      <c r="A104" s="23"/>
      <c r="B104" s="42"/>
      <c r="C104" s="170" t="s">
        <v>3</v>
      </c>
      <c r="D104" s="147">
        <v>28629528</v>
      </c>
      <c r="E104" s="63">
        <f t="shared" ref="E104:E109" si="8">+D104/D103-1</f>
        <v>8.6327065979301398E-3</v>
      </c>
      <c r="F104" s="2"/>
      <c r="G104" s="2"/>
      <c r="H104" s="90"/>
      <c r="I104" s="27"/>
      <c r="J104" s="90"/>
      <c r="K104" s="90"/>
      <c r="L104" s="7"/>
      <c r="M104" s="7"/>
      <c r="N104" s="7"/>
      <c r="O104" s="7"/>
      <c r="P104" s="7"/>
      <c r="Q104" s="7"/>
      <c r="R104" s="7"/>
      <c r="S104" s="7"/>
      <c r="T104" s="7"/>
      <c r="U104" s="7"/>
      <c r="V104" s="7"/>
      <c r="W104" s="7"/>
      <c r="X104" s="7"/>
      <c r="Y104" s="7"/>
      <c r="Z104" s="7"/>
      <c r="AA104" s="7"/>
      <c r="AB104" s="7"/>
      <c r="AC104" s="9"/>
      <c r="AD104" s="23"/>
      <c r="AE104" s="23"/>
    </row>
    <row r="105" spans="1:31" x14ac:dyDescent="0.2">
      <c r="A105" s="23"/>
      <c r="B105" s="169"/>
      <c r="C105" s="170" t="s">
        <v>4</v>
      </c>
      <c r="D105" s="147">
        <v>28082081</v>
      </c>
      <c r="E105" s="63">
        <f t="shared" si="8"/>
        <v>-1.9121761280870619E-2</v>
      </c>
      <c r="F105" s="2"/>
      <c r="G105" s="2"/>
      <c r="H105" s="90"/>
      <c r="I105" s="27"/>
      <c r="J105" s="90"/>
      <c r="K105" s="90"/>
      <c r="L105" s="7"/>
      <c r="M105" s="7"/>
      <c r="N105" s="7"/>
      <c r="O105" s="7"/>
      <c r="P105" s="7"/>
      <c r="Q105" s="7"/>
      <c r="R105" s="7"/>
      <c r="S105" s="7"/>
      <c r="T105" s="7"/>
      <c r="U105" s="7"/>
      <c r="V105" s="7"/>
      <c r="W105" s="7"/>
      <c r="X105" s="7"/>
      <c r="Y105" s="7"/>
      <c r="Z105" s="7"/>
      <c r="AA105" s="7"/>
      <c r="AB105" s="7"/>
      <c r="AC105" s="9"/>
      <c r="AD105" s="23"/>
      <c r="AE105" s="23"/>
    </row>
    <row r="106" spans="1:31" x14ac:dyDescent="0.2">
      <c r="A106" s="23"/>
      <c r="B106" s="169"/>
      <c r="C106" s="170" t="s">
        <v>5</v>
      </c>
      <c r="D106" s="147">
        <v>28183255</v>
      </c>
      <c r="E106" s="63">
        <f t="shared" si="8"/>
        <v>3.6027956760043001E-3</v>
      </c>
      <c r="F106" s="2"/>
      <c r="G106" s="2"/>
      <c r="H106" s="90"/>
      <c r="I106" s="27"/>
      <c r="J106" s="90"/>
      <c r="K106" s="90"/>
      <c r="L106" s="7"/>
      <c r="M106" s="7"/>
      <c r="N106" s="7"/>
      <c r="O106" s="7"/>
      <c r="P106" s="7"/>
      <c r="Q106" s="7"/>
      <c r="R106" s="7"/>
      <c r="S106" s="7"/>
      <c r="T106" s="7"/>
      <c r="U106" s="7"/>
      <c r="V106" s="7"/>
      <c r="W106" s="7"/>
      <c r="X106" s="7"/>
      <c r="Y106" s="7"/>
      <c r="Z106" s="7"/>
      <c r="AA106" s="7"/>
      <c r="AB106" s="7"/>
      <c r="AC106" s="9"/>
      <c r="AD106" s="23"/>
      <c r="AE106" s="23"/>
    </row>
    <row r="107" spans="1:31" x14ac:dyDescent="0.2">
      <c r="A107" s="23"/>
      <c r="B107" s="42"/>
      <c r="C107" s="170" t="s">
        <v>6</v>
      </c>
      <c r="D107" s="147">
        <v>29212338</v>
      </c>
      <c r="E107" s="63">
        <f t="shared" si="8"/>
        <v>3.6513986762707118E-2</v>
      </c>
      <c r="F107" s="2"/>
      <c r="G107" s="2"/>
      <c r="H107" s="90"/>
      <c r="I107" s="27"/>
      <c r="J107" s="90"/>
      <c r="K107" s="90"/>
      <c r="L107" s="7"/>
      <c r="M107" s="7"/>
      <c r="N107" s="7"/>
      <c r="O107" s="7"/>
      <c r="P107" s="7"/>
      <c r="Q107" s="7"/>
      <c r="R107" s="7"/>
      <c r="S107" s="7"/>
      <c r="T107" s="7"/>
      <c r="U107" s="7"/>
      <c r="V107" s="7"/>
      <c r="W107" s="7"/>
      <c r="X107" s="7"/>
      <c r="Y107" s="7"/>
      <c r="Z107" s="7"/>
      <c r="AA107" s="7"/>
      <c r="AB107" s="7"/>
      <c r="AC107" s="9"/>
      <c r="AD107" s="23"/>
      <c r="AE107" s="23"/>
    </row>
    <row r="108" spans="1:31" x14ac:dyDescent="0.2">
      <c r="A108" s="23"/>
      <c r="B108" s="169"/>
      <c r="C108" s="170" t="s">
        <v>7</v>
      </c>
      <c r="D108" s="147">
        <v>29299889</v>
      </c>
      <c r="E108" s="63">
        <f t="shared" si="8"/>
        <v>2.997055559195605E-3</v>
      </c>
      <c r="F108" s="2"/>
      <c r="G108" s="2"/>
      <c r="H108" s="90"/>
      <c r="I108" s="27"/>
      <c r="J108" s="90"/>
      <c r="K108" s="90"/>
      <c r="L108" s="7"/>
      <c r="M108" s="7"/>
      <c r="N108" s="7"/>
      <c r="O108" s="7"/>
      <c r="P108" s="7"/>
      <c r="Q108" s="7"/>
      <c r="R108" s="7"/>
      <c r="S108" s="7"/>
      <c r="T108" s="7"/>
      <c r="U108" s="7"/>
      <c r="V108" s="7"/>
      <c r="W108" s="7"/>
      <c r="X108" s="7"/>
      <c r="Y108" s="7"/>
      <c r="Z108" s="7"/>
      <c r="AA108" s="7"/>
      <c r="AB108" s="7"/>
      <c r="AC108" s="9"/>
      <c r="AD108" s="23"/>
      <c r="AE108" s="23"/>
    </row>
    <row r="109" spans="1:31" ht="13.5" thickBot="1" x14ac:dyDescent="0.25">
      <c r="A109" s="23"/>
      <c r="B109" s="171"/>
      <c r="C109" s="172" t="s">
        <v>8</v>
      </c>
      <c r="D109" s="148">
        <v>29287909</v>
      </c>
      <c r="E109" s="165">
        <f t="shared" si="8"/>
        <v>-4.0887526911792538E-4</v>
      </c>
      <c r="F109" s="2"/>
      <c r="G109" s="2"/>
      <c r="H109" s="90"/>
      <c r="I109" s="27"/>
      <c r="J109" s="90"/>
      <c r="K109" s="90"/>
      <c r="L109" s="7"/>
      <c r="M109" s="7"/>
      <c r="N109" s="7"/>
      <c r="O109" s="7"/>
      <c r="P109" s="7"/>
      <c r="Q109" s="7"/>
      <c r="R109" s="7"/>
      <c r="S109" s="7"/>
      <c r="T109" s="7"/>
      <c r="U109" s="7"/>
      <c r="V109" s="7"/>
      <c r="W109" s="7"/>
      <c r="X109" s="7"/>
      <c r="Y109" s="7"/>
      <c r="Z109" s="7"/>
      <c r="AA109" s="7"/>
      <c r="AB109" s="7"/>
      <c r="AC109" s="9"/>
      <c r="AD109" s="23"/>
      <c r="AE109" s="23"/>
    </row>
    <row r="110" spans="1:31" ht="13.5" thickBot="1" x14ac:dyDescent="0.25">
      <c r="A110" s="23"/>
      <c r="B110" s="106"/>
      <c r="C110" s="106"/>
      <c r="D110" s="7"/>
      <c r="E110" s="17"/>
      <c r="F110" s="2"/>
      <c r="G110" s="2"/>
      <c r="H110" s="90"/>
      <c r="I110" s="27"/>
      <c r="J110" s="90"/>
      <c r="K110" s="90"/>
      <c r="L110" s="7"/>
      <c r="M110" s="7"/>
      <c r="N110" s="7"/>
      <c r="O110" s="7"/>
      <c r="P110" s="7"/>
      <c r="Q110" s="7"/>
      <c r="R110" s="7"/>
      <c r="S110" s="7"/>
      <c r="T110" s="7"/>
      <c r="U110" s="7"/>
      <c r="V110" s="7"/>
      <c r="W110" s="7"/>
      <c r="X110" s="7"/>
      <c r="Y110" s="7"/>
      <c r="Z110" s="7"/>
      <c r="AA110" s="7"/>
      <c r="AB110" s="7"/>
      <c r="AC110" s="9"/>
      <c r="AD110" s="23"/>
      <c r="AE110" s="23"/>
    </row>
    <row r="111" spans="1:31" ht="13.5" thickBot="1" x14ac:dyDescent="0.25">
      <c r="A111" s="23"/>
      <c r="B111" s="210" t="s">
        <v>75</v>
      </c>
      <c r="C111" s="188"/>
      <c r="D111" s="189">
        <f>+D109/D100-1</f>
        <v>2.1253563353676341E-2</v>
      </c>
      <c r="E111" s="190"/>
      <c r="F111" s="2"/>
      <c r="G111" s="2"/>
      <c r="H111" s="90"/>
      <c r="I111" s="27"/>
      <c r="J111" s="90"/>
      <c r="K111" s="90"/>
      <c r="L111" s="7"/>
      <c r="M111" s="7"/>
      <c r="N111" s="7"/>
      <c r="O111" s="7"/>
      <c r="P111" s="7"/>
      <c r="Q111" s="7"/>
      <c r="R111" s="7"/>
      <c r="S111" s="7"/>
      <c r="T111" s="7"/>
      <c r="U111" s="7"/>
      <c r="V111" s="7"/>
      <c r="W111" s="7"/>
      <c r="X111" s="7"/>
      <c r="Y111" s="7"/>
      <c r="Z111" s="7"/>
      <c r="AA111" s="7"/>
      <c r="AB111" s="7"/>
      <c r="AC111" s="9"/>
      <c r="AD111" s="23"/>
      <c r="AE111" s="23"/>
    </row>
    <row r="112" spans="1:31" ht="13.5" thickBot="1" x14ac:dyDescent="0.25">
      <c r="A112" s="23"/>
      <c r="B112" s="210" t="s">
        <v>76</v>
      </c>
      <c r="C112" s="188"/>
      <c r="D112" s="189">
        <f>+D109/D97-1</f>
        <v>2.3727281392667665E-2</v>
      </c>
      <c r="E112" s="190"/>
      <c r="F112" s="2"/>
      <c r="G112" s="2"/>
      <c r="H112" s="90"/>
      <c r="I112" s="27"/>
      <c r="J112" s="90"/>
      <c r="K112" s="90"/>
      <c r="L112" s="7"/>
      <c r="M112" s="7"/>
      <c r="N112" s="7"/>
      <c r="O112" s="7"/>
      <c r="P112" s="7"/>
      <c r="Q112" s="7"/>
      <c r="R112" s="7"/>
      <c r="S112" s="7"/>
      <c r="T112" s="7"/>
      <c r="U112" s="7"/>
      <c r="V112" s="7"/>
      <c r="W112" s="7"/>
      <c r="X112" s="7"/>
      <c r="Y112" s="7"/>
      <c r="Z112" s="7"/>
      <c r="AA112" s="7"/>
      <c r="AB112" s="7"/>
      <c r="AC112" s="9"/>
      <c r="AD112" s="23"/>
      <c r="AE112" s="23"/>
    </row>
    <row r="113" spans="1:31" x14ac:dyDescent="0.2">
      <c r="A113" s="23"/>
      <c r="B113" s="109"/>
      <c r="C113" s="110"/>
      <c r="D113" s="7"/>
      <c r="E113" s="17"/>
      <c r="F113" s="2"/>
      <c r="G113" s="2"/>
      <c r="H113" s="90"/>
      <c r="I113" s="27"/>
      <c r="J113" s="90"/>
      <c r="K113" s="90"/>
      <c r="L113" s="7"/>
      <c r="M113" s="7"/>
      <c r="N113" s="7"/>
      <c r="O113" s="7"/>
      <c r="P113" s="7"/>
      <c r="Q113" s="7"/>
      <c r="R113" s="7"/>
      <c r="S113" s="7"/>
      <c r="T113" s="7"/>
      <c r="U113" s="7"/>
      <c r="V113" s="7"/>
      <c r="W113" s="7"/>
      <c r="X113" s="7"/>
      <c r="Y113" s="7"/>
      <c r="Z113" s="7"/>
      <c r="AA113" s="7"/>
      <c r="AB113" s="7"/>
      <c r="AC113" s="9"/>
      <c r="AD113" s="23"/>
      <c r="AE113" s="23"/>
    </row>
    <row r="114" spans="1:31" x14ac:dyDescent="0.2">
      <c r="A114" s="23"/>
      <c r="B114" s="61" t="s">
        <v>27</v>
      </c>
      <c r="C114" s="27"/>
      <c r="D114" s="94"/>
      <c r="E114" s="27"/>
      <c r="F114" s="27"/>
      <c r="G114" s="27"/>
      <c r="H114" s="27"/>
      <c r="I114" s="27"/>
      <c r="J114" s="27"/>
      <c r="K114" s="23"/>
      <c r="L114" s="23"/>
      <c r="M114" s="23"/>
      <c r="N114" s="23"/>
      <c r="O114" s="23"/>
      <c r="P114" s="23"/>
      <c r="Q114" s="23"/>
      <c r="R114" s="23"/>
      <c r="S114" s="23"/>
      <c r="T114" s="23"/>
      <c r="U114" s="23"/>
      <c r="V114" s="23"/>
      <c r="W114" s="23"/>
      <c r="X114" s="23"/>
      <c r="Y114" s="23"/>
      <c r="Z114" s="23"/>
      <c r="AA114" s="23"/>
      <c r="AB114" s="23"/>
      <c r="AC114" s="4"/>
      <c r="AD114" s="23"/>
      <c r="AE114" s="23"/>
    </row>
    <row r="115" spans="1:31" x14ac:dyDescent="0.2">
      <c r="A115" s="23"/>
      <c r="B115" s="27"/>
      <c r="C115" s="27"/>
      <c r="D115" s="38"/>
      <c r="E115" s="27"/>
      <c r="F115" s="27"/>
      <c r="G115" s="27"/>
      <c r="H115" s="27"/>
      <c r="I115" s="27"/>
      <c r="J115" s="27"/>
      <c r="K115" s="23"/>
      <c r="L115" s="23"/>
      <c r="M115" s="23"/>
      <c r="N115" s="23"/>
      <c r="O115" s="23"/>
      <c r="P115" s="23"/>
      <c r="Q115" s="23"/>
      <c r="R115" s="23"/>
      <c r="S115" s="23"/>
      <c r="T115" s="23"/>
      <c r="U115" s="23"/>
      <c r="V115" s="23"/>
      <c r="W115" s="23"/>
      <c r="X115" s="23"/>
      <c r="Y115" s="23"/>
      <c r="Z115" s="23"/>
      <c r="AA115" s="23"/>
      <c r="AB115" s="23"/>
      <c r="AC115" s="23"/>
      <c r="AD115" s="23"/>
      <c r="AE115" s="23"/>
    </row>
    <row r="116" spans="1:31" x14ac:dyDescent="0.2">
      <c r="A116" s="23"/>
      <c r="B116" s="27"/>
      <c r="C116" s="27"/>
      <c r="D116" s="38"/>
      <c r="E116" s="27"/>
      <c r="F116" s="27"/>
      <c r="G116" s="27"/>
      <c r="H116" s="27"/>
      <c r="I116" s="27"/>
      <c r="J116" s="12"/>
      <c r="K116" s="8"/>
      <c r="L116" s="8"/>
      <c r="M116" s="23"/>
      <c r="N116" s="23"/>
      <c r="O116" s="23"/>
      <c r="P116" s="23"/>
      <c r="Q116" s="23"/>
      <c r="R116" s="23"/>
      <c r="S116" s="23"/>
      <c r="T116" s="23"/>
      <c r="U116" s="23"/>
      <c r="V116" s="23"/>
      <c r="W116" s="23"/>
      <c r="X116" s="23"/>
      <c r="Y116" s="23"/>
      <c r="Z116" s="23"/>
      <c r="AA116" s="23"/>
      <c r="AB116" s="23"/>
      <c r="AC116" s="23"/>
      <c r="AD116" s="23"/>
      <c r="AE116" s="23"/>
    </row>
    <row r="117" spans="1:31" x14ac:dyDescent="0.2">
      <c r="A117" s="23"/>
      <c r="B117" s="27"/>
      <c r="C117" s="27"/>
      <c r="D117" s="38"/>
      <c r="E117" s="27"/>
      <c r="F117" s="27"/>
      <c r="G117" s="27"/>
      <c r="H117" s="27"/>
      <c r="I117" s="27"/>
      <c r="J117" s="12"/>
      <c r="K117" s="8"/>
      <c r="L117" s="8"/>
      <c r="M117" s="23"/>
      <c r="N117" s="23"/>
      <c r="O117" s="23"/>
      <c r="P117" s="23"/>
      <c r="Q117" s="23"/>
      <c r="R117" s="23"/>
      <c r="S117" s="23"/>
      <c r="T117" s="23"/>
      <c r="U117" s="23"/>
      <c r="V117" s="23"/>
      <c r="W117" s="23"/>
      <c r="X117" s="23"/>
      <c r="Y117" s="23"/>
      <c r="Z117" s="23"/>
      <c r="AA117" s="23"/>
      <c r="AB117" s="23"/>
      <c r="AC117" s="23"/>
      <c r="AD117" s="23"/>
      <c r="AE117" s="23"/>
    </row>
    <row r="118" spans="1:31" x14ac:dyDescent="0.2">
      <c r="A118" s="23"/>
      <c r="B118" s="27"/>
      <c r="C118" s="27"/>
      <c r="D118" s="38"/>
      <c r="E118" s="27"/>
      <c r="F118" s="27"/>
      <c r="G118" s="27"/>
      <c r="H118" s="27"/>
      <c r="I118" s="27"/>
      <c r="J118" s="12"/>
      <c r="K118" s="8"/>
      <c r="L118" s="8"/>
      <c r="M118" s="23"/>
      <c r="N118" s="23"/>
      <c r="O118" s="23"/>
      <c r="P118" s="23"/>
      <c r="Q118" s="23"/>
      <c r="R118" s="23"/>
      <c r="S118" s="23"/>
      <c r="T118" s="23"/>
      <c r="U118" s="23"/>
      <c r="V118" s="23"/>
      <c r="W118" s="23"/>
      <c r="X118" s="23"/>
      <c r="Y118" s="23"/>
      <c r="Z118" s="23"/>
      <c r="AA118" s="23"/>
      <c r="AB118" s="23"/>
      <c r="AC118" s="23"/>
      <c r="AD118" s="23"/>
      <c r="AE118" s="23"/>
    </row>
    <row r="119" spans="1:31" x14ac:dyDescent="0.2">
      <c r="A119" s="23"/>
      <c r="B119" s="27"/>
      <c r="C119" s="27"/>
      <c r="D119" s="38"/>
      <c r="E119" s="27"/>
      <c r="F119" s="27"/>
      <c r="G119" s="27"/>
      <c r="H119" s="27"/>
      <c r="I119" s="27"/>
      <c r="J119" s="12"/>
      <c r="K119" s="8"/>
      <c r="L119" s="8"/>
      <c r="M119" s="23"/>
      <c r="N119" s="23"/>
      <c r="O119" s="23"/>
      <c r="P119" s="23"/>
      <c r="Q119" s="23"/>
      <c r="R119" s="23"/>
      <c r="S119" s="23"/>
      <c r="T119" s="23"/>
      <c r="U119" s="23"/>
      <c r="V119" s="23"/>
      <c r="W119" s="23"/>
      <c r="X119" s="23"/>
      <c r="Y119" s="23"/>
      <c r="Z119" s="23"/>
      <c r="AA119" s="23"/>
      <c r="AB119" s="23"/>
      <c r="AC119" s="23"/>
      <c r="AD119" s="23"/>
      <c r="AE119" s="23"/>
    </row>
    <row r="120" spans="1:31" x14ac:dyDescent="0.2">
      <c r="A120" s="23"/>
      <c r="B120" s="27"/>
      <c r="C120" s="27"/>
      <c r="D120" s="38"/>
      <c r="E120" s="27"/>
      <c r="F120" s="27"/>
      <c r="G120" s="27"/>
      <c r="H120" s="27"/>
      <c r="I120" s="27"/>
      <c r="J120" s="12"/>
      <c r="K120" s="8"/>
      <c r="L120" s="8"/>
      <c r="M120" s="23"/>
      <c r="N120" s="23"/>
      <c r="O120" s="23"/>
      <c r="P120" s="23"/>
      <c r="Q120" s="23"/>
      <c r="R120" s="23"/>
      <c r="S120" s="23"/>
      <c r="T120" s="23"/>
      <c r="U120" s="23"/>
      <c r="V120" s="23"/>
      <c r="W120" s="23"/>
      <c r="X120" s="23"/>
      <c r="Y120" s="23"/>
      <c r="Z120" s="23"/>
      <c r="AA120" s="23"/>
      <c r="AB120" s="23"/>
      <c r="AC120" s="23"/>
      <c r="AD120" s="23"/>
      <c r="AE120" s="23"/>
    </row>
    <row r="121" spans="1:31" x14ac:dyDescent="0.2">
      <c r="A121" s="23"/>
      <c r="B121" s="27"/>
      <c r="C121" s="27"/>
      <c r="D121" s="38"/>
      <c r="E121" s="27"/>
      <c r="F121" s="27"/>
      <c r="G121" s="27"/>
      <c r="H121" s="27"/>
      <c r="I121" s="27"/>
      <c r="J121" s="12"/>
      <c r="K121" s="8"/>
      <c r="L121" s="8"/>
      <c r="M121" s="23"/>
      <c r="N121" s="23"/>
      <c r="O121" s="23"/>
      <c r="P121" s="23"/>
      <c r="Q121" s="23"/>
      <c r="R121" s="23"/>
      <c r="S121" s="23"/>
      <c r="T121" s="23"/>
      <c r="U121" s="23"/>
      <c r="V121" s="23"/>
      <c r="W121" s="23"/>
      <c r="X121" s="23"/>
      <c r="Y121" s="23"/>
      <c r="Z121" s="23"/>
      <c r="AA121" s="23"/>
      <c r="AB121" s="23"/>
      <c r="AC121" s="23"/>
      <c r="AD121" s="23"/>
      <c r="AE121" s="23"/>
    </row>
    <row r="122" spans="1:31" x14ac:dyDescent="0.2">
      <c r="A122" s="23"/>
      <c r="B122" s="27"/>
      <c r="C122" s="27"/>
      <c r="D122" s="38"/>
      <c r="E122" s="27"/>
      <c r="F122" s="27"/>
      <c r="G122" s="27"/>
      <c r="H122" s="27"/>
      <c r="I122" s="27"/>
      <c r="J122" s="12"/>
      <c r="K122" s="8"/>
      <c r="L122" s="8"/>
      <c r="M122" s="23"/>
      <c r="N122" s="23"/>
      <c r="O122" s="23"/>
      <c r="P122" s="23"/>
      <c r="Q122" s="23"/>
      <c r="R122" s="23"/>
      <c r="S122" s="23"/>
      <c r="T122" s="23"/>
      <c r="U122" s="23"/>
      <c r="V122" s="23"/>
      <c r="W122" s="23"/>
      <c r="X122" s="23"/>
      <c r="Y122" s="23"/>
      <c r="Z122" s="23"/>
      <c r="AA122" s="23"/>
      <c r="AB122" s="23"/>
      <c r="AC122" s="23"/>
      <c r="AD122" s="23"/>
      <c r="AE122" s="23"/>
    </row>
    <row r="123" spans="1:31" x14ac:dyDescent="0.2">
      <c r="A123" s="23"/>
      <c r="B123" s="27"/>
      <c r="C123" s="27"/>
      <c r="D123" s="38"/>
      <c r="E123" s="27"/>
      <c r="F123" s="27"/>
      <c r="G123" s="27"/>
      <c r="H123" s="27"/>
      <c r="I123" s="27"/>
      <c r="J123" s="12"/>
      <c r="K123" s="8"/>
      <c r="L123" s="8"/>
      <c r="M123" s="23"/>
      <c r="N123" s="23"/>
      <c r="O123" s="23"/>
      <c r="P123" s="23"/>
      <c r="Q123" s="23"/>
      <c r="R123" s="23"/>
      <c r="S123" s="23"/>
      <c r="T123" s="23"/>
      <c r="U123" s="23"/>
      <c r="V123" s="23"/>
      <c r="W123" s="23"/>
      <c r="X123" s="23"/>
      <c r="Y123" s="23"/>
      <c r="Z123" s="23"/>
      <c r="AA123" s="23"/>
      <c r="AB123" s="23"/>
      <c r="AC123" s="23"/>
      <c r="AD123" s="23"/>
      <c r="AE123" s="23"/>
    </row>
    <row r="124" spans="1:31" x14ac:dyDescent="0.2">
      <c r="A124" s="23"/>
      <c r="B124" s="27"/>
      <c r="C124" s="27"/>
      <c r="D124" s="38"/>
      <c r="E124" s="27"/>
      <c r="F124" s="27"/>
      <c r="G124" s="27"/>
      <c r="H124" s="27"/>
      <c r="I124" s="27"/>
      <c r="J124" s="12"/>
      <c r="K124" s="8"/>
      <c r="L124" s="8"/>
      <c r="M124" s="23"/>
      <c r="N124" s="23"/>
      <c r="O124" s="23"/>
      <c r="P124" s="23"/>
      <c r="Q124" s="23"/>
      <c r="R124" s="23"/>
      <c r="S124" s="23"/>
      <c r="T124" s="23"/>
      <c r="U124" s="23"/>
      <c r="V124" s="23"/>
      <c r="W124" s="23"/>
      <c r="X124" s="23"/>
      <c r="Y124" s="23"/>
      <c r="Z124" s="23"/>
      <c r="AA124" s="23"/>
      <c r="AB124" s="23"/>
      <c r="AC124" s="23"/>
      <c r="AD124" s="23"/>
      <c r="AE124" s="23"/>
    </row>
    <row r="125" spans="1:31" x14ac:dyDescent="0.2">
      <c r="A125" s="23"/>
      <c r="B125" s="27"/>
      <c r="C125" s="27"/>
      <c r="D125" s="38"/>
      <c r="E125" s="27"/>
      <c r="F125" s="27"/>
      <c r="G125" s="27"/>
      <c r="H125" s="27"/>
      <c r="I125" s="27"/>
      <c r="J125" s="12"/>
      <c r="K125" s="8"/>
      <c r="L125" s="8"/>
      <c r="M125" s="23"/>
      <c r="N125" s="23"/>
      <c r="O125" s="23"/>
      <c r="P125" s="23"/>
      <c r="Q125" s="23"/>
      <c r="R125" s="23"/>
      <c r="S125" s="23"/>
      <c r="T125" s="23"/>
      <c r="U125" s="23"/>
      <c r="V125" s="23"/>
      <c r="W125" s="23"/>
      <c r="X125" s="23"/>
      <c r="Y125" s="23"/>
      <c r="Z125" s="23"/>
      <c r="AA125" s="23"/>
      <c r="AB125" s="23"/>
      <c r="AC125" s="23"/>
      <c r="AD125" s="23"/>
      <c r="AE125" s="23"/>
    </row>
    <row r="126" spans="1:31" x14ac:dyDescent="0.2">
      <c r="A126" s="23"/>
      <c r="B126" s="27"/>
      <c r="C126" s="27"/>
      <c r="D126" s="38"/>
      <c r="E126" s="27"/>
      <c r="F126" s="27"/>
      <c r="G126" s="27"/>
      <c r="H126" s="27"/>
      <c r="I126" s="27"/>
      <c r="J126" s="12"/>
      <c r="K126" s="8"/>
      <c r="L126" s="8"/>
      <c r="M126" s="23"/>
      <c r="N126" s="23"/>
      <c r="O126" s="23"/>
      <c r="P126" s="23"/>
      <c r="Q126" s="23"/>
      <c r="R126" s="23"/>
      <c r="S126" s="23"/>
      <c r="T126" s="23"/>
      <c r="U126" s="23"/>
      <c r="V126" s="23"/>
      <c r="W126" s="23"/>
      <c r="X126" s="23"/>
      <c r="Y126" s="23"/>
      <c r="Z126" s="23"/>
      <c r="AA126" s="23"/>
      <c r="AB126" s="23"/>
      <c r="AC126" s="23"/>
      <c r="AD126" s="23"/>
      <c r="AE126" s="23"/>
    </row>
    <row r="127" spans="1:31" x14ac:dyDescent="0.2">
      <c r="A127" s="23"/>
      <c r="B127" s="27"/>
      <c r="C127" s="27"/>
      <c r="D127" s="38"/>
      <c r="E127" s="27"/>
      <c r="F127" s="27"/>
      <c r="G127" s="27"/>
      <c r="H127" s="27"/>
      <c r="I127" s="27"/>
      <c r="J127" s="12"/>
      <c r="K127" s="8"/>
      <c r="L127" s="8"/>
      <c r="M127" s="23"/>
      <c r="N127" s="23"/>
      <c r="O127" s="23"/>
      <c r="P127" s="23"/>
      <c r="Q127" s="23"/>
      <c r="R127" s="23"/>
      <c r="S127" s="23"/>
      <c r="T127" s="23"/>
      <c r="U127" s="23"/>
      <c r="V127" s="23"/>
      <c r="W127" s="23"/>
      <c r="X127" s="23"/>
      <c r="Y127" s="23"/>
      <c r="Z127" s="23"/>
      <c r="AA127" s="23"/>
      <c r="AB127" s="23"/>
      <c r="AC127" s="23"/>
      <c r="AD127" s="23"/>
      <c r="AE127" s="23"/>
    </row>
    <row r="128" spans="1:31" x14ac:dyDescent="0.2">
      <c r="A128" s="23"/>
      <c r="B128" s="27"/>
      <c r="C128" s="27"/>
      <c r="D128" s="38"/>
      <c r="E128" s="27"/>
      <c r="F128" s="27"/>
      <c r="G128" s="27"/>
      <c r="H128" s="27"/>
      <c r="I128" s="27"/>
      <c r="J128" s="12"/>
      <c r="K128" s="8"/>
      <c r="L128" s="8"/>
      <c r="M128" s="23"/>
      <c r="N128" s="23"/>
      <c r="O128" s="23"/>
      <c r="P128" s="23"/>
      <c r="Q128" s="23"/>
      <c r="R128" s="23"/>
      <c r="S128" s="23"/>
      <c r="T128" s="23"/>
      <c r="U128" s="23"/>
      <c r="V128" s="23"/>
      <c r="W128" s="23"/>
      <c r="X128" s="23"/>
      <c r="Y128" s="23"/>
      <c r="Z128" s="23"/>
      <c r="AA128" s="23"/>
      <c r="AB128" s="23"/>
      <c r="AC128" s="23"/>
      <c r="AD128" s="23"/>
      <c r="AE128" s="23"/>
    </row>
    <row r="129" spans="1:31" x14ac:dyDescent="0.2">
      <c r="A129" s="23"/>
      <c r="B129" s="27"/>
      <c r="C129" s="27"/>
      <c r="D129" s="38"/>
      <c r="E129" s="27"/>
      <c r="F129" s="27"/>
      <c r="G129" s="27"/>
      <c r="H129" s="27"/>
      <c r="I129" s="27"/>
      <c r="J129" s="12"/>
      <c r="K129" s="8"/>
      <c r="L129" s="8"/>
      <c r="M129" s="23"/>
      <c r="N129" s="23"/>
      <c r="O129" s="23"/>
      <c r="P129" s="23"/>
      <c r="Q129" s="23"/>
      <c r="R129" s="23"/>
      <c r="S129" s="23"/>
      <c r="T129" s="23"/>
      <c r="U129" s="23"/>
      <c r="V129" s="23"/>
      <c r="W129" s="23"/>
      <c r="X129" s="23"/>
      <c r="Y129" s="23"/>
      <c r="Z129" s="23"/>
      <c r="AA129" s="23"/>
      <c r="AB129" s="23"/>
      <c r="AC129" s="23"/>
      <c r="AD129" s="23"/>
      <c r="AE129" s="23"/>
    </row>
    <row r="130" spans="1:31" x14ac:dyDescent="0.2">
      <c r="A130" s="23"/>
      <c r="B130" s="27"/>
      <c r="C130" s="27"/>
      <c r="D130" s="38"/>
      <c r="E130" s="27"/>
      <c r="F130" s="27"/>
      <c r="G130" s="27"/>
      <c r="H130" s="27"/>
      <c r="I130" s="27"/>
      <c r="J130" s="12"/>
      <c r="K130" s="8"/>
      <c r="L130" s="8"/>
      <c r="M130" s="23"/>
      <c r="N130" s="23"/>
      <c r="O130" s="23"/>
      <c r="P130" s="23"/>
      <c r="Q130" s="23"/>
      <c r="R130" s="23"/>
      <c r="S130" s="23"/>
      <c r="T130" s="23"/>
      <c r="U130" s="23"/>
      <c r="V130" s="23"/>
      <c r="W130" s="23"/>
      <c r="X130" s="23"/>
      <c r="Y130" s="23"/>
      <c r="Z130" s="23"/>
      <c r="AA130" s="23"/>
      <c r="AB130" s="23"/>
      <c r="AC130" s="23"/>
      <c r="AD130" s="23"/>
      <c r="AE130" s="23"/>
    </row>
    <row r="131" spans="1:31" x14ac:dyDescent="0.2">
      <c r="A131" s="23"/>
      <c r="B131" s="27"/>
      <c r="C131" s="27"/>
      <c r="D131" s="38"/>
      <c r="E131" s="27"/>
      <c r="F131" s="27"/>
      <c r="G131" s="27"/>
      <c r="H131" s="27"/>
      <c r="I131" s="27"/>
      <c r="J131" s="12"/>
      <c r="K131" s="8"/>
      <c r="L131" s="8"/>
      <c r="M131" s="23"/>
      <c r="N131" s="23"/>
      <c r="O131" s="23"/>
      <c r="P131" s="23"/>
      <c r="Q131" s="23"/>
      <c r="R131" s="23"/>
      <c r="S131" s="23"/>
      <c r="T131" s="23"/>
      <c r="U131" s="23"/>
      <c r="V131" s="23"/>
      <c r="W131" s="23"/>
      <c r="X131" s="23"/>
      <c r="Y131" s="23"/>
      <c r="Z131" s="23"/>
      <c r="AA131" s="23"/>
      <c r="AB131" s="23"/>
      <c r="AC131" s="23"/>
      <c r="AD131" s="23"/>
      <c r="AE131" s="23"/>
    </row>
    <row r="132" spans="1:31" x14ac:dyDescent="0.2">
      <c r="A132" s="23"/>
      <c r="B132" s="27"/>
      <c r="C132" s="27"/>
      <c r="D132" s="38"/>
      <c r="E132" s="27"/>
      <c r="F132" s="27"/>
      <c r="G132" s="27"/>
      <c r="H132" s="27"/>
      <c r="I132" s="27"/>
      <c r="J132" s="12"/>
      <c r="K132" s="8"/>
      <c r="L132" s="8"/>
      <c r="M132" s="23"/>
      <c r="N132" s="23"/>
      <c r="O132" s="23"/>
      <c r="P132" s="23"/>
      <c r="Q132" s="23"/>
      <c r="R132" s="23"/>
      <c r="S132" s="23"/>
      <c r="T132" s="23"/>
      <c r="U132" s="23"/>
      <c r="V132" s="23"/>
      <c r="W132" s="23"/>
      <c r="X132" s="23"/>
      <c r="Y132" s="23"/>
      <c r="Z132" s="23"/>
      <c r="AA132" s="23"/>
      <c r="AB132" s="23"/>
      <c r="AC132" s="23"/>
      <c r="AD132" s="23"/>
      <c r="AE132" s="23"/>
    </row>
    <row r="133" spans="1:31" hidden="1" x14ac:dyDescent="0.2">
      <c r="A133" s="23"/>
      <c r="B133" s="27"/>
      <c r="C133" s="27"/>
      <c r="D133" s="38"/>
      <c r="E133" s="27"/>
      <c r="F133" s="27"/>
      <c r="G133" s="27"/>
      <c r="H133" s="27"/>
      <c r="I133" s="27"/>
      <c r="J133" s="12"/>
      <c r="K133" s="8"/>
      <c r="L133" s="8"/>
      <c r="M133" s="23"/>
      <c r="N133" s="23"/>
      <c r="O133" s="23"/>
      <c r="P133" s="23"/>
      <c r="Q133" s="23"/>
      <c r="R133" s="23"/>
      <c r="S133" s="23"/>
      <c r="T133" s="23"/>
      <c r="U133" s="23"/>
      <c r="V133" s="23"/>
      <c r="W133" s="23"/>
      <c r="X133" s="23"/>
      <c r="Y133" s="23"/>
      <c r="Z133" s="23"/>
      <c r="AA133" s="23"/>
      <c r="AB133" s="23"/>
      <c r="AC133" s="23"/>
      <c r="AD133" s="23"/>
      <c r="AE133" s="23"/>
    </row>
    <row r="134" spans="1:31" hidden="1" x14ac:dyDescent="0.2">
      <c r="A134" s="23"/>
      <c r="B134" s="27"/>
      <c r="C134" s="27"/>
      <c r="D134" s="38"/>
      <c r="E134" s="27"/>
      <c r="F134" s="27"/>
      <c r="G134" s="27"/>
      <c r="H134" s="27"/>
      <c r="I134" s="27"/>
      <c r="J134" s="12"/>
      <c r="K134" s="8"/>
      <c r="L134" s="8"/>
      <c r="M134" s="23"/>
      <c r="N134" s="23"/>
      <c r="O134" s="23"/>
      <c r="P134" s="23"/>
      <c r="Q134" s="23"/>
      <c r="R134" s="23"/>
      <c r="S134" s="23"/>
      <c r="T134" s="23"/>
      <c r="U134" s="23"/>
      <c r="V134" s="23"/>
      <c r="W134" s="23"/>
      <c r="X134" s="23"/>
      <c r="Y134" s="23"/>
      <c r="Z134" s="23"/>
      <c r="AA134" s="23"/>
      <c r="AB134" s="23"/>
      <c r="AC134" s="23"/>
      <c r="AD134" s="23"/>
      <c r="AE134" s="23"/>
    </row>
    <row r="135" spans="1:31" hidden="1" x14ac:dyDescent="0.2">
      <c r="A135" s="23"/>
      <c r="B135" s="27"/>
      <c r="C135" s="27"/>
      <c r="D135" s="38"/>
      <c r="E135" s="27"/>
      <c r="F135" s="27"/>
      <c r="G135" s="27"/>
      <c r="H135" s="27"/>
      <c r="I135" s="27"/>
      <c r="J135" s="12"/>
      <c r="K135" s="8"/>
      <c r="L135" s="8"/>
      <c r="M135" s="23"/>
      <c r="N135" s="23"/>
      <c r="O135" s="23"/>
      <c r="P135" s="23"/>
      <c r="Q135" s="23"/>
      <c r="R135" s="23"/>
      <c r="S135" s="23"/>
      <c r="T135" s="23"/>
      <c r="U135" s="23"/>
      <c r="V135" s="23"/>
      <c r="W135" s="23"/>
      <c r="X135" s="23"/>
      <c r="Y135" s="23"/>
      <c r="Z135" s="23"/>
      <c r="AA135" s="23"/>
      <c r="AB135" s="23"/>
      <c r="AC135" s="23"/>
      <c r="AD135" s="23"/>
      <c r="AE135" s="23"/>
    </row>
    <row r="136" spans="1:31" hidden="1" x14ac:dyDescent="0.2">
      <c r="A136" s="23"/>
      <c r="B136" s="27"/>
      <c r="C136" s="27"/>
      <c r="D136" s="38"/>
      <c r="E136" s="27"/>
      <c r="F136" s="27"/>
      <c r="G136" s="27"/>
      <c r="H136" s="27"/>
      <c r="I136" s="27"/>
      <c r="J136" s="12"/>
      <c r="K136" s="8"/>
      <c r="L136" s="8"/>
      <c r="M136" s="23"/>
      <c r="N136" s="23"/>
      <c r="O136" s="23"/>
      <c r="P136" s="23"/>
      <c r="Q136" s="23"/>
      <c r="R136" s="23"/>
      <c r="S136" s="23"/>
      <c r="T136" s="23"/>
      <c r="U136" s="23"/>
      <c r="V136" s="23"/>
      <c r="W136" s="23"/>
      <c r="X136" s="23"/>
      <c r="Y136" s="23"/>
      <c r="Z136" s="23"/>
      <c r="AA136" s="23"/>
      <c r="AB136" s="23"/>
      <c r="AC136" s="23"/>
      <c r="AD136" s="23"/>
      <c r="AE136" s="23"/>
    </row>
    <row r="137" spans="1:31" hidden="1" x14ac:dyDescent="0.2">
      <c r="A137" s="23"/>
      <c r="B137" s="27"/>
      <c r="C137" s="27"/>
      <c r="D137" s="38"/>
      <c r="E137" s="27"/>
      <c r="F137" s="27"/>
      <c r="G137" s="27"/>
      <c r="H137" s="27"/>
      <c r="I137" s="27"/>
      <c r="J137" s="12"/>
      <c r="K137" s="8"/>
      <c r="L137" s="8"/>
      <c r="M137" s="23"/>
      <c r="N137" s="23"/>
      <c r="O137" s="23"/>
      <c r="P137" s="23"/>
      <c r="Q137" s="23"/>
      <c r="R137" s="23"/>
      <c r="S137" s="23"/>
      <c r="T137" s="23"/>
      <c r="U137" s="23"/>
      <c r="V137" s="23"/>
      <c r="W137" s="23"/>
      <c r="X137" s="23"/>
      <c r="Y137" s="23"/>
      <c r="Z137" s="23"/>
      <c r="AA137" s="23"/>
      <c r="AB137" s="23"/>
      <c r="AC137" s="23"/>
      <c r="AD137" s="23"/>
      <c r="AE137" s="23"/>
    </row>
    <row r="138" spans="1:31" hidden="1" x14ac:dyDescent="0.2">
      <c r="A138" s="23"/>
      <c r="B138" s="27"/>
      <c r="C138" s="27"/>
      <c r="D138" s="38"/>
      <c r="E138" s="27"/>
      <c r="F138" s="27"/>
      <c r="G138" s="27"/>
      <c r="H138" s="27"/>
      <c r="I138" s="27"/>
      <c r="J138" s="12"/>
      <c r="K138" s="8"/>
      <c r="L138" s="8"/>
      <c r="M138" s="23"/>
      <c r="N138" s="23"/>
      <c r="O138" s="23"/>
      <c r="P138" s="23"/>
      <c r="Q138" s="23"/>
      <c r="R138" s="23"/>
      <c r="S138" s="23"/>
      <c r="T138" s="23"/>
      <c r="U138" s="23"/>
      <c r="V138" s="23"/>
      <c r="W138" s="23"/>
      <c r="X138" s="23"/>
      <c r="Y138" s="23"/>
      <c r="Z138" s="23"/>
      <c r="AA138" s="23"/>
      <c r="AB138" s="23"/>
      <c r="AC138" s="23"/>
      <c r="AD138" s="23"/>
      <c r="AE138" s="23"/>
    </row>
    <row r="139" spans="1:31" hidden="1" x14ac:dyDescent="0.2">
      <c r="A139" s="23"/>
      <c r="B139" s="27"/>
      <c r="C139" s="27"/>
      <c r="D139" s="38"/>
      <c r="E139" s="27"/>
      <c r="F139" s="27"/>
      <c r="G139" s="27"/>
      <c r="H139" s="27"/>
      <c r="I139" s="27"/>
      <c r="J139" s="12"/>
      <c r="K139" s="8"/>
      <c r="L139" s="8"/>
      <c r="M139" s="23"/>
      <c r="N139" s="23"/>
      <c r="O139" s="23"/>
      <c r="P139" s="23"/>
      <c r="Q139" s="23"/>
      <c r="R139" s="23"/>
      <c r="S139" s="23"/>
      <c r="T139" s="23"/>
      <c r="U139" s="23"/>
      <c r="V139" s="23"/>
      <c r="W139" s="23"/>
      <c r="X139" s="23"/>
      <c r="Y139" s="23"/>
      <c r="Z139" s="23"/>
      <c r="AA139" s="23"/>
      <c r="AB139" s="23"/>
      <c r="AC139" s="23"/>
      <c r="AD139" s="23"/>
      <c r="AE139" s="23"/>
    </row>
    <row r="140" spans="1:31" hidden="1" x14ac:dyDescent="0.2">
      <c r="A140" s="23"/>
      <c r="B140" s="27"/>
      <c r="C140" s="27"/>
      <c r="D140" s="38"/>
      <c r="E140" s="27"/>
      <c r="F140" s="27"/>
      <c r="G140" s="27"/>
      <c r="H140" s="27"/>
      <c r="I140" s="27"/>
      <c r="J140" s="12"/>
      <c r="K140" s="8"/>
      <c r="L140" s="8"/>
      <c r="M140" s="23"/>
      <c r="N140" s="23"/>
      <c r="O140" s="23"/>
      <c r="P140" s="23"/>
      <c r="Q140" s="23"/>
      <c r="R140" s="23"/>
      <c r="S140" s="23"/>
      <c r="T140" s="23"/>
      <c r="U140" s="23"/>
      <c r="V140" s="23"/>
      <c r="W140" s="23"/>
      <c r="X140" s="23"/>
      <c r="Y140" s="23"/>
      <c r="Z140" s="23"/>
      <c r="AA140" s="23"/>
      <c r="AB140" s="23"/>
      <c r="AC140" s="23"/>
      <c r="AD140" s="23"/>
      <c r="AE140" s="23"/>
    </row>
    <row r="141" spans="1:31" hidden="1" x14ac:dyDescent="0.2">
      <c r="A141" s="23"/>
      <c r="B141" s="27"/>
      <c r="C141" s="27"/>
      <c r="D141" s="27"/>
      <c r="E141" s="27"/>
      <c r="F141" s="27"/>
      <c r="G141" s="27"/>
      <c r="H141" s="27"/>
      <c r="I141" s="27"/>
      <c r="J141" s="27"/>
      <c r="K141" s="23"/>
      <c r="L141" s="23"/>
      <c r="M141" s="23"/>
      <c r="N141" s="23"/>
      <c r="O141" s="23"/>
      <c r="P141" s="23"/>
      <c r="Q141" s="23"/>
      <c r="R141" s="23"/>
      <c r="S141" s="23"/>
      <c r="T141" s="23"/>
      <c r="U141" s="23"/>
      <c r="V141" s="23"/>
      <c r="W141" s="23"/>
      <c r="X141" s="23"/>
      <c r="Y141" s="23"/>
      <c r="Z141" s="23"/>
      <c r="AA141" s="23"/>
      <c r="AB141" s="23"/>
      <c r="AC141" s="23"/>
      <c r="AD141" s="23"/>
      <c r="AE141" s="23"/>
    </row>
    <row r="142" spans="1:31" hidden="1" x14ac:dyDescent="0.2">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row>
    <row r="143" spans="1:31" hidden="1" x14ac:dyDescent="0.2"/>
    <row r="144" spans="1:31" hidden="1" x14ac:dyDescent="0.2">
      <c r="F144" s="28"/>
      <c r="G144" s="28"/>
    </row>
    <row r="145" hidden="1" x14ac:dyDescent="0.2"/>
    <row r="146" hidden="1" x14ac:dyDescent="0.2"/>
    <row r="147" hidden="1" x14ac:dyDescent="0.2"/>
    <row r="148" hidden="1" x14ac:dyDescent="0.2"/>
    <row r="149" hidden="1" x14ac:dyDescent="0.2"/>
    <row r="150" hidden="1" x14ac:dyDescent="0.2"/>
    <row r="151" ht="12.75" hidden="1" customHeight="1" x14ac:dyDescent="0.2"/>
    <row r="152" ht="12.75" hidden="1" customHeight="1" x14ac:dyDescent="0.2"/>
    <row r="153" ht="12.75" hidden="1" customHeight="1" x14ac:dyDescent="0.2"/>
    <row r="154" ht="12.75" hidden="1" customHeight="1" x14ac:dyDescent="0.2"/>
    <row r="155" ht="12.75" hidden="1" customHeight="1" x14ac:dyDescent="0.2"/>
    <row r="156" ht="12.75" hidden="1" customHeight="1" x14ac:dyDescent="0.2"/>
    <row r="157" ht="12.75" hidden="1" customHeight="1" x14ac:dyDescent="0.2"/>
    <row r="158" ht="12.75" hidden="1" customHeight="1" x14ac:dyDescent="0.2"/>
    <row r="159" ht="12.75" hidden="1" customHeight="1" x14ac:dyDescent="0.2"/>
    <row r="160" ht="12.75" hidden="1" customHeight="1" x14ac:dyDescent="0.2"/>
    <row r="161" ht="12.75" hidden="1" customHeight="1" x14ac:dyDescent="0.2"/>
    <row r="162" ht="12.75" hidden="1" customHeight="1" x14ac:dyDescent="0.2"/>
    <row r="163" ht="12.75" hidden="1" customHeight="1" x14ac:dyDescent="0.2"/>
    <row r="164" ht="12.75" hidden="1" customHeight="1" x14ac:dyDescent="0.2"/>
    <row r="165" ht="12.75" hidden="1" customHeight="1" x14ac:dyDescent="0.2"/>
    <row r="166" ht="12.75" hidden="1" customHeight="1" x14ac:dyDescent="0.2"/>
    <row r="167" ht="12.75" hidden="1" customHeight="1" x14ac:dyDescent="0.2"/>
    <row r="168" ht="12.75" hidden="1" customHeight="1" x14ac:dyDescent="0.2"/>
    <row r="169" ht="12.75" hidden="1" customHeight="1" x14ac:dyDescent="0.2"/>
    <row r="170" ht="12.75" hidden="1" customHeight="1" x14ac:dyDescent="0.2"/>
    <row r="171" ht="12.75" hidden="1" customHeight="1" x14ac:dyDescent="0.2"/>
    <row r="172" ht="12.75" hidden="1" customHeight="1" x14ac:dyDescent="0.2"/>
    <row r="173" ht="12.75" hidden="1" customHeight="1" x14ac:dyDescent="0.2"/>
    <row r="174" ht="12.75" hidden="1" customHeight="1" x14ac:dyDescent="0.2"/>
    <row r="175" ht="12.75" hidden="1" customHeight="1" x14ac:dyDescent="0.2"/>
    <row r="176" ht="12.75" hidden="1" customHeight="1" x14ac:dyDescent="0.2"/>
    <row r="177" ht="12.75" hidden="1" customHeight="1" x14ac:dyDescent="0.2"/>
    <row r="178" ht="12.75" hidden="1" customHeight="1" x14ac:dyDescent="0.2"/>
    <row r="179" ht="12.75" hidden="1" customHeight="1" x14ac:dyDescent="0.2"/>
    <row r="180" ht="12.75" hidden="1" customHeight="1" x14ac:dyDescent="0.2"/>
    <row r="181" ht="12.75" hidden="1" customHeight="1" x14ac:dyDescent="0.2"/>
    <row r="182" ht="12.75" hidden="1" customHeight="1" x14ac:dyDescent="0.2"/>
    <row r="183" ht="12.75" hidden="1" customHeight="1" x14ac:dyDescent="0.2"/>
    <row r="184" ht="12.75" hidden="1" customHeight="1" x14ac:dyDescent="0.2"/>
    <row r="185" ht="12.75" hidden="1" customHeight="1" x14ac:dyDescent="0.2"/>
    <row r="186" ht="12.75" hidden="1" customHeight="1" x14ac:dyDescent="0.2"/>
    <row r="187" ht="12.75" hidden="1" customHeight="1" x14ac:dyDescent="0.2"/>
    <row r="188" ht="12.75" hidden="1" customHeight="1" x14ac:dyDescent="0.2"/>
    <row r="189" ht="12.75" hidden="1" customHeight="1" x14ac:dyDescent="0.2"/>
    <row r="190" ht="12.75" hidden="1" customHeight="1" x14ac:dyDescent="0.2"/>
    <row r="191" ht="12.75" hidden="1" customHeight="1" x14ac:dyDescent="0.2"/>
    <row r="192" ht="12.75" hidden="1" customHeight="1" x14ac:dyDescent="0.2"/>
    <row r="193" ht="12.75" hidden="1" customHeight="1" x14ac:dyDescent="0.2"/>
    <row r="194" ht="12.75" hidden="1" customHeight="1" x14ac:dyDescent="0.2"/>
    <row r="195" ht="12.75" hidden="1" customHeight="1" x14ac:dyDescent="0.2"/>
    <row r="196" ht="12.75" hidden="1" customHeight="1" x14ac:dyDescent="0.2"/>
    <row r="197" ht="12.75" hidden="1" customHeight="1" x14ac:dyDescent="0.2"/>
    <row r="198" ht="12.75" hidden="1" customHeight="1" x14ac:dyDescent="0.2"/>
    <row r="199" ht="12.75" hidden="1" customHeight="1" x14ac:dyDescent="0.2"/>
    <row r="200" ht="12.75" hidden="1" customHeight="1" x14ac:dyDescent="0.2"/>
    <row r="201" ht="12.75" hidden="1" customHeight="1" x14ac:dyDescent="0.2"/>
    <row r="202" ht="12.75" hidden="1" customHeight="1" x14ac:dyDescent="0.2"/>
    <row r="203" ht="12.75" hidden="1" customHeight="1" x14ac:dyDescent="0.2"/>
    <row r="204" ht="12.75" hidden="1" customHeight="1" x14ac:dyDescent="0.2"/>
    <row r="205" ht="12.75" hidden="1" customHeight="1" x14ac:dyDescent="0.2"/>
    <row r="206" ht="12.75" hidden="1" customHeight="1" x14ac:dyDescent="0.2"/>
    <row r="207" ht="12.75" hidden="1" customHeight="1" x14ac:dyDescent="0.2"/>
    <row r="208" ht="12.75" hidden="1" customHeight="1" x14ac:dyDescent="0.2"/>
    <row r="209" ht="12.75" hidden="1" customHeight="1" x14ac:dyDescent="0.2"/>
    <row r="210" ht="12.75" hidden="1" customHeight="1" x14ac:dyDescent="0.2"/>
    <row r="211" ht="12.75" hidden="1" customHeight="1" x14ac:dyDescent="0.2"/>
    <row r="212" ht="12.75" hidden="1" customHeight="1" x14ac:dyDescent="0.2"/>
    <row r="213" ht="12.75" hidden="1" customHeight="1" x14ac:dyDescent="0.2"/>
    <row r="214" ht="12.75" hidden="1" customHeight="1" x14ac:dyDescent="0.2"/>
    <row r="215" ht="12.75" hidden="1" customHeight="1" x14ac:dyDescent="0.2"/>
    <row r="216" ht="12.75" hidden="1" customHeight="1" x14ac:dyDescent="0.2"/>
    <row r="217" ht="12.75" hidden="1" customHeight="1" x14ac:dyDescent="0.2"/>
    <row r="218" ht="12.75" hidden="1" customHeight="1" x14ac:dyDescent="0.2"/>
    <row r="219" ht="12.75" hidden="1" customHeight="1" x14ac:dyDescent="0.2"/>
    <row r="220" ht="12.75" hidden="1" customHeight="1" x14ac:dyDescent="0.2"/>
    <row r="221" ht="12.75" hidden="1" customHeight="1" x14ac:dyDescent="0.2"/>
    <row r="222" ht="12.75" hidden="1" customHeight="1" x14ac:dyDescent="0.2"/>
    <row r="223" ht="12.75" hidden="1" customHeight="1" x14ac:dyDescent="0.2"/>
    <row r="224" ht="12.75" hidden="1" customHeight="1" x14ac:dyDescent="0.2"/>
    <row r="225" ht="12.75" hidden="1" customHeight="1" x14ac:dyDescent="0.2"/>
    <row r="226" ht="12.75" hidden="1" customHeight="1" x14ac:dyDescent="0.2"/>
    <row r="227" ht="12.75" hidden="1" customHeight="1" x14ac:dyDescent="0.2"/>
    <row r="228" ht="12.75" hidden="1" customHeight="1" x14ac:dyDescent="0.2"/>
    <row r="229" ht="12.75" hidden="1" customHeight="1" x14ac:dyDescent="0.2"/>
    <row r="230" ht="12.75" hidden="1" customHeight="1" x14ac:dyDescent="0.2"/>
    <row r="231" ht="12.75" hidden="1" customHeight="1" x14ac:dyDescent="0.2"/>
    <row r="232" ht="12.75" hidden="1" customHeight="1" x14ac:dyDescent="0.2"/>
    <row r="233" ht="12.75" hidden="1" customHeight="1" x14ac:dyDescent="0.2"/>
    <row r="234" ht="12.75" hidden="1" customHeight="1" x14ac:dyDescent="0.2"/>
    <row r="235" ht="12.75" hidden="1" customHeight="1" x14ac:dyDescent="0.2"/>
    <row r="236" ht="12.75" hidden="1" customHeight="1" x14ac:dyDescent="0.2"/>
    <row r="237" ht="12.75" hidden="1" customHeight="1" x14ac:dyDescent="0.2"/>
    <row r="238" ht="12.75" hidden="1" customHeight="1" x14ac:dyDescent="0.2"/>
    <row r="239" ht="12.75" hidden="1" customHeight="1" x14ac:dyDescent="0.2"/>
    <row r="240" ht="12.75" hidden="1" customHeight="1" x14ac:dyDescent="0.2"/>
    <row r="241" ht="12.75" hidden="1" customHeight="1" x14ac:dyDescent="0.2"/>
    <row r="242" ht="12.75" hidden="1" customHeight="1" x14ac:dyDescent="0.2"/>
    <row r="243" ht="12.75" hidden="1" customHeight="1" x14ac:dyDescent="0.2"/>
    <row r="244" ht="12.75" hidden="1" customHeight="1" x14ac:dyDescent="0.2"/>
    <row r="245" ht="12.75" hidden="1" customHeight="1" x14ac:dyDescent="0.2"/>
    <row r="246" ht="12.75" hidden="1" customHeight="1" x14ac:dyDescent="0.2"/>
    <row r="247" ht="12.75" hidden="1" customHeight="1" x14ac:dyDescent="0.2"/>
    <row r="248" ht="12.75" hidden="1" customHeight="1" x14ac:dyDescent="0.2"/>
    <row r="249" ht="12.75" hidden="1" customHeight="1" x14ac:dyDescent="0.2"/>
    <row r="250" ht="12.75" hidden="1" customHeight="1" x14ac:dyDescent="0.2"/>
    <row r="251" ht="12.75" hidden="1" customHeight="1" x14ac:dyDescent="0.2"/>
    <row r="252" ht="12.75" hidden="1" customHeight="1" x14ac:dyDescent="0.2"/>
    <row r="253" ht="12.75" hidden="1" customHeight="1" x14ac:dyDescent="0.2"/>
    <row r="254" ht="12.75" hidden="1" customHeight="1" x14ac:dyDescent="0.2"/>
    <row r="255" ht="12.75" hidden="1" customHeight="1" x14ac:dyDescent="0.2"/>
    <row r="256" ht="12.75" hidden="1" customHeight="1" x14ac:dyDescent="0.2"/>
    <row r="257" ht="12.75" hidden="1" customHeight="1" x14ac:dyDescent="0.2"/>
    <row r="258" ht="12.75" hidden="1" customHeight="1" x14ac:dyDescent="0.2"/>
    <row r="259" ht="12.75" hidden="1" customHeight="1" x14ac:dyDescent="0.2"/>
    <row r="260" ht="12.75" hidden="1" customHeight="1" x14ac:dyDescent="0.2"/>
    <row r="261" ht="12.75" hidden="1" customHeight="1" x14ac:dyDescent="0.2"/>
    <row r="262" ht="12.75" hidden="1" customHeight="1" x14ac:dyDescent="0.2"/>
    <row r="263" ht="12.75" hidden="1" customHeight="1" x14ac:dyDescent="0.2"/>
    <row r="264" ht="12.75" hidden="1" customHeight="1" x14ac:dyDescent="0.2"/>
    <row r="265" ht="12.75" hidden="1" customHeight="1" x14ac:dyDescent="0.2"/>
    <row r="266" ht="12.75" hidden="1" customHeight="1" x14ac:dyDescent="0.2"/>
    <row r="267" ht="12.75" hidden="1" customHeight="1" x14ac:dyDescent="0.2"/>
    <row r="268" ht="12.75" hidden="1" customHeight="1" x14ac:dyDescent="0.2"/>
    <row r="269" ht="12.75" hidden="1" customHeight="1" x14ac:dyDescent="0.2"/>
    <row r="270" ht="12.75" hidden="1" customHeight="1" x14ac:dyDescent="0.2"/>
    <row r="271" ht="12.75" hidden="1" customHeight="1" x14ac:dyDescent="0.2"/>
    <row r="272" ht="12.75" hidden="1" customHeight="1" x14ac:dyDescent="0.2"/>
    <row r="273" ht="12.75" hidden="1" customHeight="1" x14ac:dyDescent="0.2"/>
    <row r="274" ht="12.75" hidden="1" customHeight="1" x14ac:dyDescent="0.2"/>
    <row r="275" ht="12.75" hidden="1" customHeight="1" x14ac:dyDescent="0.2"/>
    <row r="276" ht="12.75" hidden="1" customHeight="1" x14ac:dyDescent="0.2"/>
    <row r="277" ht="12.75" hidden="1" customHeight="1" x14ac:dyDescent="0.2"/>
    <row r="278" ht="12.75" hidden="1" customHeight="1" x14ac:dyDescent="0.2"/>
    <row r="279" ht="12.75" hidden="1" customHeight="1" x14ac:dyDescent="0.2"/>
    <row r="280" ht="12.75" hidden="1" customHeight="1" x14ac:dyDescent="0.2"/>
    <row r="281" ht="12.75" hidden="1" customHeight="1" x14ac:dyDescent="0.2"/>
    <row r="282" ht="12.75" hidden="1" customHeight="1" x14ac:dyDescent="0.2"/>
    <row r="283" ht="12.75" hidden="1" customHeight="1" x14ac:dyDescent="0.2"/>
    <row r="284" ht="12.75" hidden="1" customHeight="1" x14ac:dyDescent="0.2"/>
    <row r="285" ht="12.75" hidden="1" customHeight="1" x14ac:dyDescent="0.2"/>
    <row r="286" ht="12.75" hidden="1" customHeight="1" x14ac:dyDescent="0.2"/>
    <row r="287" ht="12.75" hidden="1" customHeight="1" x14ac:dyDescent="0.2"/>
    <row r="288" ht="12.75" hidden="1" customHeight="1" x14ac:dyDescent="0.2"/>
    <row r="289" ht="12.75" hidden="1" customHeight="1" x14ac:dyDescent="0.2"/>
    <row r="290" ht="12.75" hidden="1" customHeight="1" x14ac:dyDescent="0.2"/>
    <row r="291" ht="12.75" hidden="1" customHeight="1" x14ac:dyDescent="0.2"/>
    <row r="292" ht="12.75" hidden="1" customHeight="1" x14ac:dyDescent="0.2"/>
    <row r="293" ht="12.75" hidden="1" customHeight="1" x14ac:dyDescent="0.2"/>
    <row r="294" ht="12.75" hidden="1" customHeight="1" x14ac:dyDescent="0.2"/>
    <row r="295" ht="12.75" hidden="1" customHeight="1" x14ac:dyDescent="0.2"/>
    <row r="296" ht="12.75" hidden="1" customHeight="1" x14ac:dyDescent="0.2"/>
    <row r="297" ht="12.75" hidden="1" customHeight="1" x14ac:dyDescent="0.2"/>
    <row r="298" ht="12.75" hidden="1" customHeight="1" x14ac:dyDescent="0.2"/>
    <row r="299" ht="12.75" hidden="1" customHeight="1" x14ac:dyDescent="0.2"/>
    <row r="300" ht="12.75" hidden="1" customHeight="1" x14ac:dyDescent="0.2"/>
    <row r="301" ht="12.75" hidden="1" customHeight="1" x14ac:dyDescent="0.2"/>
    <row r="302" ht="12.75" hidden="1" customHeight="1" x14ac:dyDescent="0.2"/>
    <row r="303" ht="12.75" hidden="1" customHeight="1" x14ac:dyDescent="0.2"/>
    <row r="304" ht="12.75" hidden="1" customHeight="1" x14ac:dyDescent="0.2"/>
    <row r="305" ht="12.75" hidden="1" customHeight="1" x14ac:dyDescent="0.2"/>
    <row r="306" ht="12.75" hidden="1" customHeight="1" x14ac:dyDescent="0.2"/>
    <row r="307" ht="12.75" hidden="1" customHeight="1" x14ac:dyDescent="0.2"/>
    <row r="308" ht="12.75" hidden="1" customHeight="1" x14ac:dyDescent="0.2"/>
    <row r="309" ht="12.75" hidden="1" customHeight="1" x14ac:dyDescent="0.2"/>
    <row r="310" ht="12.75" hidden="1" customHeight="1" x14ac:dyDescent="0.2"/>
    <row r="311" ht="12.75" hidden="1" customHeight="1" x14ac:dyDescent="0.2"/>
    <row r="312" ht="12.75" hidden="1" customHeight="1" x14ac:dyDescent="0.2"/>
    <row r="313" ht="12.75" hidden="1" customHeight="1" x14ac:dyDescent="0.2"/>
    <row r="314" ht="12.75" hidden="1" customHeight="1" x14ac:dyDescent="0.2"/>
    <row r="315" ht="12.75" hidden="1" customHeight="1" x14ac:dyDescent="0.2"/>
    <row r="316" ht="12.75" hidden="1" customHeight="1" x14ac:dyDescent="0.2"/>
    <row r="317" ht="12.75" hidden="1" customHeight="1" x14ac:dyDescent="0.2"/>
    <row r="318" ht="12.75" hidden="1" customHeight="1" x14ac:dyDescent="0.2"/>
    <row r="319" ht="12.75" hidden="1" customHeight="1" x14ac:dyDescent="0.2"/>
    <row r="320" ht="12.75" hidden="1" customHeight="1" x14ac:dyDescent="0.2"/>
    <row r="321" ht="12.75" hidden="1" customHeight="1" x14ac:dyDescent="0.2"/>
    <row r="322" ht="12.75" hidden="1" customHeight="1" x14ac:dyDescent="0.2"/>
    <row r="323" ht="12.75" hidden="1" customHeight="1" x14ac:dyDescent="0.2"/>
    <row r="324" ht="12.75" hidden="1" customHeight="1" x14ac:dyDescent="0.2"/>
    <row r="325" ht="12.75" hidden="1" customHeight="1" x14ac:dyDescent="0.2"/>
    <row r="326" ht="12.75" hidden="1" customHeight="1" x14ac:dyDescent="0.2"/>
    <row r="327" ht="12.75" hidden="1" customHeight="1" x14ac:dyDescent="0.2"/>
    <row r="328" ht="12.75" hidden="1" customHeight="1" x14ac:dyDescent="0.2"/>
  </sheetData>
  <hyperlinks>
    <hyperlink ref="B5" location="ÍNDICE!A1" display="&lt;&lt; VOLVER"/>
    <hyperlink ref="B114" location="ÍNDICE!A1" display="&lt;&lt; VOLVER"/>
  </hyperlinks>
  <printOptions horizontalCentered="1"/>
  <pageMargins left="0.78740157480314965" right="0.78740157480314965" top="0.98425196850393704" bottom="0.98425196850393704" header="0" footer="0"/>
  <pageSetup paperSize="9" scale="81" orientation="portrait" r:id="rId1"/>
  <headerFooter alignWithMargins="0"/>
  <ignoredErrors>
    <ignoredError sqref="E75:E76"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ÍNDICE</vt:lpstr>
      <vt:lpstr>3.1.Abonados</vt:lpstr>
      <vt:lpstr>3.2.Abonados por plan comercial</vt:lpstr>
      <vt:lpstr>3.3.Abonados por Tipo Cliente</vt:lpstr>
      <vt:lpstr>3.4.Participación de Mercado</vt:lpstr>
      <vt:lpstr>3.5.Abonados por empresa</vt:lpstr>
      <vt:lpstr>3.6.Abonados prepago por empr</vt:lpstr>
      <vt:lpstr>3.7.Abonados contrato por empr</vt:lpstr>
      <vt:lpstr>3.9.Abonados 90 días</vt:lpstr>
      <vt:lpstr>'3.1.Abonados'!Área_de_impresión</vt:lpstr>
      <vt:lpstr>'3.2.Abonados por plan comercial'!Área_de_impresión</vt:lpstr>
      <vt:lpstr>'3.3.Abonados por Tipo Cliente'!Área_de_impresión</vt:lpstr>
      <vt:lpstr>'3.4.Participación de Mercado'!Área_de_impresión</vt:lpstr>
      <vt:lpstr>'3.5.Abonados por empresa'!Área_de_impresión</vt:lpstr>
      <vt:lpstr>'3.6.Abonados prepago por empr'!Área_de_impresión</vt:lpstr>
      <vt:lpstr>'3.7.Abonados contrato por empr'!Área_de_impresión</vt:lpstr>
      <vt:lpstr>'3.9.Abonados 90 días'!Área_de_impresión</vt:lpstr>
      <vt:lpstr>ÍNDICE!Área_de_impresión</vt:lpstr>
    </vt:vector>
  </TitlesOfParts>
  <Company>subtel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Vera</dc:creator>
  <cp:lastModifiedBy>Alejandro Vera Muñoz</cp:lastModifiedBy>
  <cp:lastPrinted>2007-04-27T15:16:35Z</cp:lastPrinted>
  <dcterms:created xsi:type="dcterms:W3CDTF">2006-10-05T17:03:14Z</dcterms:created>
  <dcterms:modified xsi:type="dcterms:W3CDTF">2021-11-23T04:10:51Z</dcterms:modified>
  <cp:category>333</cp:category>
</cp:coreProperties>
</file>